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slicers/slicer2.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xml" ContentType="application/vnd.openxmlformats-officedocument.drawingml.chartshape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defaultThemeVersion="166925"/>
  <mc:AlternateContent xmlns:mc="http://schemas.openxmlformats.org/markup-compatibility/2006">
    <mc:Choice Requires="x15">
      <x15ac:absPath xmlns:x15ac="http://schemas.microsoft.com/office/spreadsheetml/2010/11/ac" url="E:\ANNU-Data Analytics Upgrad\MY PROJECTS\"/>
    </mc:Choice>
  </mc:AlternateContent>
  <xr:revisionPtr revIDLastSave="0" documentId="13_ncr:1_{296DCE98-B257-4F52-A338-F73FCF85F944}" xr6:coauthVersionLast="47" xr6:coauthVersionMax="47" xr10:uidLastSave="{00000000-0000-0000-0000-000000000000}"/>
  <bookViews>
    <workbookView xWindow="-108" yWindow="-108" windowWidth="23256" windowHeight="12576" activeTab="3" xr2:uid="{4F2746F3-4415-481A-A71C-07848E39E1B5}"/>
  </bookViews>
  <sheets>
    <sheet name="Dataset" sheetId="1" r:id="rId1"/>
    <sheet name="DataBase" sheetId="2" r:id="rId2"/>
    <sheet name="Pivot Tables" sheetId="4" r:id="rId3"/>
    <sheet name="Dashboard" sheetId="3" r:id="rId4"/>
  </sheets>
  <definedNames>
    <definedName name="_xlnm._FilterDatabase" localSheetId="1" hidden="1">DataBase!$B$2:$O$2</definedName>
    <definedName name="Slicer_Month">#N/A</definedName>
    <definedName name="Slicer_Sale_Team">#N/A</definedName>
  </definedNames>
  <calcPr calcId="181029"/>
  <pivotCaches>
    <pivotCache cacheId="23"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F5" i="4" l="1"/>
  <c r="DS5" i="4"/>
  <c r="DI5" i="4"/>
  <c r="DI6" i="4" s="1"/>
  <c r="DF5" i="4"/>
  <c r="DF7" i="4" s="1"/>
  <c r="DJ5" i="4"/>
  <c r="DJ7" i="4" s="1"/>
  <c r="DG5" i="4"/>
  <c r="DG7" i="4" s="1"/>
  <c r="DE5" i="4"/>
  <c r="DE6" i="4" s="1"/>
  <c r="DH5" i="4"/>
  <c r="DH6" i="4" s="1"/>
  <c r="CX6" i="4"/>
  <c r="CW6" i="4"/>
  <c r="CM5" i="4"/>
  <c r="CL5" i="4"/>
  <c r="CC8" i="4"/>
  <c r="CC7" i="4"/>
  <c r="CC6" i="4"/>
  <c r="BY5" i="4"/>
  <c r="BY6" i="4"/>
  <c r="BY7" i="4"/>
  <c r="BY8" i="4"/>
  <c r="BY9" i="4"/>
  <c r="BY10" i="4"/>
  <c r="BY11" i="4"/>
  <c r="BY12" i="4"/>
  <c r="BY13" i="4"/>
  <c r="BZ13" i="4" s="1"/>
  <c r="BY14" i="4"/>
  <c r="BY15" i="4"/>
  <c r="BY16" i="4"/>
  <c r="BX6" i="4"/>
  <c r="BX7" i="4"/>
  <c r="BX8" i="4"/>
  <c r="BX9" i="4"/>
  <c r="BX10" i="4"/>
  <c r="BX11" i="4"/>
  <c r="BX12" i="4"/>
  <c r="BX13" i="4"/>
  <c r="BX14" i="4"/>
  <c r="BX15" i="4"/>
  <c r="BX16" i="4"/>
  <c r="BX5" i="4"/>
  <c r="BQ5" i="4"/>
  <c r="BQ6" i="4"/>
  <c r="BQ7" i="4"/>
  <c r="BQ8" i="4"/>
  <c r="BQ9" i="4"/>
  <c r="BP6" i="4"/>
  <c r="BP7" i="4"/>
  <c r="BP8" i="4"/>
  <c r="BP9" i="4"/>
  <c r="BP5" i="4"/>
  <c r="AF6" i="4"/>
  <c r="AF5" i="4"/>
  <c r="Y8" i="4"/>
  <c r="Y7" i="4"/>
  <c r="Y6" i="4"/>
  <c r="P5" i="4"/>
  <c r="P6" i="4"/>
  <c r="P7" i="4"/>
  <c r="P8" i="4"/>
  <c r="P9" i="4"/>
  <c r="O6" i="4"/>
  <c r="O7" i="4"/>
  <c r="O8" i="4"/>
  <c r="O9" i="4"/>
  <c r="O5" i="4"/>
  <c r="I6" i="4"/>
  <c r="I5" i="4"/>
  <c r="AG5" i="4"/>
  <c r="AG6" i="4"/>
  <c r="CA6" i="4" l="1"/>
  <c r="CA16" i="4"/>
  <c r="CA12" i="4"/>
  <c r="CA8" i="4"/>
  <c r="BZ9" i="4"/>
  <c r="CA15" i="4"/>
  <c r="CA11" i="4"/>
  <c r="CA7" i="4"/>
  <c r="BZ14" i="4"/>
  <c r="BZ10" i="4"/>
  <c r="BZ6" i="4"/>
  <c r="BZ16" i="4"/>
  <c r="BZ12" i="4"/>
  <c r="BZ8" i="4"/>
  <c r="CA5" i="4"/>
  <c r="CA13" i="4"/>
  <c r="CA9" i="4"/>
  <c r="BZ15" i="4"/>
  <c r="BZ11" i="4"/>
  <c r="BZ7" i="4"/>
  <c r="BZ5" i="4"/>
  <c r="CA14" i="4"/>
  <c r="CA10" i="4"/>
  <c r="DH7" i="4"/>
  <c r="DF6" i="4"/>
  <c r="DJ6" i="4"/>
  <c r="DG6" i="4"/>
  <c r="DE7" i="4"/>
  <c r="DI7" i="4"/>
  <c r="DL6" i="4" l="1"/>
</calcChain>
</file>

<file path=xl/sharedStrings.xml><?xml version="1.0" encoding="utf-8"?>
<sst xmlns="http://schemas.openxmlformats.org/spreadsheetml/2006/main" count="37749" uniqueCount="16490">
  <si>
    <t>Fees Status</t>
  </si>
  <si>
    <t>Day</t>
  </si>
  <si>
    <t>Month</t>
  </si>
  <si>
    <t>Advertising Channel</t>
  </si>
  <si>
    <t xml:space="preserve">Advertisement </t>
  </si>
  <si>
    <t>Enrolled Courses</t>
  </si>
  <si>
    <t>Paid Fees</t>
  </si>
  <si>
    <t>Number of phone calls</t>
  </si>
  <si>
    <t>Average call duration</t>
  </si>
  <si>
    <t>Training Models</t>
  </si>
  <si>
    <t>Training Levels</t>
  </si>
  <si>
    <t>Area Code</t>
  </si>
  <si>
    <t>Sale Team</t>
  </si>
  <si>
    <t>Consultant</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</si>
  <si>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</si>
  <si>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</si>
  <si>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</si>
  <si>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</si>
  <si>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</si>
  <si>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</si>
  <si>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</si>
  <si>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</si>
  <si>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</si>
  <si>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</si>
  <si>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</si>
  <si>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</si>
  <si>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</si>
  <si>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</si>
  <si>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</si>
  <si>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</si>
  <si>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</si>
  <si>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</si>
  <si>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</si>
  <si>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</si>
  <si>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</si>
  <si>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</si>
  <si>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</si>
  <si>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</si>
  <si>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</si>
  <si>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</si>
  <si>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</si>
  <si>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</si>
  <si>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</si>
  <si>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</si>
  <si>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</si>
  <si>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</si>
  <si>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</si>
  <si>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</si>
  <si>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</si>
  <si>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</si>
  <si>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</si>
  <si>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</si>
  <si>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</si>
  <si>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</si>
  <si>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</si>
  <si>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</si>
  <si>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</si>
  <si>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</si>
  <si>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</si>
  <si>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</si>
  <si>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</si>
  <si>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</si>
  <si>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</si>
  <si>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</si>
  <si>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</si>
  <si>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</si>
  <si>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</si>
  <si>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</si>
  <si>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</si>
  <si>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</si>
  <si>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</si>
  <si>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</si>
  <si>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</si>
  <si>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</si>
  <si>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</si>
  <si>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</si>
  <si>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</si>
  <si>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</si>
  <si>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</si>
  <si>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</si>
  <si>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</si>
  <si>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</si>
  <si>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</si>
  <si>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</si>
  <si>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</si>
  <si>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</si>
  <si>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</si>
  <si>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</si>
  <si>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</si>
  <si>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</si>
  <si>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</si>
  <si>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</si>
  <si>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</si>
  <si>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</si>
  <si>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</si>
  <si>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</si>
  <si>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</si>
  <si>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</si>
  <si>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</si>
  <si>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</si>
  <si>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</si>
  <si>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</si>
  <si>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</si>
  <si>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</si>
  <si>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</si>
  <si>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</si>
  <si>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</si>
  <si>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</si>
  <si>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</si>
  <si>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</si>
  <si>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</si>
  <si>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</si>
  <si>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</si>
  <si>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</si>
  <si>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</si>
  <si>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</si>
  <si>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</si>
  <si>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</si>
  <si>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</si>
  <si>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</si>
  <si>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</si>
  <si>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</si>
  <si>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</si>
  <si>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</si>
  <si>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</si>
  <si>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</si>
  <si>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</si>
  <si>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</si>
  <si>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</si>
  <si>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</si>
  <si>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</si>
  <si>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</si>
  <si>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</si>
  <si>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</si>
  <si>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</si>
  <si>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</si>
  <si>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</si>
  <si>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</si>
  <si>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</si>
  <si>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</si>
  <si>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</si>
  <si>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</si>
  <si>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</si>
  <si>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</si>
  <si>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</si>
  <si>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</si>
  <si>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</si>
  <si>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</si>
  <si>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</si>
  <si>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</si>
  <si>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</si>
  <si>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</si>
  <si>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</si>
  <si>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</si>
  <si>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</si>
  <si>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</si>
  <si>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</si>
  <si>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</si>
  <si>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</si>
  <si>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</si>
  <si>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</si>
  <si>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</si>
  <si>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</si>
  <si>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</si>
  <si>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</si>
  <si>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</si>
  <si>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</si>
  <si>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</si>
  <si>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</si>
  <si>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</si>
  <si>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</si>
  <si>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</si>
  <si>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</si>
  <si>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</si>
  <si>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</si>
  <si>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</si>
  <si>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</si>
  <si>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</si>
  <si>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</si>
  <si>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</si>
  <si>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</si>
  <si>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</si>
  <si>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</si>
  <si>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</si>
  <si>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</si>
  <si>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</si>
  <si>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</si>
  <si>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</si>
  <si>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</si>
  <si>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</si>
  <si>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</si>
  <si>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</si>
  <si>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</si>
  <si>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</si>
  <si>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</si>
  <si>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</si>
  <si>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</si>
  <si>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</si>
  <si>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</si>
  <si>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</si>
  <si>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</si>
  <si>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</si>
  <si>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</si>
  <si>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</si>
  <si>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</si>
  <si>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</si>
  <si>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</si>
  <si>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</si>
  <si>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</si>
  <si>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</si>
  <si>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</si>
  <si>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</si>
  <si>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</si>
  <si>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</si>
  <si>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</si>
  <si>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</si>
  <si>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</si>
  <si>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</si>
  <si>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</si>
  <si>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</si>
  <si>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</si>
  <si>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</si>
  <si>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</si>
  <si>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</si>
  <si>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</si>
  <si>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</si>
  <si>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</si>
  <si>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</si>
  <si>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</si>
  <si>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</si>
  <si>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</si>
  <si>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</si>
  <si>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</si>
  <si>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</si>
  <si>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</si>
  <si>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</si>
  <si>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</si>
  <si>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</si>
  <si>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</si>
  <si>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</si>
  <si>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</si>
  <si>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</si>
  <si>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</si>
  <si>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</si>
  <si>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</si>
  <si>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</si>
  <si>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</si>
  <si>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</si>
  <si>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</si>
  <si>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</si>
  <si>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</si>
  <si>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</si>
  <si>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</si>
  <si>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</si>
  <si>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</si>
  <si>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</si>
  <si>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</si>
  <si>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</si>
  <si>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</si>
  <si>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</si>
  <si>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</si>
  <si>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</si>
  <si>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</si>
  <si>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</si>
  <si>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</si>
  <si>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</si>
  <si>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</si>
  <si>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</si>
  <si>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</si>
  <si>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</si>
  <si>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</si>
  <si>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</si>
  <si>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</si>
  <si>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</si>
  <si>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</si>
  <si>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</si>
  <si>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</si>
  <si>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</si>
  <si>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</si>
  <si>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</si>
  <si>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</si>
  <si>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</si>
  <si>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</si>
  <si>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</si>
  <si>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</si>
  <si>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</si>
  <si>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</si>
  <si>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</si>
  <si>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</si>
  <si>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</si>
  <si>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</si>
  <si>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</si>
  <si>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</si>
  <si>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</si>
  <si>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</si>
  <si>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</si>
  <si>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</si>
  <si>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</si>
  <si>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</si>
  <si>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</si>
  <si>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</si>
  <si>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</si>
  <si>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</si>
  <si>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</si>
  <si>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</si>
  <si>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</si>
  <si>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</si>
  <si>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</si>
  <si>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</si>
  <si>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</si>
  <si>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</si>
  <si>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</si>
  <si>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</si>
  <si>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</si>
  <si>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</si>
  <si>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</si>
  <si>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</si>
  <si>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</si>
  <si>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</si>
  <si>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</si>
  <si>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</si>
  <si>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</si>
  <si>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</si>
  <si>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</si>
  <si>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</si>
  <si>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</si>
  <si>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</si>
  <si>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</si>
  <si>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</si>
  <si>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</si>
  <si>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</si>
  <si>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</si>
  <si>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</si>
  <si>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</si>
  <si>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</si>
  <si>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</si>
  <si>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</si>
  <si>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</si>
  <si>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</si>
  <si>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</si>
  <si>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</si>
  <si>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</si>
  <si>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</si>
  <si>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</si>
  <si>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</si>
  <si>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</si>
  <si>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</si>
  <si>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</si>
  <si>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</si>
  <si>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</si>
  <si>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</si>
  <si>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</si>
  <si>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</si>
  <si>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</si>
  <si>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</si>
  <si>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</si>
  <si>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</si>
  <si>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</si>
  <si>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</si>
  <si>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</si>
  <si>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</si>
  <si>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</si>
  <si>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</si>
  <si>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</si>
  <si>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</si>
  <si>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</si>
  <si>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</si>
  <si>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</si>
  <si>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</si>
  <si>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</si>
  <si>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</si>
  <si>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</si>
  <si>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</si>
  <si>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</si>
  <si>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</si>
  <si>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</si>
  <si>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</si>
  <si>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</si>
  <si>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</si>
  <si>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</si>
  <si>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</si>
  <si>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</si>
  <si>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</si>
  <si>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</si>
  <si>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</si>
  <si>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</si>
  <si>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</si>
  <si>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</si>
  <si>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</si>
  <si>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</si>
  <si>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</si>
  <si>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</si>
  <si>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</si>
  <si>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</si>
  <si>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</si>
  <si>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</si>
  <si>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</si>
  <si>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</si>
  <si>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</si>
  <si>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</si>
  <si>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</si>
  <si>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</si>
  <si>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</si>
  <si>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</si>
  <si>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</si>
  <si>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</si>
  <si>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</si>
  <si>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</si>
  <si>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</si>
  <si>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</si>
  <si>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</si>
  <si>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</si>
  <si>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</si>
  <si>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</si>
  <si>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</si>
  <si>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</si>
  <si>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</si>
  <si>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</si>
  <si>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</si>
  <si>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</si>
  <si>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</si>
  <si>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</si>
  <si>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</si>
  <si>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</si>
  <si>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</si>
  <si>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</si>
  <si>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</si>
  <si>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</si>
  <si>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</si>
  <si>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</si>
  <si>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</si>
  <si>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</si>
  <si>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</si>
  <si>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</si>
  <si>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</si>
  <si>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</si>
  <si>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</si>
  <si>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</si>
  <si>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</si>
  <si>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</si>
  <si>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</si>
  <si>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</si>
  <si>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</si>
  <si>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</si>
  <si>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</si>
  <si>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</si>
  <si>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</si>
  <si>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</si>
  <si>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</si>
  <si>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</si>
  <si>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</si>
  <si>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</si>
  <si>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</si>
  <si>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</si>
  <si>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</si>
  <si>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</si>
  <si>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</si>
  <si>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</si>
  <si>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</si>
  <si>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</si>
  <si>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</si>
  <si>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</si>
  <si>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</si>
  <si>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</si>
  <si>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</si>
  <si>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</si>
  <si>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</si>
  <si>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</si>
  <si>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</si>
  <si>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</si>
  <si>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</si>
  <si>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</si>
  <si>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</si>
  <si>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</si>
  <si>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</si>
  <si>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</si>
  <si>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</si>
  <si>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</si>
  <si>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</si>
  <si>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</si>
  <si>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</si>
  <si>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</si>
  <si>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</si>
  <si>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</si>
  <si>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</si>
  <si>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</si>
  <si>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</si>
  <si>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</si>
  <si>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</si>
  <si>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</si>
  <si>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</si>
  <si>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</si>
  <si>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</si>
  <si>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</si>
  <si>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</si>
  <si>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</si>
  <si>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</si>
  <si>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</si>
  <si>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</si>
  <si>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</si>
  <si>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</si>
  <si>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</si>
  <si>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</si>
  <si>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</si>
  <si>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</si>
  <si>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</si>
  <si>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</si>
  <si>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</si>
  <si>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</si>
  <si>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</si>
  <si>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</si>
  <si>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</si>
  <si>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</si>
  <si>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</si>
  <si>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</si>
  <si>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</si>
  <si>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</si>
  <si>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</si>
  <si>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</si>
  <si>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</si>
  <si>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</si>
  <si>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</si>
  <si>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</si>
  <si>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</si>
  <si>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</si>
  <si>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</si>
  <si>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</si>
  <si>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</si>
  <si>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</si>
  <si>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</si>
  <si>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</si>
  <si>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</si>
  <si>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</si>
  <si>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</si>
  <si>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</si>
  <si>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</si>
  <si>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</si>
  <si>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</si>
  <si>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</si>
  <si>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</si>
  <si>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</si>
  <si>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</si>
  <si>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</si>
  <si>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</si>
  <si>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</si>
  <si>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</si>
  <si>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</si>
  <si>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</si>
  <si>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</si>
  <si>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</si>
  <si>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</si>
  <si>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</si>
  <si>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</si>
  <si>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</si>
  <si>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</si>
  <si>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</si>
  <si>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</si>
  <si>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</si>
  <si>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</si>
  <si>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</si>
  <si>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</si>
  <si>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</si>
  <si>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</si>
  <si>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</si>
  <si>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</si>
  <si>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</si>
  <si>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</si>
  <si>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</si>
  <si>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</si>
  <si>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</si>
  <si>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</si>
  <si>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</si>
  <si>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</si>
  <si>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</si>
  <si>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</si>
  <si>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</si>
  <si>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</si>
  <si>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</si>
  <si>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</si>
  <si>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</si>
  <si>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</si>
  <si>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</si>
  <si>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</si>
  <si>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</si>
  <si>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</si>
  <si>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</si>
  <si>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</si>
  <si>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</si>
  <si>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</si>
  <si>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</si>
  <si>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</si>
  <si>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</si>
  <si>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</si>
  <si>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</si>
  <si>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</si>
  <si>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</si>
  <si>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</si>
  <si>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</si>
  <si>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</si>
  <si>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</si>
  <si>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</si>
  <si>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</si>
  <si>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</si>
  <si>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</si>
  <si>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</si>
  <si>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</si>
  <si>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</si>
  <si>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</si>
  <si>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</si>
  <si>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</si>
  <si>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</si>
  <si>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</si>
  <si>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</si>
  <si>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</si>
  <si>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</si>
  <si>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</si>
  <si>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</si>
  <si>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</si>
  <si>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</si>
  <si>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</si>
  <si>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</si>
  <si>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</si>
  <si>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</si>
  <si>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</si>
  <si>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</si>
  <si>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</si>
  <si>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</si>
  <si>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</si>
  <si>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</si>
  <si>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</si>
  <si>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</si>
  <si>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</si>
  <si>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</si>
  <si>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</si>
  <si>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</si>
  <si>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</si>
  <si>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</si>
  <si>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</si>
  <si>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</si>
  <si>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</si>
  <si>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</si>
  <si>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</si>
  <si>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</si>
  <si>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</si>
  <si>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</si>
  <si>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</si>
  <si>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</si>
  <si>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</si>
  <si>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</si>
  <si>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</si>
  <si>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</si>
  <si>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</si>
  <si>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</si>
  <si>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</si>
  <si>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</si>
  <si>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</si>
  <si>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</si>
  <si>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</si>
  <si>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</si>
  <si>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</si>
  <si>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</si>
  <si>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</si>
  <si>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</si>
  <si>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</si>
  <si>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</si>
  <si>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</si>
  <si>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</si>
  <si>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</si>
  <si>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</si>
  <si>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</si>
  <si>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</si>
  <si>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</si>
  <si>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</si>
  <si>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</si>
  <si>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</si>
  <si>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</si>
  <si>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</si>
  <si>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</si>
  <si>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</si>
  <si>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</si>
  <si>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</si>
  <si>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</si>
  <si>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</si>
  <si>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</si>
  <si>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</si>
  <si>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</si>
  <si>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</si>
  <si>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</si>
  <si>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</si>
  <si>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</si>
  <si>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</si>
  <si>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</si>
  <si>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</si>
  <si>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</si>
  <si>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</si>
  <si>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</si>
  <si>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</si>
  <si>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</si>
  <si>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</si>
  <si>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</si>
  <si>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</si>
  <si>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</si>
  <si>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</si>
  <si>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</si>
  <si>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</si>
  <si>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</si>
  <si>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</si>
  <si>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</si>
  <si>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</si>
  <si>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</si>
  <si>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</si>
  <si>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</si>
  <si>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</si>
  <si>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</si>
  <si>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</si>
  <si>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</si>
  <si>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</si>
  <si>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</si>
  <si>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</si>
  <si>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</si>
  <si>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</si>
  <si>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</si>
  <si>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</si>
  <si>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</si>
  <si>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</si>
  <si>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</si>
  <si>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</si>
  <si>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</si>
  <si>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</si>
  <si>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</si>
  <si>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</si>
  <si>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</si>
  <si>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</si>
  <si>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</si>
  <si>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</si>
  <si>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</si>
  <si>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</si>
  <si>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</si>
  <si>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</si>
  <si>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</si>
  <si>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</si>
  <si>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</si>
  <si>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</si>
  <si>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</si>
  <si>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</si>
  <si>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</si>
  <si>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</si>
  <si>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</si>
  <si>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</si>
  <si>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</si>
  <si>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</si>
  <si>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</si>
  <si>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</si>
  <si>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</si>
  <si>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</si>
  <si>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</si>
  <si>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</si>
  <si>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</si>
  <si>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</si>
  <si>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</si>
  <si>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</si>
  <si>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</si>
  <si>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</si>
  <si>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</si>
  <si>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</si>
  <si>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</si>
  <si>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</si>
  <si>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</si>
  <si>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</si>
  <si>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</si>
  <si>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</si>
  <si>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</si>
  <si>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</si>
  <si>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</si>
  <si>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</si>
  <si>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</si>
  <si>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</si>
  <si>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</si>
  <si>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</si>
  <si>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</si>
  <si>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</si>
  <si>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</si>
  <si>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</si>
  <si>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</si>
  <si>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</si>
  <si>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</si>
  <si>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</si>
  <si>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</si>
  <si>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</si>
  <si>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</si>
  <si>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</si>
  <si>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</si>
  <si>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</si>
  <si>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</si>
  <si>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</si>
  <si>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</si>
  <si>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</si>
  <si>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</si>
  <si>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</si>
  <si>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</si>
  <si>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</si>
  <si>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</si>
  <si>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</si>
  <si>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</si>
  <si>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</si>
  <si>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</si>
  <si>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</si>
  <si>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</si>
  <si>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</si>
  <si>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</si>
  <si>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</si>
  <si>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</si>
  <si>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</si>
  <si>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</si>
  <si>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</si>
  <si>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</si>
  <si>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</si>
  <si>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</si>
  <si>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</si>
  <si>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</si>
  <si>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</si>
  <si>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</si>
  <si>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</si>
  <si>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</si>
  <si>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</si>
  <si>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</si>
  <si>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</si>
  <si>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</si>
  <si>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</si>
  <si>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</si>
  <si>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</si>
  <si>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</si>
  <si>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</si>
  <si>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</si>
  <si>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</si>
  <si>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</si>
  <si>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</si>
  <si>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</si>
  <si>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</si>
  <si>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</si>
  <si>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</si>
  <si>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</si>
  <si>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</si>
  <si>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</si>
  <si>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</si>
  <si>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</si>
  <si>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</si>
  <si>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</si>
  <si>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</si>
  <si>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</si>
  <si>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</si>
  <si>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</si>
  <si>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</si>
  <si>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</si>
  <si>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</si>
  <si>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</si>
  <si>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</si>
  <si>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</si>
  <si>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</si>
  <si>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</si>
  <si>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</si>
  <si>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</si>
  <si>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</si>
  <si>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</si>
  <si>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</si>
  <si>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</si>
  <si>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</si>
  <si>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</si>
  <si>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</si>
  <si>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</si>
  <si>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</si>
  <si>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</si>
  <si>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</si>
  <si>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</si>
  <si>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</si>
  <si>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</si>
  <si>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</si>
  <si>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</si>
  <si>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</si>
  <si>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</si>
  <si>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</si>
  <si>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</si>
  <si>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</si>
  <si>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</si>
  <si>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</si>
  <si>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</si>
  <si>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</si>
  <si>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</si>
  <si>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</si>
  <si>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</si>
  <si>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</si>
  <si>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</si>
  <si>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</si>
  <si>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</si>
  <si>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</si>
  <si>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</si>
  <si>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</si>
  <si>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</si>
  <si>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</si>
  <si>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</si>
  <si>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</si>
  <si>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</si>
  <si>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</si>
  <si>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</si>
  <si>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</si>
  <si>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</si>
  <si>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</si>
  <si>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</si>
  <si>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</si>
  <si>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</si>
  <si>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</si>
  <si>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</si>
  <si>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</si>
  <si>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</si>
  <si>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</si>
  <si>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</si>
  <si>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</si>
  <si>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</si>
  <si>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</si>
  <si>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</si>
  <si>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</si>
  <si>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</si>
  <si>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</si>
  <si>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</si>
  <si>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</si>
  <si>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</si>
  <si>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</si>
  <si>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</si>
  <si>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</si>
  <si>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</si>
  <si>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</si>
  <si>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</si>
  <si>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</si>
  <si>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</si>
  <si>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</si>
  <si>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</si>
  <si>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</si>
  <si>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</si>
  <si>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</si>
  <si>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</si>
  <si>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</si>
  <si>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</si>
  <si>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</si>
  <si>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</si>
  <si>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</si>
  <si>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</si>
  <si>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</si>
  <si>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</si>
  <si>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</si>
  <si>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</si>
  <si>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</si>
  <si>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</si>
  <si>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</si>
  <si>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</si>
  <si>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</si>
  <si>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</si>
  <si>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</si>
  <si>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</si>
  <si>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</si>
  <si>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</si>
  <si>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</si>
  <si>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</si>
  <si>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</si>
  <si>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</si>
  <si>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</si>
  <si>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</si>
  <si>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</si>
  <si>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</si>
  <si>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</si>
  <si>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</si>
  <si>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</si>
  <si>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</si>
  <si>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</si>
  <si>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</si>
  <si>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</si>
  <si>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</si>
  <si>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</si>
  <si>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</si>
  <si>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</si>
  <si>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</si>
  <si>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</si>
  <si>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</si>
  <si>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</si>
  <si>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</si>
  <si>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</si>
  <si>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</si>
  <si>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</si>
  <si>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</si>
  <si>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</si>
  <si>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</si>
  <si>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</si>
  <si>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</si>
  <si>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</si>
  <si>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</si>
  <si>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</si>
  <si>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</si>
  <si>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</si>
  <si>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</si>
  <si>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</si>
  <si>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</si>
  <si>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</si>
  <si>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</si>
  <si>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</si>
  <si>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</si>
  <si>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</si>
  <si>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</si>
  <si>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</si>
  <si>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</si>
  <si>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</si>
  <si>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</si>
  <si>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</si>
  <si>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</si>
  <si>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</si>
  <si>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</si>
  <si>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</si>
  <si>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</si>
  <si>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</si>
  <si>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</si>
  <si>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</si>
  <si>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</si>
  <si>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</si>
  <si>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</si>
  <si>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</si>
  <si>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</si>
  <si>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</si>
  <si>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</si>
  <si>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</si>
  <si>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</si>
  <si>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</si>
  <si>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</si>
  <si>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</si>
  <si>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</si>
  <si>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</si>
  <si>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</si>
  <si>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</si>
  <si>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</si>
  <si>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</si>
  <si>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</si>
  <si>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</si>
  <si>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</si>
  <si>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</si>
  <si>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</si>
  <si>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</si>
  <si>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</si>
  <si>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</si>
  <si>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</si>
  <si>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</si>
  <si>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</si>
  <si>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</si>
  <si>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</si>
  <si>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</si>
  <si>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</si>
  <si>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</si>
  <si>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</si>
  <si>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</si>
  <si>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</si>
  <si>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</si>
  <si>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</si>
  <si>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</si>
  <si>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</si>
  <si>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</si>
  <si>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</si>
  <si>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</si>
  <si>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</si>
  <si>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</si>
  <si>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</si>
  <si>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</si>
  <si>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</si>
  <si>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</si>
  <si>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</si>
  <si>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</si>
  <si>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</si>
  <si>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</si>
  <si>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</si>
  <si>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</si>
  <si>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</si>
  <si>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</si>
  <si>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</si>
  <si>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</si>
  <si>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</si>
  <si>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</si>
  <si>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</si>
  <si>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</si>
  <si>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</si>
  <si>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</si>
  <si>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</si>
  <si>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</si>
  <si>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</si>
  <si>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</si>
  <si>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</si>
  <si>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</si>
  <si>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</si>
  <si>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</si>
  <si>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</si>
  <si>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</si>
  <si>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</si>
  <si>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</si>
  <si>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</si>
  <si>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</si>
  <si>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</si>
  <si>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</si>
  <si>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</si>
  <si>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</si>
  <si>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</si>
  <si>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</si>
  <si>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</si>
  <si>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</si>
  <si>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</si>
  <si>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</si>
  <si>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</si>
  <si>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</si>
  <si>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</si>
  <si>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</si>
  <si>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</si>
  <si>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</si>
  <si>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</si>
  <si>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</si>
  <si>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</si>
  <si>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</si>
  <si>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</si>
  <si>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</si>
  <si>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</si>
  <si>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</si>
  <si>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</si>
  <si>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</si>
  <si>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</si>
  <si>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</si>
  <si>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</si>
  <si>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</si>
  <si>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</si>
  <si>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</si>
  <si>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</si>
  <si>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</si>
  <si>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</si>
  <si>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</si>
  <si>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</si>
  <si>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</si>
  <si>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</si>
  <si>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</si>
  <si>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</si>
  <si>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</si>
  <si>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</si>
  <si>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</si>
  <si>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</si>
  <si>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</si>
  <si>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</si>
  <si>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</si>
  <si>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</si>
  <si>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</si>
  <si>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</si>
  <si>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</si>
  <si>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</si>
  <si>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</si>
  <si>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</si>
  <si>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</si>
  <si>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</si>
  <si>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</si>
  <si>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</si>
  <si>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</si>
  <si>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</si>
  <si>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</si>
  <si>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</si>
  <si>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</si>
  <si>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</si>
  <si>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</si>
  <si>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</si>
  <si>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</si>
  <si>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</si>
  <si>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</si>
  <si>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</si>
  <si>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</si>
  <si>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</si>
  <si>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</si>
  <si>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</si>
  <si>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</si>
  <si>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</si>
  <si>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</si>
  <si>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</si>
  <si>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</si>
  <si>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</si>
  <si>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</si>
  <si>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</si>
  <si>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</si>
  <si>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</si>
  <si>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</si>
  <si>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</si>
  <si>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</si>
  <si>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</si>
  <si>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</si>
  <si>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</si>
  <si>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</si>
  <si>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</si>
  <si>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</si>
  <si>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</si>
  <si>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</si>
  <si>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</si>
  <si>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</si>
  <si>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</si>
  <si>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</si>
  <si>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</si>
  <si>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</si>
  <si>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</si>
  <si>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</si>
  <si>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</si>
  <si>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</si>
  <si>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</si>
  <si>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</si>
  <si>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</si>
  <si>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</si>
  <si>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</si>
  <si>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</si>
  <si>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</si>
  <si>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</si>
  <si>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</si>
  <si>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</si>
  <si>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</si>
  <si>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</si>
  <si>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</si>
  <si>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</si>
  <si>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</si>
  <si>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</si>
  <si>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</si>
  <si>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</si>
  <si>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</si>
  <si>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</si>
  <si>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</si>
  <si>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</si>
  <si>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</si>
  <si>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</si>
  <si>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</si>
  <si>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</si>
  <si>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</si>
  <si>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</si>
  <si>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</si>
  <si>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</si>
  <si>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</si>
  <si>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</si>
  <si>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</si>
  <si>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</si>
  <si>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</si>
  <si>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</si>
  <si>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</si>
  <si>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</si>
  <si>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</si>
  <si>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</si>
  <si>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</si>
  <si>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</si>
  <si>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</si>
  <si>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</si>
  <si>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</si>
  <si>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</si>
  <si>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</si>
  <si>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</si>
  <si>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</si>
  <si>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</si>
  <si>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</si>
  <si>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</si>
  <si>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</si>
  <si>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</si>
  <si>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</si>
  <si>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</si>
  <si>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</si>
  <si>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</si>
  <si>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</si>
  <si>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</si>
  <si>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</si>
  <si>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</si>
  <si>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</si>
  <si>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</si>
  <si>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</si>
  <si>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</si>
  <si>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</si>
  <si>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</si>
  <si>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</si>
  <si>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</si>
  <si>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</si>
  <si>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</si>
  <si>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</si>
  <si>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</si>
  <si>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</si>
  <si>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</si>
  <si>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</si>
  <si>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</si>
  <si>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</si>
  <si>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</si>
  <si>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</si>
  <si>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</si>
  <si>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</si>
  <si>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</si>
  <si>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</si>
  <si>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</si>
  <si>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</si>
  <si>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</si>
  <si>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</si>
  <si>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</si>
  <si>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</si>
  <si>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</si>
  <si>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</si>
  <si>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</si>
  <si>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</si>
  <si>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</si>
  <si>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</si>
  <si>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</si>
  <si>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</si>
  <si>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</si>
  <si>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</si>
  <si>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</si>
  <si>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</si>
  <si>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</si>
  <si>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</si>
  <si>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</si>
  <si>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</si>
  <si>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</si>
  <si>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</si>
  <si>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</si>
  <si>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</si>
  <si>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</si>
  <si>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</si>
  <si>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</si>
  <si>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</si>
  <si>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</si>
  <si>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</si>
  <si>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</si>
  <si>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</si>
  <si>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</si>
  <si>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</si>
  <si>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</si>
  <si>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</si>
  <si>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</si>
  <si>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</si>
  <si>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</si>
  <si>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</si>
  <si>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</si>
  <si>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</si>
  <si>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</si>
  <si>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</si>
  <si>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</si>
  <si>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</si>
  <si>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</si>
  <si>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</si>
  <si>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</si>
  <si>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</si>
  <si>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</si>
  <si>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</si>
  <si>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</si>
  <si>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</si>
  <si>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</si>
  <si>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</si>
  <si>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</si>
  <si>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</si>
  <si>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</si>
  <si>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</si>
  <si>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</si>
  <si>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</si>
  <si>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</si>
  <si>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</si>
  <si>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</si>
  <si>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</si>
  <si>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</si>
  <si>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</si>
  <si>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</si>
  <si>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</si>
  <si>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</si>
  <si>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</si>
  <si>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</si>
  <si>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</si>
  <si>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</si>
  <si>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</si>
  <si>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</si>
  <si>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</si>
  <si>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</si>
  <si>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</si>
  <si>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</si>
  <si>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</si>
  <si>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</si>
  <si>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</si>
  <si>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</si>
  <si>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</si>
  <si>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</si>
  <si>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</si>
  <si>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</si>
  <si>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</si>
  <si>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</si>
  <si>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</si>
  <si>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</si>
  <si>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</si>
  <si>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</si>
  <si>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</si>
  <si>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</si>
  <si>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</si>
  <si>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</si>
  <si>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</si>
  <si>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</si>
  <si>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</si>
  <si>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</si>
  <si>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</si>
  <si>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</si>
  <si>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</si>
  <si>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</si>
  <si>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</si>
  <si>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</si>
  <si>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</si>
  <si>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</si>
  <si>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</si>
  <si>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</si>
  <si>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</si>
  <si>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</si>
  <si>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</si>
  <si>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</si>
  <si>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</si>
  <si>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</si>
  <si>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</si>
  <si>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</si>
  <si>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</si>
  <si>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</si>
  <si>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</si>
  <si>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</si>
  <si>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</si>
  <si>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</si>
  <si>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</si>
  <si>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</si>
  <si>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</si>
  <si>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</si>
  <si>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</si>
  <si>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</si>
  <si>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</si>
  <si>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</si>
  <si>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</si>
  <si>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</si>
  <si>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</si>
  <si>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</si>
  <si>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</si>
  <si>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</si>
  <si>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</si>
  <si>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</si>
  <si>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</si>
  <si>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</si>
  <si>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</si>
  <si>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</si>
  <si>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</si>
  <si>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</si>
  <si>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</si>
  <si>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</si>
  <si>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</si>
  <si>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</si>
  <si>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</si>
  <si>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</si>
  <si>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</si>
  <si>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</si>
  <si>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</si>
  <si>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</si>
  <si>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</si>
  <si>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</si>
  <si>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</si>
  <si>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</si>
  <si>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</si>
  <si>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</si>
  <si>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</si>
  <si>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</si>
  <si>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</si>
  <si>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</si>
  <si>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</si>
  <si>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</si>
  <si>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</si>
  <si>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</si>
  <si>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</si>
  <si>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</si>
  <si>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</si>
  <si>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</si>
  <si>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</si>
  <si>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</si>
  <si>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</si>
  <si>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</si>
  <si>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</si>
  <si>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</si>
  <si>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</si>
  <si>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</si>
  <si>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</si>
  <si>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</si>
  <si>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</si>
  <si>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</si>
  <si>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</si>
  <si>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</si>
  <si>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</si>
  <si>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</si>
  <si>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</si>
  <si>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</si>
  <si>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</si>
  <si>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</si>
  <si>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</si>
  <si>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</si>
  <si>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</si>
  <si>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</si>
  <si>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</si>
  <si>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</si>
  <si>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</si>
  <si>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</si>
  <si>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</si>
  <si>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</si>
  <si>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</si>
  <si>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</si>
  <si>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</si>
  <si>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</si>
  <si>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</si>
  <si>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</si>
  <si>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</si>
  <si>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</si>
  <si>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</si>
  <si>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</si>
  <si>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</si>
  <si>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</si>
  <si>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</si>
  <si>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</si>
  <si>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</si>
  <si>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</si>
  <si>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</si>
  <si>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</si>
  <si>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</si>
  <si>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</si>
  <si>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</si>
  <si>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</si>
  <si>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</si>
  <si>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</si>
  <si>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</si>
  <si>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</si>
  <si>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</si>
  <si>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</si>
  <si>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</si>
  <si>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</si>
  <si>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</si>
  <si>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</si>
  <si>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</si>
  <si>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</si>
  <si>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</si>
  <si>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</si>
  <si>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</si>
  <si>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</si>
  <si>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</si>
  <si>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</si>
  <si>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</si>
  <si>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</si>
  <si>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</si>
  <si>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</si>
  <si>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</si>
  <si>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</si>
  <si>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</si>
  <si>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</si>
  <si>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</si>
  <si>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</si>
  <si>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</si>
  <si>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</si>
  <si>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</si>
  <si>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</si>
  <si>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</si>
  <si>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</si>
  <si>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</si>
  <si>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</si>
  <si>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</si>
  <si>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</si>
  <si>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</si>
  <si>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</si>
  <si>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</si>
  <si>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</si>
  <si>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</si>
  <si>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</si>
  <si>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</si>
  <si>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</si>
  <si>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</si>
  <si>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</si>
  <si>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</si>
  <si>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</si>
  <si>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</si>
  <si>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</si>
  <si>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</si>
  <si>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</si>
  <si>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</si>
  <si>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</si>
  <si>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</si>
  <si>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</si>
  <si>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</si>
  <si>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</si>
  <si>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</si>
  <si>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</si>
  <si>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</si>
  <si>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</si>
  <si>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</si>
  <si>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</si>
  <si>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</si>
  <si>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</si>
  <si>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</si>
  <si>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</si>
  <si>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</si>
  <si>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</si>
  <si>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</si>
  <si>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</si>
  <si>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</si>
  <si>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</si>
  <si>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</si>
  <si>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</si>
  <si>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</si>
  <si>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</si>
  <si>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</si>
  <si>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</si>
  <si>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</si>
  <si>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</si>
  <si>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</si>
  <si>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</si>
  <si>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</si>
  <si>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</si>
  <si>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</si>
  <si>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</si>
  <si>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</si>
  <si>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</si>
  <si>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</si>
  <si>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</si>
  <si>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</si>
  <si>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</si>
  <si>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</si>
  <si>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</si>
  <si>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</si>
  <si>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</si>
  <si>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</si>
  <si>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</si>
  <si>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</si>
  <si>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</si>
  <si>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</si>
  <si>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</si>
  <si>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</si>
  <si>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</si>
  <si>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</si>
  <si>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</si>
  <si>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</si>
  <si>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</si>
  <si>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</si>
  <si>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</si>
  <si>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</si>
  <si>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</si>
  <si>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</si>
  <si>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</si>
  <si>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</si>
  <si>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</si>
  <si>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</si>
  <si>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</si>
  <si>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</si>
  <si>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</si>
  <si>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</si>
  <si>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</si>
  <si>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</si>
  <si>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</si>
  <si>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</si>
  <si>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</si>
  <si>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</si>
  <si>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</si>
  <si>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</si>
  <si>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</si>
  <si>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</si>
  <si>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</si>
  <si>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</si>
  <si>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</si>
  <si>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</si>
  <si>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</si>
  <si>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</si>
  <si>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</si>
  <si>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</si>
  <si>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</si>
  <si>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</si>
  <si>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</si>
  <si>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</si>
  <si>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</si>
  <si>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</si>
  <si>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</si>
  <si>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</si>
  <si>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</si>
  <si>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</si>
  <si>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</si>
  <si>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</si>
  <si>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</si>
  <si>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</si>
  <si>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</si>
  <si>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</si>
  <si>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</si>
  <si>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</si>
  <si>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</si>
  <si>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</si>
  <si>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</si>
  <si>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</si>
  <si>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</si>
  <si>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</si>
  <si>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</si>
  <si>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</si>
  <si>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</si>
  <si>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</si>
  <si>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</si>
  <si>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</si>
  <si>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</si>
  <si>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</si>
  <si>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</si>
  <si>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</si>
  <si>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</si>
  <si>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</si>
  <si>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</si>
  <si>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</si>
  <si>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</si>
  <si>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</si>
  <si>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</si>
  <si>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</si>
  <si>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</si>
  <si>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</si>
  <si>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</si>
  <si>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</si>
  <si>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</si>
  <si>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</si>
  <si>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</si>
  <si>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</si>
  <si>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</si>
  <si>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</si>
  <si>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</si>
  <si>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</si>
  <si>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</si>
  <si>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</si>
  <si>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</si>
  <si>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</si>
  <si>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</si>
  <si>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</si>
  <si>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</si>
  <si>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</si>
  <si>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</si>
  <si>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</si>
  <si>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</si>
  <si>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</si>
  <si>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</si>
  <si>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</si>
  <si>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</si>
  <si>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</si>
  <si>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</si>
  <si>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</si>
  <si>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</si>
  <si>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</si>
  <si>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</si>
  <si>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</si>
  <si>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</si>
  <si>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</si>
  <si>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</si>
  <si>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</si>
  <si>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</si>
  <si>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</si>
  <si>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</si>
  <si>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</si>
  <si>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</si>
  <si>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</si>
  <si>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</si>
  <si>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</si>
  <si>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</si>
  <si>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</si>
  <si>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</si>
  <si>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</si>
  <si>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</si>
  <si>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</si>
  <si>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</si>
  <si>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</si>
  <si>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</si>
  <si>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</si>
  <si>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</si>
  <si>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</si>
  <si>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</si>
  <si>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</si>
  <si>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</si>
  <si>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</si>
  <si>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</si>
  <si>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</si>
  <si>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</si>
  <si>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</si>
  <si>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</si>
  <si>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</si>
  <si>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</si>
  <si>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</si>
  <si>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</si>
  <si>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</si>
  <si>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</si>
  <si>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</si>
  <si>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</si>
  <si>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</si>
  <si>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</si>
  <si>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</si>
  <si>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</si>
  <si>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</si>
  <si>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</si>
  <si>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</si>
  <si>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</si>
  <si>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</si>
  <si>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</si>
  <si>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</si>
  <si>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</si>
  <si>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</si>
  <si>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</si>
  <si>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</si>
  <si>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</si>
  <si>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</si>
  <si>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</si>
  <si>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</si>
  <si>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</si>
  <si>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</si>
  <si>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</si>
  <si>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</si>
  <si>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</si>
  <si>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</si>
  <si>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</si>
  <si>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</si>
  <si>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</si>
  <si>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</si>
  <si>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</si>
  <si>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</si>
  <si>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</si>
  <si>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</si>
  <si>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</si>
  <si>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</si>
  <si>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</si>
  <si>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</si>
  <si>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</si>
  <si>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</si>
  <si>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</si>
  <si>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</si>
  <si>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</si>
  <si>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</si>
  <si>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</si>
  <si>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</si>
  <si>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</si>
  <si>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</si>
  <si>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</si>
  <si>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</si>
  <si>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</si>
  <si>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</si>
  <si>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</si>
  <si>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</si>
  <si>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</si>
  <si>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</si>
  <si>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</si>
  <si>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</si>
  <si>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</si>
  <si>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</si>
  <si>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</si>
  <si>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</si>
  <si>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</si>
  <si>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</si>
  <si>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</si>
  <si>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</si>
  <si>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</si>
  <si>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</si>
  <si>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</si>
  <si>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</si>
  <si>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</si>
  <si>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</si>
  <si>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</si>
  <si>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</si>
  <si>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</si>
  <si>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</si>
  <si>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</si>
  <si>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</si>
  <si>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</si>
  <si>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</si>
  <si>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</si>
  <si>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</si>
  <si>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</si>
  <si>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</si>
  <si>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</si>
  <si>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</si>
  <si>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</si>
  <si>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</si>
  <si>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</si>
  <si>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</si>
  <si>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</si>
  <si>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</si>
  <si>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</si>
  <si>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</si>
  <si>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</si>
  <si>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</si>
  <si>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</si>
  <si>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</si>
  <si>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</si>
  <si>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</si>
  <si>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</si>
  <si>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</si>
  <si>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</si>
  <si>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</si>
  <si>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</si>
  <si>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</si>
  <si>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</si>
  <si>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</si>
  <si>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</si>
  <si>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</si>
  <si>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</si>
  <si>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</si>
  <si>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</si>
  <si>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</si>
  <si>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</si>
  <si>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</si>
  <si>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</si>
  <si>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</si>
  <si>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</si>
  <si>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</si>
  <si>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</si>
  <si>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</si>
  <si>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</si>
  <si>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</si>
  <si>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</si>
  <si>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</si>
  <si>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</si>
  <si>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</si>
  <si>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</si>
  <si>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</si>
  <si>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</si>
  <si>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</si>
  <si>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</si>
  <si>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</si>
  <si>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</si>
  <si>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</si>
  <si>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</si>
  <si>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</si>
  <si>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</si>
  <si>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</si>
  <si>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</si>
  <si>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</si>
  <si>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</si>
  <si>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</si>
  <si>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</si>
  <si>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</si>
  <si>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</si>
  <si>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</si>
  <si>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</si>
  <si>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</si>
  <si>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</si>
  <si>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</si>
  <si>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</si>
  <si>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</si>
  <si>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</si>
  <si>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</si>
  <si>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</si>
  <si>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</si>
  <si>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</si>
  <si>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</si>
  <si>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</si>
  <si>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</si>
  <si>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</si>
  <si>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</si>
  <si>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</si>
  <si>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</si>
  <si>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</si>
  <si>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</si>
  <si>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</si>
  <si>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</si>
  <si>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</si>
  <si>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</si>
  <si>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</si>
  <si>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</si>
  <si>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</si>
  <si>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</si>
  <si>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</si>
  <si>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</si>
  <si>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</si>
  <si>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</si>
  <si>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</si>
  <si>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</si>
  <si>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</si>
  <si>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</si>
  <si>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</si>
  <si>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</si>
  <si>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</si>
  <si>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</si>
  <si>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</si>
  <si>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</si>
  <si>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</si>
  <si>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</si>
  <si>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</si>
  <si>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</si>
  <si>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</si>
  <si>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</si>
  <si>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</si>
  <si>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</si>
  <si>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</si>
  <si>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</si>
  <si>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</si>
  <si>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</si>
  <si>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</si>
  <si>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</si>
  <si>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</si>
  <si>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</si>
  <si>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</si>
  <si>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</si>
  <si>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</si>
  <si>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</si>
  <si>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</si>
  <si>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</si>
  <si>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</si>
  <si>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</si>
  <si>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</si>
  <si>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</si>
  <si>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</si>
  <si>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</si>
  <si>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</si>
  <si>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</si>
  <si>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</si>
  <si>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</si>
  <si>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</si>
  <si>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</si>
  <si>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</si>
  <si>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</si>
  <si>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</si>
  <si>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</si>
  <si>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</si>
  <si>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</si>
  <si>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</si>
  <si>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</si>
  <si>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</si>
  <si>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</si>
  <si>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</si>
  <si>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</si>
  <si>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</si>
  <si>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</si>
  <si>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</si>
  <si>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</si>
  <si>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</si>
  <si>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</si>
  <si>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</si>
  <si>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</si>
  <si>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</si>
  <si>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</si>
  <si>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</si>
  <si>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</si>
  <si>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</si>
  <si>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</si>
  <si>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</si>
  <si>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</si>
  <si>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</si>
  <si>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</si>
  <si>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</si>
  <si>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</si>
  <si>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</si>
  <si>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</si>
  <si>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</si>
  <si>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</si>
  <si>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</si>
  <si>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</si>
  <si>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</si>
  <si>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</si>
  <si>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</si>
  <si>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</si>
  <si>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</si>
  <si>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</si>
  <si>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</si>
  <si>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</si>
  <si>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</si>
  <si>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</si>
  <si>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</si>
  <si>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</si>
  <si>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</si>
  <si>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</si>
  <si>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</si>
  <si>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</si>
  <si>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</si>
  <si>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</si>
  <si>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</si>
  <si>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</si>
  <si>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</si>
  <si>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</si>
  <si>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</si>
  <si>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</si>
  <si>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</si>
  <si>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</si>
  <si>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</si>
  <si>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</si>
  <si>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</si>
  <si>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</si>
  <si>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</si>
  <si>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</si>
  <si>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</si>
  <si>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</si>
  <si>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</si>
  <si>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</si>
  <si>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</si>
  <si>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</si>
  <si>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</si>
  <si>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</si>
  <si>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</si>
  <si>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</si>
  <si>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</si>
  <si>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</si>
  <si>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</si>
  <si>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</si>
  <si>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</si>
  <si>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</si>
  <si>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</si>
  <si>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</si>
  <si>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</si>
  <si>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</si>
  <si>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</si>
  <si>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</si>
  <si>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</si>
  <si>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</si>
  <si>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</si>
  <si>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</si>
  <si>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</si>
  <si>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</si>
  <si>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</si>
  <si>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</si>
  <si>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</si>
  <si>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</si>
  <si>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</si>
  <si>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</si>
  <si>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</si>
  <si>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</si>
  <si>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</si>
  <si>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</si>
  <si>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</si>
  <si>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</si>
  <si>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</si>
  <si>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</si>
  <si>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</si>
  <si>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</si>
  <si>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</si>
  <si>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</si>
  <si>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</si>
  <si>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</si>
  <si>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</si>
  <si>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</si>
  <si>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</si>
  <si>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</si>
  <si>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</si>
  <si>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</si>
  <si>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</si>
  <si>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</si>
  <si>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</si>
  <si>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</si>
  <si>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</si>
  <si>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</si>
  <si>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</si>
  <si>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</si>
  <si>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</si>
  <si>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</si>
  <si>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</si>
  <si>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</si>
  <si>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</si>
  <si>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</si>
  <si>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</si>
  <si>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</si>
  <si>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</si>
  <si>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</si>
  <si>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</si>
  <si>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</si>
  <si>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</si>
  <si>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</si>
  <si>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</si>
  <si>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</si>
  <si>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</si>
  <si>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</si>
  <si>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</si>
  <si>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</si>
  <si>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</si>
  <si>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</si>
  <si>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</si>
  <si>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</si>
  <si>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</si>
  <si>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</si>
  <si>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</si>
  <si>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</si>
  <si>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</si>
  <si>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</si>
  <si>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</si>
  <si>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</si>
  <si>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</si>
  <si>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</si>
  <si>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</si>
  <si>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</si>
  <si>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</si>
  <si>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</si>
  <si>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</si>
  <si>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</si>
  <si>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</si>
  <si>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</si>
  <si>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</si>
  <si>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</si>
  <si>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</si>
  <si>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</si>
  <si>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</si>
  <si>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</si>
  <si>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</si>
  <si>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</si>
  <si>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</si>
  <si>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</si>
  <si>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</si>
  <si>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</si>
  <si>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</si>
  <si>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</si>
  <si>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</si>
  <si>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</si>
  <si>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</si>
  <si>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</si>
  <si>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</si>
  <si>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</si>
  <si>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</si>
  <si>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</si>
  <si>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</si>
  <si>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</si>
  <si>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</si>
  <si>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</si>
  <si>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</si>
  <si>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</si>
  <si>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</si>
  <si>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</si>
  <si>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</si>
  <si>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</si>
  <si>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</si>
  <si>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</si>
  <si>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</si>
  <si>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</si>
  <si>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</si>
  <si>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</si>
  <si>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</si>
  <si>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</si>
  <si>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</si>
  <si>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</si>
  <si>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</si>
  <si>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</si>
  <si>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</si>
  <si>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</si>
  <si>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</si>
  <si>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</si>
  <si>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</si>
  <si>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</si>
  <si>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</si>
  <si>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</si>
  <si>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</si>
  <si>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</si>
  <si>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</si>
  <si>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</si>
  <si>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</si>
  <si>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</si>
  <si>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</si>
  <si>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</si>
  <si>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</si>
  <si>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</si>
  <si>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</si>
  <si>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</si>
  <si>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</si>
  <si>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</si>
  <si>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</si>
  <si>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</si>
  <si>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</si>
  <si>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</si>
  <si>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</si>
  <si>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</si>
  <si>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</si>
  <si>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</si>
  <si>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</si>
  <si>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</si>
  <si>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</si>
  <si>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</si>
  <si>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</si>
  <si>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</si>
  <si>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</si>
  <si>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</si>
  <si>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</si>
  <si>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</si>
  <si>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</si>
  <si>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</si>
  <si>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</si>
  <si>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</si>
  <si>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</si>
  <si>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</si>
  <si>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</si>
  <si>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</si>
  <si>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</si>
  <si>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</si>
  <si>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</si>
  <si>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</si>
  <si>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</si>
  <si>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</si>
  <si>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</si>
  <si>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</si>
  <si>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</si>
  <si>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</si>
  <si>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</si>
  <si>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</si>
  <si>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</si>
  <si>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</si>
  <si>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</si>
  <si>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</si>
  <si>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</si>
  <si>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</si>
  <si>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</si>
  <si>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</si>
  <si>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</si>
  <si>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</si>
  <si>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</si>
  <si>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</si>
  <si>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</si>
  <si>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</si>
  <si>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</si>
  <si>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</si>
  <si>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</si>
  <si>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</si>
  <si>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</si>
  <si>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</si>
  <si>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</si>
  <si>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</si>
  <si>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</si>
  <si>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</si>
  <si>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</si>
  <si>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</si>
  <si>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</si>
  <si>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</si>
  <si>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</si>
  <si>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</si>
  <si>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</si>
  <si>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</si>
  <si>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</si>
  <si>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</si>
  <si>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</si>
  <si>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</si>
  <si>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</si>
  <si>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</si>
  <si>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</si>
  <si>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</si>
  <si>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</si>
  <si>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</si>
  <si>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</si>
  <si>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</si>
  <si>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</si>
  <si>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</si>
  <si>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</si>
  <si>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</si>
  <si>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</si>
  <si>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</si>
  <si>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</si>
  <si>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</si>
  <si>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</si>
  <si>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</si>
  <si>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</si>
  <si>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</si>
  <si>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</si>
  <si>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</si>
  <si>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</si>
  <si>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</si>
  <si>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</si>
  <si>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</si>
  <si>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</si>
  <si>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</si>
  <si>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</si>
  <si>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</si>
  <si>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</si>
  <si>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</si>
  <si>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</si>
  <si>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</si>
  <si>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</si>
  <si>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</si>
  <si>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</si>
  <si>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</si>
  <si>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</si>
  <si>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</si>
  <si>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</si>
  <si>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</si>
  <si>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</si>
  <si>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</si>
  <si>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</si>
  <si>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</si>
  <si>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</si>
  <si>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</si>
  <si>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</si>
  <si>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</si>
  <si>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</si>
  <si>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</si>
  <si>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</si>
  <si>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</si>
  <si>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</si>
  <si>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</si>
  <si>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</si>
  <si>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</si>
  <si>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</si>
  <si>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</si>
  <si>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</si>
  <si>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</si>
  <si>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</si>
  <si>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</si>
  <si>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</si>
  <si>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</si>
  <si>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</si>
  <si>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</si>
  <si>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</si>
  <si>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</si>
  <si>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</si>
  <si>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</si>
  <si>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</si>
  <si>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</si>
  <si>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</si>
  <si>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</si>
  <si>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</si>
  <si>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</si>
  <si>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</si>
  <si>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</si>
  <si>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</si>
  <si>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</si>
  <si>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</si>
  <si>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</si>
  <si>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</si>
  <si>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</si>
  <si>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</si>
  <si>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</si>
  <si>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</si>
  <si>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</si>
  <si>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</si>
  <si>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</si>
  <si>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</si>
  <si>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</si>
  <si>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</si>
  <si>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</si>
  <si>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</si>
  <si>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</si>
  <si>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</si>
  <si>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</si>
  <si>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</si>
  <si>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</si>
  <si>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</si>
  <si>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</si>
  <si>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</si>
  <si>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</si>
  <si>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</si>
  <si>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</si>
  <si>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</si>
  <si>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</si>
  <si>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</si>
  <si>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</si>
  <si>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</si>
  <si>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</si>
  <si>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</si>
  <si>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</si>
  <si>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</si>
  <si>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</si>
  <si>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</si>
  <si>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</si>
  <si>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</si>
  <si>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</si>
  <si>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</si>
  <si>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</si>
  <si>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</si>
  <si>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</si>
  <si>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</si>
  <si>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</si>
  <si>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</si>
  <si>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</si>
  <si>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</si>
  <si>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</si>
  <si>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</si>
  <si>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</si>
  <si>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</si>
  <si>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</si>
  <si>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</si>
  <si>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</si>
  <si>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</si>
  <si>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</si>
  <si>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</si>
  <si>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</si>
  <si>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</si>
  <si>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</si>
  <si>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</si>
  <si>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</si>
  <si>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</si>
  <si>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</si>
  <si>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</si>
  <si>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</si>
  <si>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</si>
  <si>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</si>
  <si>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</si>
  <si>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</si>
  <si>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</si>
  <si>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</si>
  <si>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</si>
  <si>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</si>
  <si>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</si>
  <si>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</si>
  <si>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</si>
  <si>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</si>
  <si>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</si>
  <si>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</si>
  <si>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</si>
  <si>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</si>
  <si>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</si>
  <si>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</si>
  <si>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</si>
  <si>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</si>
  <si>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</si>
  <si>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</si>
  <si>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</si>
  <si>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</si>
  <si>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</si>
  <si>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</si>
  <si>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</si>
  <si>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</si>
  <si>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</si>
  <si>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</si>
  <si>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</si>
  <si>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</si>
  <si>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</si>
  <si>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</si>
  <si>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</si>
  <si>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</si>
  <si>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</si>
  <si>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</si>
  <si>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</si>
  <si>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</si>
  <si>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</si>
  <si>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</si>
  <si>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</si>
  <si>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</si>
  <si>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</si>
  <si>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</si>
  <si>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</si>
  <si>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</si>
  <si>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</si>
  <si>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</si>
  <si>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</si>
  <si>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</si>
  <si>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</si>
  <si>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</si>
  <si>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</si>
  <si>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</si>
  <si>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</si>
  <si>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</si>
  <si>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</si>
  <si>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</si>
  <si>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</si>
  <si>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</si>
  <si>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</si>
  <si>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</si>
  <si>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</si>
  <si>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</si>
  <si>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</si>
  <si>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</si>
  <si>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</si>
  <si>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</si>
  <si>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</si>
  <si>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</si>
  <si>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</si>
  <si>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</si>
  <si>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</si>
  <si>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</si>
  <si>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</si>
  <si>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</si>
  <si>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</si>
  <si>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</si>
  <si>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</si>
  <si>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</si>
  <si>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</si>
  <si>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</si>
  <si>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</si>
  <si>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</si>
  <si>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</si>
  <si>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</si>
  <si>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</si>
  <si>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</si>
  <si>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</si>
  <si>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</si>
  <si>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</si>
  <si>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</si>
  <si>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</si>
  <si>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</si>
  <si>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</si>
  <si>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</si>
  <si>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</si>
  <si>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</si>
  <si>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</si>
  <si>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</si>
  <si>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</si>
  <si>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</si>
  <si>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</si>
  <si>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</si>
  <si>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</si>
  <si>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</si>
  <si>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</si>
  <si>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</si>
  <si>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</si>
  <si>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</si>
  <si>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</si>
  <si>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</si>
  <si>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</si>
  <si>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</si>
  <si>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</si>
  <si>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</si>
  <si>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</si>
  <si>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</si>
  <si>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</si>
  <si>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</si>
  <si>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</si>
  <si>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</si>
  <si>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</si>
  <si>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</si>
  <si>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</si>
  <si>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</si>
  <si>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</si>
  <si>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</si>
  <si>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</si>
  <si>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</si>
  <si>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</si>
  <si>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</si>
  <si>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</si>
  <si>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</si>
  <si>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</si>
  <si>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</si>
  <si>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</si>
  <si>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</si>
  <si>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</si>
  <si>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</si>
  <si>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</si>
  <si>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</si>
  <si>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</si>
  <si>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</si>
  <si>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</si>
  <si>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</si>
  <si>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</si>
  <si>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</si>
  <si>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</si>
  <si>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</si>
  <si>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</si>
  <si>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</si>
  <si>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</si>
  <si>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</si>
  <si>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</si>
  <si>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</si>
  <si>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</si>
  <si>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</si>
  <si>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</si>
  <si>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</si>
  <si>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</si>
  <si>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</si>
  <si>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</si>
  <si>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</si>
  <si>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</si>
  <si>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</si>
  <si>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</si>
  <si>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</si>
  <si>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</si>
  <si>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</si>
  <si>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</si>
  <si>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</si>
  <si>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</si>
  <si>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</si>
  <si>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</si>
  <si>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</si>
  <si>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</si>
  <si>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</si>
  <si>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</si>
  <si>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</si>
  <si>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</si>
  <si>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</si>
  <si>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</si>
  <si>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</si>
  <si>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</si>
  <si>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</si>
  <si>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</si>
  <si>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</si>
  <si>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</si>
  <si>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</si>
  <si>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</si>
  <si>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</si>
  <si>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</si>
  <si>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</si>
  <si>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</si>
  <si>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</si>
  <si>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</si>
  <si>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</si>
  <si>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</si>
  <si>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</si>
  <si>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</si>
  <si>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</si>
  <si>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</si>
  <si>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</si>
  <si>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</si>
  <si>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</si>
  <si>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</si>
  <si>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</si>
  <si>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</si>
  <si>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</si>
  <si>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</si>
  <si>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</si>
  <si>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</si>
  <si>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</si>
  <si>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</si>
  <si>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</si>
  <si>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</si>
  <si>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</si>
  <si>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</si>
  <si>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</si>
  <si>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</si>
  <si>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</si>
  <si>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</si>
  <si>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</si>
  <si>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</si>
  <si>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</si>
  <si>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</si>
  <si>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</si>
  <si>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</si>
  <si>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</si>
  <si>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</si>
  <si>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</si>
  <si>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</si>
  <si>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</si>
  <si>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</si>
  <si>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</si>
  <si>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</si>
  <si>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</si>
  <si>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</si>
  <si>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</si>
  <si>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</si>
  <si>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</si>
  <si>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</si>
  <si>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</si>
  <si>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</si>
  <si>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</si>
  <si>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</si>
  <si>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</si>
  <si>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</si>
  <si>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</si>
  <si>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</si>
  <si>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</si>
  <si>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</si>
  <si>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</si>
  <si>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</si>
  <si>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</si>
  <si>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</si>
  <si>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</si>
  <si>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</si>
  <si>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</si>
  <si>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</si>
  <si>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</si>
  <si>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</si>
  <si>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</si>
  <si>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</si>
  <si>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</si>
  <si>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</si>
  <si>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</si>
  <si>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</si>
  <si>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</si>
  <si>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</si>
  <si>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</si>
  <si>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</si>
  <si>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</si>
  <si>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</si>
  <si>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</si>
  <si>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</si>
  <si>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</si>
  <si>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</si>
  <si>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</si>
  <si>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</si>
  <si>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</si>
  <si>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</si>
  <si>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</si>
  <si>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</si>
  <si>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</si>
  <si>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</si>
  <si>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</si>
  <si>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</si>
  <si>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</si>
  <si>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</si>
  <si>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</si>
  <si>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</si>
  <si>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</si>
  <si>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</si>
  <si>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</si>
  <si>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</si>
  <si>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</si>
  <si>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</si>
  <si>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</si>
  <si>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</si>
  <si>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</si>
  <si>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</si>
  <si>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</si>
  <si>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</si>
  <si>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</si>
  <si>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</si>
  <si>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</si>
  <si>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</si>
  <si>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</si>
  <si>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</si>
  <si>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</si>
  <si>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</si>
  <si>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</si>
  <si>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</si>
  <si>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</si>
  <si>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</si>
  <si>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</si>
  <si>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</si>
  <si>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</si>
  <si>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</si>
  <si>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</si>
  <si>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</si>
  <si>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</si>
  <si>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</si>
  <si>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</si>
  <si>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</si>
  <si>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</si>
  <si>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</si>
  <si>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</si>
  <si>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</si>
  <si>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</si>
  <si>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</si>
  <si>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</si>
  <si>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</si>
  <si>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</si>
  <si>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</si>
  <si>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</si>
  <si>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</si>
  <si>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</si>
  <si>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</si>
  <si>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</si>
  <si>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</si>
  <si>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</si>
  <si>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</si>
  <si>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</si>
  <si>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</si>
  <si>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</si>
  <si>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</si>
  <si>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</si>
  <si>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</si>
  <si>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</si>
  <si>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</si>
  <si>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</si>
  <si>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</si>
  <si>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</si>
  <si>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</si>
  <si>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</si>
  <si>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</si>
  <si>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</si>
  <si>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</si>
  <si>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</si>
  <si>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</si>
  <si>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</si>
  <si>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</si>
  <si>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</si>
  <si>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</si>
  <si>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</si>
  <si>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</si>
  <si>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</si>
  <si>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</si>
  <si>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</si>
  <si>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</si>
  <si>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</si>
  <si>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</si>
  <si>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</si>
  <si>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</si>
  <si>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</si>
  <si>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</si>
  <si>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</si>
  <si>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</si>
  <si>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</si>
  <si>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</si>
  <si>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</si>
  <si>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</si>
  <si>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</si>
  <si>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</si>
  <si>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</si>
  <si>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</si>
  <si>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</si>
  <si>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</si>
  <si>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</si>
  <si>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</si>
  <si>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</si>
  <si>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</si>
  <si>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</si>
  <si>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</si>
  <si>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</si>
  <si>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</si>
  <si>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</si>
  <si>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</si>
  <si>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</si>
  <si>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</si>
  <si>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</si>
  <si>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</si>
  <si>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</si>
  <si>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</si>
  <si>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</si>
  <si>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</si>
  <si>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</si>
  <si>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</si>
  <si>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</si>
  <si>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</si>
  <si>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</si>
  <si>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</si>
  <si>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</si>
  <si>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</si>
  <si>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</si>
  <si>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</si>
  <si>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</si>
  <si>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</si>
  <si>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</si>
  <si>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</si>
  <si>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</si>
  <si>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</si>
  <si>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</si>
  <si>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</si>
  <si>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</si>
  <si>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</si>
  <si>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</si>
  <si>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</si>
  <si>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</si>
  <si>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</si>
  <si>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</si>
  <si>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</si>
  <si>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</si>
  <si>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</si>
  <si>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</si>
  <si>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</si>
  <si>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</si>
  <si>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</si>
  <si>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</si>
  <si>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</si>
  <si>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</si>
  <si>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</si>
  <si>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</si>
  <si>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</si>
  <si>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</si>
  <si>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</si>
  <si>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</si>
  <si>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</si>
  <si>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</si>
  <si>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</si>
  <si>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</si>
  <si>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</si>
  <si>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</si>
  <si>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</si>
  <si>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</si>
  <si>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</si>
  <si>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</si>
  <si>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</si>
  <si>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</si>
  <si>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</si>
  <si>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</si>
  <si>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</si>
  <si>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</si>
  <si>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</si>
  <si>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</si>
  <si>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</si>
  <si>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</si>
  <si>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</si>
  <si>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</si>
  <si>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</si>
  <si>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</si>
  <si>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</si>
  <si>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</si>
  <si>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</si>
  <si>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</si>
  <si>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</si>
  <si>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</si>
  <si>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</si>
  <si>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</si>
  <si>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</si>
  <si>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</si>
  <si>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</si>
  <si>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</si>
  <si>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</si>
  <si>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</si>
  <si>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</si>
  <si>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</si>
  <si>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</si>
  <si>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</si>
  <si>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</si>
  <si>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</si>
  <si>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</si>
  <si>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</si>
  <si>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</si>
  <si>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</si>
  <si>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</si>
  <si>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</si>
  <si>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</si>
  <si>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</si>
  <si>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</si>
  <si>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</si>
  <si>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</si>
  <si>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</si>
  <si>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</si>
  <si>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</si>
  <si>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</si>
  <si>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</si>
  <si>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</si>
  <si>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</si>
  <si>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</si>
  <si>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</si>
  <si>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</si>
  <si>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</si>
  <si>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</si>
  <si>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</si>
  <si>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</si>
  <si>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</si>
  <si>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</si>
  <si>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</si>
  <si>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</si>
  <si>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</si>
  <si>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</si>
  <si>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</si>
  <si>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</si>
  <si>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</si>
  <si>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</si>
  <si>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</si>
  <si>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</si>
  <si>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</si>
  <si>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</si>
  <si>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</si>
  <si>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</si>
  <si>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</si>
  <si>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</si>
  <si>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</si>
  <si>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</si>
  <si>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</si>
  <si>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</si>
  <si>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</si>
  <si>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</si>
  <si>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</si>
  <si>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</si>
  <si>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</si>
  <si>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</si>
  <si>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</si>
  <si>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</si>
  <si>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</si>
  <si>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</si>
  <si>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</si>
  <si>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</si>
  <si>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</si>
  <si>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</si>
  <si>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</si>
  <si>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</si>
  <si>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</si>
  <si>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</si>
  <si>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</si>
  <si>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</si>
  <si>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</si>
  <si>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</si>
  <si>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</si>
  <si>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</si>
  <si>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</si>
  <si>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</si>
  <si>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</si>
  <si>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</si>
  <si>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</si>
  <si>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</si>
  <si>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</si>
  <si>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</si>
  <si>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</si>
  <si>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</si>
  <si>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</si>
  <si>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</si>
  <si>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</si>
  <si>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</si>
  <si>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</si>
  <si>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</si>
  <si>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</si>
  <si>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</si>
  <si>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</si>
  <si>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</si>
  <si>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</si>
  <si>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</si>
  <si>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</si>
  <si>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</si>
  <si>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</si>
  <si>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</si>
  <si>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</si>
  <si>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</si>
  <si>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</si>
  <si>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</si>
  <si>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</si>
  <si>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</si>
  <si>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</si>
  <si>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</si>
  <si>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</si>
  <si>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</si>
  <si>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</si>
  <si>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</si>
  <si>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</si>
  <si>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</si>
  <si>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</si>
  <si>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</si>
  <si>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</si>
  <si>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</si>
  <si>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</si>
  <si>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</si>
  <si>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</si>
  <si>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</si>
  <si>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</si>
  <si>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</si>
  <si>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</si>
  <si>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</si>
  <si>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</si>
  <si>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</si>
  <si>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</si>
  <si>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</si>
  <si>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</si>
  <si>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</si>
  <si>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</si>
  <si>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</si>
  <si>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</si>
  <si>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</si>
  <si>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</si>
  <si>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</si>
  <si>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</si>
  <si>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</si>
  <si>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</si>
  <si>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</si>
  <si>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</si>
  <si>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</si>
  <si>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</si>
  <si>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</si>
  <si>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</si>
  <si>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</si>
  <si>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</si>
  <si>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</si>
  <si>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</si>
  <si>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</si>
  <si>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</si>
  <si>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</si>
  <si>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</si>
  <si>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</si>
  <si>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</si>
  <si>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</si>
  <si>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</si>
  <si>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</si>
  <si>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</si>
  <si>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</si>
  <si>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</si>
  <si>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</si>
  <si>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</si>
  <si>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</si>
  <si>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</si>
  <si>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</si>
  <si>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</si>
  <si>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</si>
  <si>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</si>
  <si>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</si>
  <si>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</si>
  <si>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</si>
  <si>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</si>
  <si>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</si>
  <si>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</si>
  <si>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</si>
  <si>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</si>
  <si>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</si>
  <si>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</si>
  <si>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</si>
  <si>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</si>
  <si>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</si>
  <si>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</si>
  <si>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</si>
  <si>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</si>
  <si>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</si>
  <si>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</si>
  <si>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</si>
  <si>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</si>
  <si>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</si>
  <si>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</si>
  <si>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</si>
  <si>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</si>
  <si>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</si>
  <si>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</si>
  <si>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</si>
  <si>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</si>
  <si>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</si>
  <si>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</si>
  <si>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</si>
  <si>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</si>
  <si>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</si>
  <si>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</si>
  <si>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</si>
  <si>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</si>
  <si>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</si>
  <si>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</si>
  <si>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</si>
  <si>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</si>
  <si>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</si>
  <si>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</si>
  <si>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</si>
  <si>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</si>
  <si>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</si>
  <si>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</si>
  <si>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</si>
  <si>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</si>
  <si>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</si>
  <si>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</si>
  <si>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</si>
  <si>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</si>
  <si>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</si>
  <si>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</si>
  <si>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</si>
  <si>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</si>
  <si>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</si>
  <si>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</si>
  <si>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</si>
  <si>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</si>
  <si>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</si>
  <si>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</si>
  <si>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</si>
  <si>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</si>
  <si>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</si>
  <si>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</si>
  <si>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</si>
  <si>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</si>
  <si>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</si>
  <si>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</si>
  <si>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</si>
  <si>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</si>
  <si>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</si>
  <si>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</si>
  <si>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</si>
  <si>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</si>
  <si>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</si>
  <si>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</si>
  <si>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</si>
  <si>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</si>
  <si>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</si>
  <si>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</si>
  <si>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</si>
  <si>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</si>
  <si>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</si>
  <si>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</si>
  <si>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</si>
  <si>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</si>
  <si>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</si>
  <si>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</si>
  <si>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</si>
  <si>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</si>
  <si>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</si>
  <si>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</si>
  <si>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</si>
  <si>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</si>
  <si>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</si>
  <si>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</si>
  <si>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</si>
  <si>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</si>
  <si>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</si>
  <si>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</si>
  <si>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</si>
  <si>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</si>
  <si>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</si>
  <si>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</si>
  <si>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</si>
  <si>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</si>
  <si>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</si>
  <si>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</si>
  <si>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</si>
  <si>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</si>
  <si>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</si>
  <si>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</si>
  <si>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</si>
  <si>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</si>
  <si>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</si>
  <si>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</si>
  <si>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</si>
  <si>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</si>
  <si>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</si>
  <si>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</si>
  <si>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</si>
  <si>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</si>
  <si>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</si>
  <si>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</si>
  <si>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</si>
  <si>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</si>
  <si>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</si>
  <si>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</si>
  <si>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</si>
  <si>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</si>
  <si>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</si>
  <si>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</si>
  <si>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</si>
  <si>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</si>
  <si>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</si>
  <si>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</si>
  <si>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</si>
  <si>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</si>
  <si>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</si>
  <si>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</si>
  <si>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</si>
  <si>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</si>
  <si>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</si>
  <si>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</si>
  <si>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</si>
  <si>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</si>
  <si>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</si>
  <si>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</si>
  <si>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</si>
  <si>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</si>
  <si>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</si>
  <si>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</si>
  <si>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</si>
  <si>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</si>
  <si>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</si>
  <si>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</si>
  <si>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</si>
  <si>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</si>
  <si>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</si>
  <si>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</si>
  <si>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</si>
  <si>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</si>
  <si>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</si>
  <si>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</si>
  <si>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</si>
  <si>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</si>
  <si>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</si>
  <si>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</si>
  <si>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</si>
  <si>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</si>
  <si>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</si>
  <si>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</si>
  <si>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</si>
  <si>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</si>
  <si>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</si>
  <si>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</si>
  <si>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</si>
  <si>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</si>
  <si>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</si>
  <si>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</si>
  <si>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</si>
  <si>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</si>
  <si>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</si>
  <si>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</si>
  <si>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</si>
  <si>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</si>
  <si>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</si>
  <si>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</si>
  <si>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</si>
  <si>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</si>
  <si>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</si>
  <si>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</si>
  <si>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</si>
  <si>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</si>
  <si>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</si>
  <si>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</si>
  <si>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</si>
  <si>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</si>
  <si>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</si>
  <si>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</si>
  <si>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</si>
  <si>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</si>
  <si>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</si>
  <si>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</si>
  <si>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</si>
  <si>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</si>
  <si>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</si>
  <si>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</si>
  <si>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</si>
  <si>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</si>
  <si>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</si>
  <si>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</si>
  <si>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</si>
  <si>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</si>
  <si>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</si>
  <si>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</si>
  <si>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</si>
  <si>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</si>
  <si>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</si>
  <si>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</si>
  <si>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</si>
  <si>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</si>
  <si>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</si>
  <si>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</si>
  <si>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</si>
  <si>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</si>
  <si>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</si>
  <si>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</si>
  <si>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</si>
  <si>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</si>
  <si>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</si>
  <si>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</si>
  <si>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</si>
  <si>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</si>
  <si>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</si>
  <si>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</si>
  <si>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</si>
  <si>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</si>
  <si>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</si>
  <si>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</si>
  <si>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</si>
  <si>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</si>
  <si>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</si>
  <si>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</si>
  <si>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</si>
  <si>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</si>
  <si>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</si>
  <si>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</si>
  <si>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</si>
  <si>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</si>
  <si>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</si>
  <si>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</si>
  <si>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</si>
  <si>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</si>
  <si>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</si>
  <si>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</si>
  <si>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</si>
  <si>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</si>
  <si>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</si>
  <si>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</si>
  <si>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</si>
  <si>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</si>
  <si>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</si>
  <si>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</si>
  <si>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</si>
  <si>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</si>
  <si>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</si>
  <si>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</si>
  <si>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</si>
  <si>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</si>
  <si>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</si>
  <si>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</si>
  <si>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</si>
  <si>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</si>
  <si>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</si>
  <si>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</si>
  <si>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</si>
  <si>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</si>
  <si>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</si>
  <si>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</si>
  <si>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</si>
  <si>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</si>
  <si>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</si>
  <si>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</si>
  <si>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</si>
  <si>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</si>
  <si>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</si>
  <si>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</si>
  <si>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</si>
  <si>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</si>
  <si>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</si>
  <si>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</si>
  <si>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</si>
  <si>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</si>
  <si>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</si>
  <si>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</si>
  <si>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</si>
  <si>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</si>
  <si>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</si>
  <si>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</si>
  <si>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</si>
  <si>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</si>
  <si>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</si>
  <si>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</si>
  <si>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</si>
  <si>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</si>
  <si>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</si>
  <si>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</si>
  <si>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</si>
  <si>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</si>
  <si>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</si>
  <si>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</si>
  <si>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</si>
  <si>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</si>
  <si>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</si>
  <si>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</si>
  <si>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</si>
  <si>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</si>
  <si>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</si>
  <si>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</si>
  <si>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</si>
  <si>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</si>
  <si>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</si>
  <si>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</si>
  <si>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</si>
  <si>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</si>
  <si>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</si>
  <si>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</si>
  <si>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</si>
  <si>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</si>
  <si>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</si>
  <si>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</si>
  <si>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</si>
  <si>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</si>
  <si>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</si>
  <si>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</si>
  <si>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</si>
  <si>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</si>
  <si>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</si>
  <si>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</si>
  <si>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</si>
  <si>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</si>
  <si>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</si>
  <si>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</si>
  <si>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</si>
  <si>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</si>
  <si>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</si>
  <si>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</si>
  <si>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</si>
  <si>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</si>
  <si>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</si>
  <si>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</si>
  <si>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</si>
  <si>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</si>
  <si>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</si>
  <si>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</si>
  <si>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</si>
  <si>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</si>
  <si>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</si>
  <si>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</si>
  <si>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</si>
  <si>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</si>
  <si>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</si>
  <si>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</si>
  <si>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</si>
  <si>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</si>
  <si>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</si>
  <si>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</si>
  <si>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</si>
  <si>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</si>
  <si>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</si>
  <si>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</si>
  <si>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</si>
  <si>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</si>
  <si>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</si>
  <si>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</si>
  <si>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</si>
  <si>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</si>
  <si>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</si>
  <si>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</si>
  <si>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</si>
  <si>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</si>
  <si>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</si>
  <si>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</si>
  <si>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</si>
  <si>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</si>
  <si>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</si>
  <si>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</si>
  <si>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</si>
  <si>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</si>
  <si>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</si>
  <si>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</si>
  <si>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</si>
  <si>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</si>
  <si>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</si>
  <si>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</si>
  <si>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</si>
  <si>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</si>
  <si>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</si>
  <si>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</si>
  <si>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</si>
  <si>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</si>
  <si>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</si>
  <si>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</si>
  <si>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</si>
  <si>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</si>
  <si>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</si>
  <si>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</si>
  <si>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</si>
  <si>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</si>
  <si>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</si>
  <si>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</si>
  <si>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</si>
  <si>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</si>
  <si>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</si>
  <si>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</si>
  <si>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</si>
  <si>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</si>
  <si>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</si>
  <si>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</si>
  <si>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</si>
  <si>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</si>
  <si>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</si>
  <si>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</si>
  <si>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</si>
  <si>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</si>
  <si>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</si>
  <si>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</si>
  <si>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</si>
  <si>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</si>
  <si>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</si>
  <si>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</si>
  <si>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</si>
  <si>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</si>
  <si>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</si>
  <si>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</si>
  <si>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</si>
  <si>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</si>
  <si>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</si>
  <si>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</si>
  <si>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</si>
  <si>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</si>
  <si>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</si>
  <si>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</si>
  <si>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</si>
  <si>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</si>
  <si>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</si>
  <si>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</si>
  <si>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</si>
  <si>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</si>
  <si>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</si>
  <si>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</si>
  <si>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</si>
  <si>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</si>
  <si>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</si>
  <si>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</si>
  <si>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</si>
  <si>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</si>
  <si>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</si>
  <si>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</si>
  <si>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</si>
  <si>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</si>
  <si>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</si>
  <si>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</si>
  <si>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</si>
  <si>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</si>
  <si>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</si>
  <si>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</si>
  <si>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</si>
  <si>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</si>
  <si>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</si>
  <si>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</si>
  <si>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</si>
  <si>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</si>
  <si>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</si>
  <si>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</si>
  <si>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</si>
  <si>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</si>
  <si>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</si>
  <si>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</si>
  <si>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</si>
  <si>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</si>
  <si>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</si>
  <si>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</si>
  <si>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</si>
  <si>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</si>
  <si>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</si>
  <si>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</si>
  <si>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</si>
  <si>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</si>
  <si>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</si>
  <si>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</si>
  <si>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</si>
  <si>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</si>
  <si>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</si>
  <si>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</si>
  <si>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</si>
  <si>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</si>
  <si>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</si>
  <si>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</si>
  <si>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</si>
  <si>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</si>
  <si>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</si>
  <si>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</si>
  <si>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</si>
  <si>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</si>
  <si>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</si>
  <si>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</si>
  <si>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</si>
  <si>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</si>
  <si>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</si>
  <si>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</si>
  <si>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</si>
  <si>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</si>
  <si>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</si>
  <si>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</si>
  <si>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</si>
  <si>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</si>
  <si>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</si>
  <si>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</si>
  <si>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</si>
  <si>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</si>
  <si>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</si>
  <si>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</si>
  <si>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</si>
  <si>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</si>
  <si>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</si>
  <si>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</si>
  <si>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</si>
  <si>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</si>
  <si>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</si>
  <si>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</si>
  <si>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</si>
  <si>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</si>
  <si>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</si>
  <si>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</si>
  <si>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</si>
  <si>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</si>
  <si>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</si>
  <si>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</si>
  <si>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</si>
  <si>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</si>
  <si>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</si>
  <si>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</si>
  <si>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</si>
  <si>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</si>
  <si>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</si>
  <si>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</si>
  <si>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</si>
  <si>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</si>
  <si>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</si>
  <si>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</si>
  <si>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</si>
  <si>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</si>
  <si>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</si>
  <si>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</si>
  <si>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</si>
  <si>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</si>
  <si>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</si>
  <si>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</si>
  <si>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</si>
  <si>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</si>
  <si>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</si>
  <si>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</si>
  <si>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</si>
  <si>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</si>
  <si>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</si>
  <si>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</si>
  <si>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</si>
  <si>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</si>
  <si>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</si>
  <si>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</si>
  <si>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</si>
  <si>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</si>
  <si>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</si>
  <si>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</si>
  <si>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</si>
  <si>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</si>
  <si>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</si>
  <si>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</si>
  <si>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</si>
  <si>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</si>
  <si>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</si>
  <si>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</si>
  <si>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</si>
  <si>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</si>
  <si>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</si>
  <si>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</si>
  <si>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</si>
  <si>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</si>
  <si>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</si>
  <si>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</si>
  <si>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</si>
  <si>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</si>
  <si>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</si>
  <si>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</si>
  <si>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</si>
  <si>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</si>
  <si>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</si>
  <si>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</si>
  <si>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</si>
  <si>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</si>
  <si>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</si>
  <si>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</si>
  <si>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</si>
  <si>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</si>
  <si>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</si>
  <si>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</si>
  <si>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</si>
  <si>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</si>
  <si>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</si>
  <si>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</si>
  <si>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</si>
  <si>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</si>
  <si>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</si>
  <si>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</si>
  <si>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</si>
  <si>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</si>
  <si>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</si>
  <si>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</si>
  <si>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</si>
  <si>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</si>
  <si>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</si>
  <si>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</si>
  <si>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</si>
  <si>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</si>
  <si>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</si>
  <si>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</si>
  <si>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</si>
  <si>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</si>
  <si>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</si>
  <si>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</si>
  <si>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</si>
  <si>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</si>
  <si>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</si>
  <si>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</si>
  <si>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</si>
  <si>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</si>
  <si>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</si>
  <si>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</si>
  <si>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</si>
  <si>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</si>
  <si>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</si>
  <si>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</si>
  <si>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</si>
  <si>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</si>
  <si>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</si>
  <si>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</si>
  <si>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</si>
  <si>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</si>
  <si>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</si>
  <si>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</si>
  <si>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</si>
  <si>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</si>
  <si>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</si>
  <si>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</si>
  <si>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</si>
  <si>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</si>
  <si>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</si>
  <si>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</si>
  <si>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</si>
  <si>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</si>
  <si>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</si>
  <si>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</si>
  <si>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</si>
  <si>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</si>
  <si>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</si>
  <si>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</si>
  <si>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</si>
  <si>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</si>
  <si>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</si>
  <si>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</si>
  <si>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</si>
  <si>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</si>
  <si>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</si>
  <si>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</si>
  <si>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</si>
  <si>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</si>
  <si>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</si>
  <si>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</si>
  <si>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</si>
  <si>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</si>
  <si>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</si>
  <si>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</si>
  <si>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</si>
  <si>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</si>
  <si>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</si>
  <si>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</si>
  <si>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</si>
  <si>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</si>
  <si>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</si>
  <si>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</si>
  <si>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</si>
  <si>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</si>
  <si>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</si>
  <si>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</si>
  <si>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</si>
  <si>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</si>
  <si>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</si>
  <si>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</si>
  <si>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</si>
  <si>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</si>
  <si>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</si>
  <si>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</si>
  <si>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</si>
  <si>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</si>
  <si>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</si>
  <si>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</si>
  <si>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</si>
  <si>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</si>
  <si>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</si>
  <si>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</si>
  <si>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</si>
  <si>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</si>
  <si>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</si>
  <si>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</si>
  <si>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</si>
  <si>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</si>
  <si>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</si>
  <si>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</si>
  <si>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</si>
  <si>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</si>
  <si>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</si>
  <si>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</si>
  <si>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</si>
  <si>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</si>
  <si>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</si>
  <si>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</si>
  <si>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</si>
  <si>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</si>
  <si>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</si>
  <si>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</si>
  <si>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</si>
  <si>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</si>
  <si>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</si>
  <si>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</si>
  <si>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</si>
  <si>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</si>
  <si>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</si>
  <si>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</si>
  <si>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</si>
  <si>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</si>
  <si>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</si>
  <si>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</si>
  <si>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</si>
  <si>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</si>
  <si>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</si>
  <si>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</si>
  <si>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</si>
  <si>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</si>
  <si>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</si>
  <si>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</si>
  <si>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</si>
  <si>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</si>
  <si>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</si>
  <si>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</si>
  <si>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</si>
  <si>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</si>
  <si>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</si>
  <si>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</si>
  <si>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</si>
  <si>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</si>
  <si>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</si>
  <si>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</si>
  <si>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</si>
  <si>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</si>
  <si>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</si>
  <si>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</si>
  <si>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</si>
  <si>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</si>
  <si>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</si>
  <si>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</si>
  <si>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</si>
  <si>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</si>
  <si>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</si>
  <si>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</si>
  <si>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</si>
  <si>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</si>
  <si>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</si>
  <si>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</si>
  <si>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</si>
  <si>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</si>
  <si>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</si>
  <si>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</si>
  <si>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</si>
  <si>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</si>
  <si>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</si>
  <si>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</si>
  <si>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</si>
  <si>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</si>
  <si>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</si>
  <si>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</si>
  <si>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</si>
  <si>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</si>
  <si>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</si>
  <si>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</si>
  <si>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</si>
  <si>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</si>
  <si>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</si>
  <si>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</si>
  <si>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</si>
  <si>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</si>
  <si>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</si>
  <si>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</si>
  <si>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</si>
  <si>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</si>
  <si>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</si>
  <si>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</si>
  <si>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</si>
  <si>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</si>
  <si>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</si>
  <si>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</si>
  <si>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</si>
  <si>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</si>
  <si>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</si>
  <si>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</si>
  <si>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</si>
  <si>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</si>
  <si>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</si>
  <si>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</si>
  <si>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</si>
  <si>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</si>
  <si>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</si>
  <si>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</si>
  <si>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</si>
  <si>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</si>
  <si>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</si>
  <si>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</si>
  <si>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</si>
  <si>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</si>
  <si>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</si>
  <si>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</si>
  <si>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</si>
  <si>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</si>
  <si>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</si>
  <si>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</si>
  <si>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</si>
  <si>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</si>
  <si>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</si>
  <si>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</si>
  <si>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</si>
  <si>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</si>
  <si>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</si>
  <si>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</si>
  <si>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</si>
  <si>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</si>
  <si>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</si>
  <si>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</si>
  <si>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</si>
  <si>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</si>
  <si>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</si>
  <si>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</si>
  <si>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</si>
  <si>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</si>
  <si>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</si>
  <si>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</si>
  <si>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</si>
  <si>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</si>
  <si>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</si>
  <si>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</si>
  <si>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</si>
  <si>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</si>
  <si>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</si>
  <si>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</si>
  <si>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</si>
  <si>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</si>
  <si>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</si>
  <si>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</si>
  <si>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</si>
  <si>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</si>
  <si>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</si>
  <si>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</si>
  <si>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</si>
  <si>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</si>
  <si>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</si>
  <si>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</si>
  <si>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</si>
  <si>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</si>
  <si>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</si>
  <si>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</si>
  <si>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</si>
  <si>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</si>
  <si>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</si>
  <si>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</si>
  <si>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</si>
  <si>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</si>
  <si>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</si>
  <si>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</si>
  <si>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</si>
  <si>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</si>
  <si>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</si>
  <si>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</si>
  <si>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</si>
  <si>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</si>
  <si>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</si>
  <si>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</si>
  <si>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</si>
  <si>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</si>
  <si>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</si>
  <si>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</si>
  <si>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</si>
  <si>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</si>
  <si>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</si>
  <si>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</si>
  <si>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</si>
  <si>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</si>
  <si>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</si>
  <si>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</si>
  <si>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</si>
  <si>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</si>
  <si>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</si>
  <si>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</si>
  <si>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</si>
  <si>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</si>
  <si>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</si>
  <si>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</si>
  <si>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</si>
  <si>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</si>
  <si>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</si>
  <si>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</si>
  <si>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</si>
  <si>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</si>
  <si>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</si>
  <si>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</si>
  <si>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</si>
  <si>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</si>
  <si>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</si>
  <si>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</si>
  <si>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</si>
  <si>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</si>
  <si>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</si>
  <si>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</si>
  <si>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</si>
  <si>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</si>
  <si>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</si>
  <si>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</si>
  <si>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</si>
  <si>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</si>
  <si>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</si>
  <si>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</si>
  <si>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</si>
  <si>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</si>
  <si>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</si>
  <si>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</si>
  <si>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</si>
  <si>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</si>
  <si>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</si>
  <si>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</si>
  <si>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</si>
  <si>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</si>
  <si>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</si>
  <si>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</si>
  <si>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</si>
  <si>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</si>
  <si>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</si>
  <si>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</si>
  <si>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</si>
  <si>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</si>
  <si>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</si>
  <si>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</si>
  <si>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</si>
  <si>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</si>
  <si>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</si>
  <si>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</si>
  <si>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</si>
  <si>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</si>
  <si>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</si>
  <si>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</si>
  <si>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</si>
  <si>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</si>
  <si>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</si>
  <si>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</si>
  <si>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</si>
  <si>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</si>
  <si>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</si>
  <si>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</si>
  <si>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</si>
  <si>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</si>
  <si>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</si>
  <si>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</si>
  <si>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</si>
  <si>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</si>
  <si>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</si>
  <si>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</si>
  <si>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</si>
  <si>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</si>
  <si>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</si>
  <si>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</si>
  <si>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</si>
  <si>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</si>
  <si>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</si>
  <si>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</si>
  <si>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</si>
  <si>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</si>
  <si>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</si>
  <si>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</si>
  <si>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</si>
  <si>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</si>
  <si>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</si>
  <si>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</si>
  <si>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</si>
  <si>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</si>
  <si>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</si>
  <si>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</si>
  <si>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</si>
  <si>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</si>
  <si>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</si>
  <si>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</si>
  <si>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</si>
  <si>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</si>
  <si>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</si>
  <si>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</si>
  <si>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</si>
  <si>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</si>
  <si>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</si>
  <si>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</si>
  <si>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</si>
  <si>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</si>
  <si>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</si>
  <si>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</si>
  <si>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</si>
  <si>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</si>
  <si>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</si>
  <si>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</si>
  <si>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</si>
  <si>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</si>
  <si>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</si>
  <si>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</si>
  <si>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</si>
  <si>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</si>
  <si>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</si>
  <si>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</si>
  <si>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</si>
  <si>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</si>
  <si>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</si>
  <si>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</si>
  <si>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</si>
  <si>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</si>
  <si>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</si>
  <si>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</si>
  <si>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</si>
  <si>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</si>
  <si>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</si>
  <si>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</si>
  <si>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</si>
  <si>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</si>
  <si>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</si>
  <si>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</si>
  <si>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</si>
  <si>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</si>
  <si>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</si>
  <si>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</si>
  <si>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</si>
  <si>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</si>
  <si>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</si>
  <si>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</si>
  <si>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</si>
  <si>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</si>
  <si>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</si>
  <si>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</si>
  <si>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</si>
  <si>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</si>
  <si>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</si>
  <si>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</si>
  <si>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</si>
  <si>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</si>
  <si>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</si>
  <si>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</si>
  <si>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</si>
  <si>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</si>
  <si>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</si>
  <si>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</si>
  <si>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</si>
  <si>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</si>
  <si>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</si>
  <si>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</si>
  <si>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</si>
  <si>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</si>
  <si>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</si>
  <si>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</si>
  <si>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</si>
  <si>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</si>
  <si>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</si>
  <si>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</si>
  <si>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</si>
  <si>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</si>
  <si>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</si>
  <si>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</si>
  <si>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</si>
  <si>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</si>
  <si>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</si>
  <si>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</si>
  <si>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</si>
  <si>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</si>
  <si>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</si>
  <si>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</si>
  <si>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</si>
  <si>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</si>
  <si>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</si>
  <si>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</si>
  <si>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</si>
  <si>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</si>
  <si>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</si>
  <si>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</si>
  <si>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</si>
  <si>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</si>
  <si>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</si>
  <si>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</si>
  <si>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</si>
  <si>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</si>
  <si>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</si>
  <si>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</si>
  <si>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</si>
  <si>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</si>
  <si>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</si>
  <si>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</si>
  <si>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</si>
  <si>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</si>
  <si>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</si>
  <si>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</si>
  <si>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</si>
  <si>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</si>
  <si>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</si>
  <si>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</si>
  <si>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</si>
  <si>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</si>
  <si>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</si>
  <si>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</si>
  <si>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</si>
  <si>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</si>
  <si>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</si>
  <si>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</si>
  <si>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</si>
  <si>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</si>
  <si>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</si>
  <si>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</si>
  <si>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</si>
  <si>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</si>
  <si>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</si>
  <si>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</si>
  <si>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</si>
  <si>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</si>
  <si>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</si>
  <si>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</si>
  <si>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</si>
  <si>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</si>
  <si>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</si>
  <si>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</si>
  <si>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</si>
  <si>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</si>
  <si>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</si>
  <si>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</si>
  <si>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</si>
  <si>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</si>
  <si>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</si>
  <si>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</si>
  <si>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</si>
  <si>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</si>
  <si>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</si>
  <si>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</si>
  <si>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</si>
  <si>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</si>
  <si>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</si>
  <si>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</si>
  <si>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</si>
  <si>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</si>
  <si>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</si>
  <si>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</si>
  <si>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</si>
  <si>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</si>
  <si>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</si>
  <si>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</si>
  <si>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</si>
  <si>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</si>
  <si>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</si>
  <si>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</si>
  <si>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</si>
  <si>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</si>
  <si>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</si>
  <si>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</si>
  <si>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</si>
  <si>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</si>
  <si>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</si>
  <si>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</si>
  <si>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</si>
  <si>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</si>
  <si>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</si>
  <si>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</si>
  <si>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</si>
  <si>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</si>
  <si>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</si>
  <si>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</si>
  <si>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</si>
  <si>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</si>
  <si>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</si>
  <si>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</si>
  <si>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</si>
  <si>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</si>
  <si>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</si>
  <si>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</si>
  <si>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</si>
  <si>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</si>
  <si>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</si>
  <si>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</si>
  <si>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</si>
  <si>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</si>
  <si>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</si>
  <si>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</si>
  <si>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</si>
  <si>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</si>
  <si>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</si>
  <si>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</si>
  <si>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</si>
  <si>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</si>
  <si>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</si>
  <si>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</si>
  <si>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</si>
  <si>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</si>
  <si>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</si>
  <si>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</si>
  <si>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</si>
  <si>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</si>
  <si>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</si>
  <si>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</si>
  <si>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</si>
  <si>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</si>
  <si>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</si>
  <si>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</si>
  <si>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</si>
  <si>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</si>
  <si>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</si>
  <si>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</si>
  <si>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</si>
  <si>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</si>
  <si>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</si>
  <si>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</si>
  <si>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</si>
  <si>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</si>
  <si>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</si>
  <si>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</si>
  <si>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</si>
  <si>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</si>
  <si>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</si>
  <si>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</si>
  <si>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</si>
  <si>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</si>
  <si>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</si>
  <si>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</si>
  <si>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</si>
  <si>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</si>
  <si>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</si>
  <si>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</si>
  <si>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</si>
  <si>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</si>
  <si>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</si>
  <si>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</si>
  <si>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</si>
  <si>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</si>
  <si>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</si>
  <si>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</si>
  <si>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</si>
  <si>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</si>
  <si>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</si>
  <si>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</si>
  <si>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</si>
  <si>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</si>
  <si>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</si>
  <si>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</si>
  <si>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</si>
  <si>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</si>
  <si>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</si>
  <si>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</si>
  <si>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</si>
  <si>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</si>
  <si>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</si>
  <si>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</si>
  <si>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</si>
  <si>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</si>
  <si>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</si>
  <si>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</si>
  <si>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</si>
  <si>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</si>
  <si>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</si>
  <si>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</si>
  <si>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</si>
  <si>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</si>
  <si>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</si>
  <si>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</si>
  <si>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</si>
  <si>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</si>
  <si>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</si>
  <si>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</si>
  <si>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</si>
  <si>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</si>
  <si>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</si>
  <si>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</si>
  <si>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</si>
  <si>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</si>
  <si>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</si>
  <si>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</si>
  <si>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</si>
  <si>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</si>
  <si>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</si>
  <si>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</si>
  <si>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</si>
  <si>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</si>
  <si>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</si>
  <si>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</si>
  <si>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</si>
  <si>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</si>
  <si>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</si>
  <si>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</si>
  <si>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</si>
  <si>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</si>
  <si>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</si>
  <si>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</si>
  <si>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</si>
  <si>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</si>
  <si>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</si>
  <si>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</si>
  <si>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</si>
  <si>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</si>
  <si>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</si>
  <si>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</si>
  <si>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</si>
  <si>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</si>
  <si>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</si>
  <si>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</si>
  <si>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</si>
  <si>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</si>
  <si>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</si>
  <si>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</si>
  <si>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</si>
  <si>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</si>
  <si>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</si>
  <si>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</si>
  <si>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</si>
  <si>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</si>
  <si>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</si>
  <si>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</si>
  <si>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</si>
  <si>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</si>
  <si>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</si>
  <si>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</si>
  <si>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</si>
  <si>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</si>
  <si>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</si>
  <si>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</si>
  <si>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</si>
  <si>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</si>
  <si>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</si>
  <si>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</si>
  <si>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</si>
  <si>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</si>
  <si>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</si>
  <si>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</si>
  <si>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</si>
  <si>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</si>
  <si>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</si>
  <si>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</si>
  <si>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</si>
  <si>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</si>
  <si>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</si>
  <si>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</si>
  <si>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</si>
  <si>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</si>
  <si>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</si>
  <si>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</si>
  <si>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</si>
  <si>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</si>
  <si>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</si>
  <si>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</si>
  <si>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</si>
  <si>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</si>
  <si>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</si>
  <si>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</si>
  <si>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</si>
  <si>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</si>
  <si>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</si>
  <si>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</si>
  <si>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</si>
  <si>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</si>
  <si>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</si>
  <si>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</si>
  <si>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</si>
  <si>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</si>
  <si>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</si>
  <si>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</si>
  <si>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</si>
  <si>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</si>
  <si>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</si>
  <si>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</si>
  <si>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</si>
  <si>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</si>
  <si>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</si>
  <si>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</si>
  <si>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</si>
  <si>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</si>
  <si>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</si>
  <si>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</si>
  <si>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</si>
  <si>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</si>
  <si>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</si>
  <si>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</si>
  <si>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</si>
  <si>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</si>
  <si>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</si>
  <si>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</si>
  <si>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</si>
  <si>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</si>
  <si>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</si>
  <si>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</si>
  <si>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</si>
  <si>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</si>
  <si>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</si>
  <si>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</si>
  <si>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</si>
  <si>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</si>
  <si>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</si>
  <si>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</si>
  <si>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</si>
  <si>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</si>
  <si>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</si>
  <si>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</si>
  <si>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</si>
  <si>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</si>
  <si>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</si>
  <si>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</si>
  <si>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</si>
  <si>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</si>
  <si>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</si>
  <si>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</si>
  <si>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</si>
  <si>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</si>
  <si>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</si>
  <si>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</si>
  <si>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</si>
  <si>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</si>
  <si>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</si>
  <si>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</si>
  <si>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</si>
  <si>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</si>
  <si>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</si>
  <si>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</si>
  <si>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</si>
  <si>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</si>
  <si>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</si>
  <si>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</si>
  <si>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</si>
  <si>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</si>
  <si>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</si>
  <si>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</si>
  <si>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</si>
  <si>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</si>
  <si>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</si>
  <si>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</si>
  <si>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</si>
  <si>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</si>
  <si>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</si>
  <si>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</si>
  <si>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</si>
  <si>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</si>
  <si>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</si>
  <si>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</si>
  <si>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</si>
  <si>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</si>
  <si>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</si>
  <si>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</si>
  <si>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</si>
  <si>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</si>
  <si>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</si>
  <si>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</si>
  <si>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</si>
  <si>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</si>
  <si>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</si>
  <si>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</si>
  <si>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</si>
  <si>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</si>
  <si>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</si>
  <si>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</si>
  <si>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</si>
  <si>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</si>
  <si>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</si>
  <si>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</si>
  <si>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</si>
  <si>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</si>
  <si>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</si>
  <si>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</si>
  <si>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</si>
  <si>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</si>
  <si>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</si>
  <si>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</si>
  <si>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</si>
  <si>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</si>
  <si>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</si>
  <si>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</si>
  <si>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</si>
  <si>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</si>
  <si>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</si>
  <si>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</si>
  <si>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</si>
  <si>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</si>
  <si>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</si>
  <si>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</si>
  <si>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</si>
  <si>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</si>
  <si>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</si>
  <si>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</si>
  <si>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</si>
  <si>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</si>
  <si>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</si>
  <si>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</si>
  <si>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</si>
  <si>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</si>
  <si>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</si>
  <si>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</si>
  <si>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</si>
  <si>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</si>
  <si>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</si>
  <si>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</si>
  <si>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</si>
  <si>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</si>
  <si>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</si>
  <si>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</si>
  <si>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</si>
  <si>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</si>
  <si>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</si>
  <si>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</si>
  <si>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</si>
  <si>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</si>
  <si>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</si>
  <si>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</si>
  <si>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</si>
  <si>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</si>
  <si>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</si>
  <si>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</si>
  <si>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</si>
  <si>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</si>
  <si>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</si>
  <si>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</si>
  <si>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</si>
  <si>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</si>
  <si>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</si>
  <si>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</si>
  <si>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</si>
  <si>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</si>
  <si>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</si>
  <si>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</si>
  <si>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</si>
  <si>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</si>
  <si>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</si>
  <si>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</si>
  <si>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</si>
  <si>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</si>
  <si>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</si>
  <si>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</si>
  <si>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</si>
  <si>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</si>
  <si>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</si>
  <si>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</si>
  <si>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</si>
  <si>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</si>
  <si>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</si>
  <si>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</si>
  <si>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</si>
  <si>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</si>
  <si>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</si>
  <si>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</si>
  <si>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</si>
  <si>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</si>
  <si>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</si>
  <si>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</si>
  <si>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</si>
  <si>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</si>
  <si>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</si>
  <si>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</si>
  <si>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</si>
  <si>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</si>
  <si>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</si>
  <si>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</si>
  <si>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</si>
  <si>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</si>
  <si>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</si>
  <si>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</si>
  <si>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</si>
  <si>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</si>
  <si>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</si>
  <si>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</si>
  <si>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</si>
  <si>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</si>
  <si>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</si>
  <si>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</si>
  <si>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</si>
  <si>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</si>
  <si>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</si>
  <si>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</si>
  <si>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</si>
  <si>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</si>
  <si>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</si>
  <si>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</si>
  <si>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</si>
  <si>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</si>
  <si>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</si>
  <si>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</si>
  <si>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</si>
  <si>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</si>
  <si>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</si>
  <si>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</si>
  <si>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</si>
  <si>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</si>
  <si>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</si>
  <si>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</si>
  <si>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</si>
  <si>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</si>
  <si>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</si>
  <si>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</si>
  <si>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</si>
  <si>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</si>
  <si>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</si>
  <si>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</si>
  <si>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</si>
  <si>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</si>
  <si>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</si>
  <si>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</si>
  <si>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</si>
  <si>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</si>
  <si>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</si>
  <si>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</si>
  <si>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</si>
  <si>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</si>
  <si>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</si>
  <si>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</si>
  <si>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</si>
  <si>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</si>
  <si>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</si>
  <si>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</si>
  <si>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</si>
  <si>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</si>
  <si>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</si>
  <si>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</si>
  <si>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</si>
  <si>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</si>
  <si>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</si>
  <si>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</si>
  <si>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</si>
  <si>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</si>
  <si>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</si>
  <si>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</si>
  <si>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</si>
  <si>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</si>
  <si>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</si>
  <si>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</si>
  <si>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</si>
  <si>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</si>
  <si>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</si>
  <si>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</si>
  <si>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</si>
  <si>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</si>
  <si>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</si>
  <si>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</si>
  <si>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</si>
  <si>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</si>
  <si>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</si>
  <si>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</si>
  <si>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</si>
  <si>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</si>
  <si>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</si>
  <si>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</si>
  <si>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</si>
  <si>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</si>
  <si>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</si>
  <si>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</si>
  <si>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</si>
  <si>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</si>
  <si>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</si>
  <si>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</si>
  <si>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</si>
  <si>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</si>
  <si>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</si>
  <si>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</si>
  <si>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</si>
  <si>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</si>
  <si>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</si>
  <si>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</si>
  <si>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</si>
  <si>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</si>
  <si>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</si>
  <si>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</si>
  <si>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</si>
  <si>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</si>
  <si>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</si>
  <si>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</si>
  <si>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</si>
  <si>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</si>
  <si>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</si>
  <si>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</si>
  <si>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</si>
  <si>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</si>
  <si>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</si>
  <si>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</si>
  <si>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</si>
  <si>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</si>
  <si>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</si>
  <si>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</si>
  <si>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</si>
  <si>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</si>
  <si>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</si>
  <si>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</si>
  <si>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</si>
  <si>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</si>
  <si>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</si>
  <si>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</si>
  <si>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</si>
  <si>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</si>
  <si>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</si>
  <si>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</si>
  <si>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</si>
  <si>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</si>
  <si>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</si>
  <si>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</si>
  <si>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</si>
  <si>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</si>
  <si>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</si>
  <si>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</si>
  <si>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</si>
  <si>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</si>
  <si>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</si>
  <si>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</si>
  <si>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</si>
  <si>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</si>
  <si>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</si>
  <si>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</si>
  <si>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</si>
  <si>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</si>
  <si>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</si>
  <si>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</si>
  <si>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</si>
  <si>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</si>
  <si>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</si>
  <si>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</si>
  <si>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</si>
  <si>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</si>
  <si>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</si>
  <si>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</si>
  <si>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</si>
  <si>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</si>
  <si>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</si>
  <si>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</si>
  <si>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</si>
  <si>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</si>
  <si>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</si>
  <si>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</si>
  <si>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</si>
  <si>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</si>
  <si>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</si>
  <si>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</si>
  <si>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</si>
  <si>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</si>
  <si>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</si>
  <si>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</si>
  <si>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</si>
  <si>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</si>
  <si>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</si>
  <si>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</si>
  <si>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</si>
  <si>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</si>
  <si>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</si>
  <si>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</si>
  <si>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</si>
  <si>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</si>
  <si>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</si>
  <si>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</si>
  <si>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</si>
  <si>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</si>
  <si>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</si>
  <si>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</si>
  <si>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</si>
  <si>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</si>
  <si>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</si>
  <si>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</si>
  <si>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</si>
  <si>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</si>
  <si>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</si>
  <si>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</si>
  <si>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</si>
  <si>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</si>
  <si>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</si>
  <si>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</si>
  <si>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</si>
  <si>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</si>
  <si>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</si>
  <si>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</si>
  <si>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</si>
  <si>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</si>
  <si>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</si>
  <si>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</si>
  <si>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</si>
  <si>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</si>
  <si>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</si>
  <si>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</si>
  <si>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</si>
  <si>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</si>
  <si>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</si>
  <si>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</si>
  <si>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</si>
  <si>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</si>
  <si>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</si>
  <si>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</si>
  <si>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</si>
  <si>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</si>
  <si>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</si>
  <si>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</si>
  <si>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</si>
  <si>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</si>
  <si>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</si>
  <si>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</si>
  <si>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</si>
  <si>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</si>
  <si>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</si>
  <si>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</si>
  <si>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</si>
  <si>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</si>
  <si>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</si>
  <si>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</si>
  <si>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</si>
  <si>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</si>
  <si>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</si>
  <si>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</si>
  <si>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</si>
  <si>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</si>
  <si>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</si>
  <si>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</si>
  <si>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</si>
  <si>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</si>
  <si>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</si>
  <si>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</si>
  <si>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</si>
  <si>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</si>
  <si>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</si>
  <si>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</si>
  <si>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</si>
  <si>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</si>
  <si>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</si>
  <si>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</si>
  <si>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</si>
  <si>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</si>
  <si>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</si>
  <si>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</si>
  <si>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</si>
  <si>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</si>
  <si>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</si>
  <si>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</si>
  <si>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</si>
  <si>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</si>
  <si>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</si>
  <si>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</si>
  <si>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</si>
  <si>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</si>
  <si>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</si>
  <si>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</si>
  <si>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</si>
  <si>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</si>
  <si>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</si>
  <si>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</si>
  <si>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</si>
  <si>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</si>
  <si>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</si>
  <si>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</si>
  <si>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</si>
  <si>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</si>
  <si>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</si>
  <si>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</si>
  <si>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</si>
  <si>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</si>
  <si>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</si>
  <si>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</si>
  <si>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</si>
  <si>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</si>
  <si>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</si>
  <si>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</si>
  <si>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</si>
  <si>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</si>
  <si>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</si>
  <si>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</si>
  <si>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</si>
  <si>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</si>
  <si>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</si>
  <si>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</si>
  <si>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</si>
  <si>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</si>
  <si>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</si>
  <si>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</si>
  <si>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</si>
  <si>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</si>
  <si>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</si>
  <si>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</si>
  <si>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</si>
  <si>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</si>
  <si>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</si>
  <si>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</si>
  <si>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</si>
  <si>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</si>
  <si>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</si>
  <si>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</si>
  <si>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</si>
  <si>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</si>
  <si>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</si>
  <si>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</si>
  <si>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</si>
  <si>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</si>
  <si>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</si>
  <si>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</si>
  <si>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</si>
  <si>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</si>
  <si>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</si>
  <si>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</si>
  <si>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</si>
  <si>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</si>
  <si>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</si>
  <si>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</si>
  <si>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</si>
  <si>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</si>
  <si>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</si>
  <si>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</si>
  <si>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</si>
  <si>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</si>
  <si>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</si>
  <si>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</si>
  <si>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</si>
  <si>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</si>
  <si>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</si>
  <si>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</si>
  <si>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</si>
  <si>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</si>
  <si>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</si>
  <si>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</si>
  <si>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</si>
  <si>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</si>
  <si>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</si>
  <si>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</si>
  <si>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</si>
  <si>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</si>
  <si>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</si>
  <si>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</si>
  <si>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</si>
  <si>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</si>
  <si>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</si>
  <si>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</si>
  <si>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</si>
  <si>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</si>
  <si>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</si>
  <si>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</si>
  <si>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</si>
  <si>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</si>
  <si>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</si>
  <si>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</si>
  <si>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</si>
  <si>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</si>
  <si>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</si>
  <si>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</si>
  <si>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</si>
  <si>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</si>
  <si>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</si>
  <si>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</si>
  <si>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</si>
  <si>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</si>
  <si>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</si>
  <si>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</si>
  <si>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</si>
  <si>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</si>
  <si>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</si>
  <si>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</si>
  <si>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</si>
  <si>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</si>
  <si>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</si>
  <si>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</si>
  <si>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</si>
  <si>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</si>
  <si>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</si>
  <si>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</si>
  <si>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</si>
  <si>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</si>
  <si>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</si>
  <si>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</si>
  <si>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</si>
  <si>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</si>
  <si>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</si>
  <si>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</si>
  <si>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</si>
  <si>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</si>
  <si>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</si>
  <si>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</si>
  <si>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</si>
  <si>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</si>
  <si>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</si>
  <si>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</si>
  <si>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</si>
  <si>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</si>
  <si>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</si>
  <si>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</si>
  <si>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</si>
  <si>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</si>
  <si>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</si>
  <si>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</si>
  <si>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</si>
  <si>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</si>
  <si>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</si>
  <si>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</si>
  <si>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</si>
  <si>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</si>
  <si>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</si>
  <si>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</si>
  <si>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</si>
  <si>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</si>
  <si>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</si>
  <si>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</si>
  <si>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</si>
  <si>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</si>
  <si>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</si>
  <si>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</si>
  <si>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</si>
  <si>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</si>
  <si>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</si>
  <si>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</si>
  <si>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</si>
  <si>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</si>
  <si>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</si>
  <si>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</si>
  <si>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</si>
  <si>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</si>
  <si>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</si>
  <si>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</si>
  <si>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</si>
  <si>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</si>
  <si>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</si>
  <si>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</si>
  <si>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</si>
  <si>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</si>
  <si>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</si>
  <si>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</si>
  <si>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</si>
  <si>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</si>
  <si>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</si>
  <si>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</si>
  <si>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</si>
  <si>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</si>
  <si>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</si>
  <si>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</si>
  <si>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</si>
  <si>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</si>
  <si>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</si>
  <si>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</si>
  <si>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</si>
  <si>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</si>
  <si>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</si>
  <si>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</si>
  <si>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</si>
  <si>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</si>
  <si>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</si>
  <si>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</si>
  <si>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</si>
  <si>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</si>
  <si>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</si>
  <si>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</si>
  <si>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</si>
  <si>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</si>
  <si>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</si>
  <si>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</si>
  <si>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</si>
  <si>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</si>
  <si>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</si>
  <si>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</si>
  <si>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</si>
  <si>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</si>
  <si>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</si>
  <si>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</si>
  <si>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</si>
  <si>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</si>
  <si>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</si>
  <si>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</si>
  <si>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</si>
  <si>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</si>
  <si>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</si>
  <si>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</si>
  <si>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</si>
  <si>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</si>
  <si>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</si>
  <si>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</si>
  <si>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</si>
  <si>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</si>
  <si>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</si>
  <si>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</si>
  <si>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</si>
  <si>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</si>
  <si>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</si>
  <si>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</si>
  <si>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</si>
  <si>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</si>
  <si>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</si>
  <si>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</si>
  <si>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</si>
  <si>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</si>
  <si>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</si>
  <si>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</si>
  <si>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</si>
  <si>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</si>
  <si>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</si>
  <si>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</si>
  <si>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</si>
  <si>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</si>
  <si>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</si>
  <si>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</si>
  <si>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</si>
  <si>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</si>
  <si>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</si>
  <si>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</si>
  <si>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</si>
  <si>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</si>
  <si>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</si>
  <si>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</si>
  <si>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</si>
  <si>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</si>
  <si>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</si>
  <si>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</si>
  <si>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</si>
  <si>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</si>
  <si>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</si>
  <si>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</si>
  <si>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</si>
  <si>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</si>
  <si>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</si>
  <si>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</si>
  <si>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</si>
  <si>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</si>
  <si>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</si>
  <si>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</si>
  <si>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</si>
  <si>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</si>
  <si>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</si>
  <si>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</si>
  <si>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</si>
  <si>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</si>
  <si>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</si>
  <si>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</si>
  <si>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</si>
  <si>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</si>
  <si>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</si>
  <si>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</si>
  <si>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</si>
  <si>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</si>
  <si>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</si>
  <si>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</si>
  <si>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</si>
  <si>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</si>
  <si>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</si>
  <si>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</si>
  <si>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</si>
  <si>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</si>
  <si>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</si>
  <si>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</si>
  <si>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</si>
  <si>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</si>
  <si>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</si>
  <si>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</si>
  <si>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</si>
  <si>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</si>
  <si>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</si>
  <si>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</si>
  <si>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</si>
  <si>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</si>
  <si>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</si>
  <si>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</si>
  <si>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</si>
  <si>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</si>
  <si>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</si>
  <si>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</si>
  <si>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</si>
  <si>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</si>
  <si>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</si>
  <si>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</si>
  <si>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</si>
  <si>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</si>
  <si>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</si>
  <si>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</si>
  <si>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</si>
  <si>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</si>
  <si>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</si>
  <si>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</si>
  <si>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</si>
  <si>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</si>
  <si>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</si>
  <si>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</si>
  <si>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</si>
  <si>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</si>
  <si>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</si>
  <si>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</si>
  <si>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</si>
  <si>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</si>
  <si>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</si>
  <si>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</si>
  <si>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</si>
  <si>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</si>
  <si>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</si>
  <si>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</si>
  <si>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</si>
  <si>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</si>
  <si>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</si>
  <si>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</si>
  <si>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</si>
  <si>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</si>
  <si>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</si>
  <si>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</si>
  <si>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</si>
  <si>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</si>
  <si>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</si>
  <si>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</si>
  <si>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</si>
  <si>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</si>
  <si>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</si>
  <si>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</si>
  <si>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</si>
  <si>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</si>
  <si>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</si>
  <si>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</si>
  <si>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</si>
  <si>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</si>
  <si>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</si>
  <si>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</si>
  <si>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</si>
  <si>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</si>
  <si>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</si>
  <si>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</si>
  <si>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</si>
  <si>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</si>
  <si>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</si>
  <si>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</si>
  <si>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</si>
  <si>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</si>
  <si>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</si>
  <si>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</si>
  <si>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</si>
  <si>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</si>
  <si>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</si>
  <si>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</si>
  <si>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</si>
  <si>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</si>
  <si>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</si>
  <si>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</si>
  <si>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</si>
  <si>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</si>
  <si>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</si>
  <si>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</si>
  <si>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</si>
  <si>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</si>
  <si>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</si>
  <si>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</si>
  <si>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</si>
  <si>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</si>
  <si>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</si>
  <si>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</si>
  <si>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</si>
  <si>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</si>
  <si>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</si>
  <si>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</si>
  <si>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</si>
  <si>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</si>
  <si>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</si>
  <si>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</si>
  <si>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</si>
  <si>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</si>
  <si>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</si>
  <si>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</si>
  <si>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</si>
  <si>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</si>
  <si>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</si>
  <si>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</si>
  <si>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</si>
  <si>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</si>
  <si>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</si>
  <si>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</si>
  <si>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</si>
  <si>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</si>
  <si>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</si>
  <si>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</si>
  <si>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</si>
  <si>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</si>
  <si>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</si>
  <si>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</si>
  <si>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</si>
  <si>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</si>
  <si>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</si>
  <si>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</si>
  <si>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</si>
  <si>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</si>
  <si>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</si>
  <si>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</si>
  <si>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</si>
  <si>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</si>
  <si>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</si>
  <si>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</si>
  <si>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</si>
  <si>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</si>
  <si>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</si>
  <si>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</si>
  <si>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</si>
  <si>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</si>
  <si>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</si>
  <si>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</si>
  <si>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</si>
  <si>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</si>
  <si>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</si>
  <si>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</si>
  <si>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</si>
  <si>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</si>
  <si>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</si>
  <si>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</si>
  <si>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</si>
  <si>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</si>
  <si>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</si>
  <si>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</si>
  <si>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</si>
  <si>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</si>
  <si>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</si>
  <si>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</si>
  <si>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</si>
  <si>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</si>
  <si>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</si>
  <si>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</si>
  <si>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</si>
  <si>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</si>
  <si>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</si>
  <si>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</si>
  <si>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</si>
  <si>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</si>
  <si>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</si>
  <si>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</si>
  <si>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</si>
  <si>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</si>
  <si>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</si>
  <si>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</si>
  <si>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</si>
  <si>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</si>
  <si>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</si>
  <si>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</si>
  <si>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</si>
  <si>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</si>
  <si>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</si>
  <si>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</si>
  <si>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</si>
  <si>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</si>
  <si>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</si>
  <si>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</si>
  <si>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</si>
  <si>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</si>
  <si>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</si>
  <si>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</si>
  <si>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</si>
  <si>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</si>
  <si>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</si>
  <si>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</si>
  <si>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</si>
  <si>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</si>
  <si>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</si>
  <si>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</si>
  <si>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</si>
  <si>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</si>
  <si>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</si>
  <si>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</si>
  <si>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</si>
  <si>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</si>
  <si>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</si>
  <si>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</si>
  <si>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</si>
  <si>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</si>
  <si>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</si>
  <si>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</si>
  <si>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</si>
  <si>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</si>
  <si>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</si>
  <si>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</si>
  <si>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</si>
  <si>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</si>
  <si>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</si>
  <si>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</si>
  <si>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</si>
  <si>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</si>
  <si>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</si>
  <si>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</si>
  <si>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</si>
  <si>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</si>
  <si>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</si>
  <si>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</si>
  <si>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</si>
  <si>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</si>
  <si>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</si>
  <si>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</si>
  <si>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</si>
  <si>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</si>
  <si>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</si>
  <si>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</si>
  <si>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</si>
  <si>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</si>
  <si>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</si>
  <si>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</si>
  <si>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</si>
  <si>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</si>
  <si>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</si>
  <si>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</si>
  <si>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</si>
  <si>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</si>
  <si>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</si>
  <si>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</si>
  <si>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</si>
  <si>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</si>
  <si>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</si>
  <si>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</si>
  <si>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</si>
  <si>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</si>
  <si>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</si>
  <si>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</si>
  <si>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</si>
  <si>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</si>
  <si>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</si>
  <si>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</si>
  <si>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</si>
  <si>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</si>
  <si>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</si>
  <si>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</si>
  <si>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</si>
  <si>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</si>
  <si>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</si>
  <si>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</si>
  <si>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</si>
  <si>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</si>
  <si>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</si>
  <si>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</si>
  <si>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</si>
  <si>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</si>
  <si>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</si>
  <si>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</si>
  <si>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</si>
  <si>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</si>
  <si>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</si>
  <si>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</si>
  <si>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</si>
  <si>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</si>
  <si>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</si>
  <si>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</si>
  <si>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</si>
  <si>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</si>
  <si>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</si>
  <si>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</si>
  <si>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</si>
  <si>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</si>
  <si>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</si>
  <si>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</si>
  <si>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</si>
  <si>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</si>
  <si>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</si>
  <si>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</si>
  <si>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</si>
  <si>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</si>
  <si>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</si>
  <si>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</si>
  <si>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</si>
  <si>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</si>
  <si>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</si>
  <si>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</si>
  <si>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</si>
  <si>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</si>
  <si>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</si>
  <si>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</si>
  <si>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</si>
  <si>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</si>
  <si>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</si>
  <si>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</si>
  <si>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</si>
  <si>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</si>
  <si>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</si>
  <si>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</si>
  <si>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</si>
  <si>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</si>
  <si>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</si>
  <si>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</si>
  <si>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</si>
  <si>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</si>
  <si>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</si>
  <si>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</si>
  <si>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</si>
  <si>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</si>
  <si>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</si>
  <si>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</si>
  <si>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</si>
  <si>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</si>
  <si>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</si>
  <si>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</si>
  <si>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</si>
  <si>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</si>
  <si>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</si>
  <si>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</si>
  <si>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</si>
  <si>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</si>
  <si>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</si>
  <si>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</si>
  <si>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</si>
  <si>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</si>
  <si>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</si>
  <si>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</si>
  <si>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</si>
  <si>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</si>
  <si>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</si>
  <si>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</si>
  <si>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</si>
  <si>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</si>
  <si>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</si>
  <si>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</si>
  <si>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</si>
  <si>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</si>
  <si>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</si>
  <si>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</si>
  <si>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</si>
  <si>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</si>
  <si>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</si>
  <si>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</si>
  <si>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</si>
  <si>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</si>
  <si>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</si>
  <si>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</si>
  <si>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</si>
  <si>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</si>
  <si>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</si>
  <si>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</si>
  <si>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</si>
  <si>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</si>
  <si>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</si>
  <si>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</si>
  <si>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</si>
  <si>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</si>
  <si>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</si>
  <si>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</si>
  <si>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</si>
  <si>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</si>
  <si>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</si>
  <si>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</si>
  <si>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</si>
  <si>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</si>
  <si>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</si>
  <si>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</si>
  <si>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</si>
  <si>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</si>
  <si>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</si>
  <si>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</si>
  <si>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</si>
  <si>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</si>
  <si>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</si>
  <si>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</si>
  <si>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</si>
  <si>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</si>
  <si>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</si>
  <si>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</si>
  <si>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</si>
  <si>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</si>
  <si>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</si>
  <si>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</si>
  <si>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</si>
  <si>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</si>
  <si>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</si>
  <si>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</si>
  <si>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</si>
  <si>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</si>
  <si>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</si>
  <si>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</si>
  <si>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</si>
  <si>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</si>
  <si>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</si>
  <si>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</si>
  <si>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</si>
  <si>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</si>
  <si>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</si>
  <si>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</si>
  <si>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</si>
  <si>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</si>
  <si>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</si>
  <si>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</si>
  <si>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</si>
  <si>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</si>
  <si>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</si>
  <si>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</si>
  <si>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</si>
  <si>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</si>
  <si>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</si>
  <si>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</si>
  <si>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</si>
  <si>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</si>
  <si>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</si>
  <si>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</si>
  <si>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</si>
  <si>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</si>
  <si>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</si>
  <si>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</si>
  <si>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</si>
  <si>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</si>
  <si>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</si>
  <si>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</si>
  <si>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</si>
  <si>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</si>
  <si>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</si>
  <si>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</si>
  <si>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</si>
  <si>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</si>
  <si>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</si>
  <si>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</si>
  <si>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</si>
  <si>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</si>
  <si>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</si>
  <si>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</si>
  <si>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</si>
  <si>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</si>
  <si>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</si>
  <si>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</si>
  <si>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</si>
  <si>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</si>
  <si>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</si>
  <si>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</si>
  <si>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</si>
  <si>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</si>
  <si>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</si>
  <si>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</si>
  <si>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</si>
  <si>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</si>
  <si>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</si>
  <si>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</si>
  <si>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</si>
  <si>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</si>
  <si>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</si>
  <si>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</si>
  <si>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</si>
  <si>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</si>
  <si>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</si>
  <si>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</si>
  <si>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</si>
  <si>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</si>
  <si>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</si>
  <si>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</si>
  <si>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</si>
  <si>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</si>
  <si>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</si>
  <si>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</si>
  <si>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</si>
  <si>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</si>
  <si>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</si>
  <si>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</si>
  <si>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</si>
  <si>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</si>
  <si>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</si>
  <si>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</si>
  <si>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</si>
  <si>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</si>
  <si>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</si>
  <si>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</si>
  <si>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</si>
  <si>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</si>
  <si>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</si>
  <si>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</si>
  <si>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</si>
  <si>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</si>
  <si>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</si>
  <si>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</si>
  <si>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</si>
  <si>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</si>
  <si>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</si>
  <si>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</si>
  <si>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</si>
  <si>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</si>
  <si>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</si>
  <si>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</si>
  <si>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</si>
  <si>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</si>
  <si>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</si>
  <si>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</si>
  <si>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</si>
  <si>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</si>
  <si>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</si>
  <si>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</si>
  <si>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</si>
  <si>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</si>
  <si>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</si>
  <si>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</si>
  <si>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</si>
  <si>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</si>
  <si>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</si>
  <si>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</si>
  <si>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</si>
  <si>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</si>
  <si>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</si>
  <si>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</si>
  <si>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</si>
  <si>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</si>
  <si>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</si>
  <si>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</si>
  <si>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</si>
  <si>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</si>
  <si>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</si>
  <si>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</si>
  <si>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</si>
  <si>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</si>
  <si>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</si>
  <si>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</si>
  <si>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</si>
  <si>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</si>
  <si>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</si>
  <si>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</si>
  <si>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</si>
  <si>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</si>
  <si>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</si>
  <si>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</si>
  <si>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</si>
  <si>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</si>
  <si>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</si>
  <si>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</si>
  <si>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</si>
  <si>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</si>
  <si>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</si>
  <si>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</si>
  <si>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</si>
  <si>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</si>
  <si>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</si>
  <si>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</si>
  <si>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</si>
  <si>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</si>
  <si>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</si>
  <si>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</si>
  <si>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</si>
  <si>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</si>
  <si>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</si>
  <si>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</si>
  <si>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</si>
  <si>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</si>
  <si>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</si>
  <si>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</si>
  <si>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</si>
  <si>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</si>
  <si>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</si>
  <si>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</si>
  <si>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</si>
  <si>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</si>
  <si>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</si>
  <si>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</si>
  <si>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</si>
  <si>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</si>
  <si>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</si>
  <si>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</si>
  <si>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</si>
  <si>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</si>
  <si>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</si>
  <si>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</si>
  <si>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</si>
  <si>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</si>
  <si>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</si>
  <si>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</si>
  <si>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</si>
  <si>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</si>
  <si>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</si>
  <si>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</si>
  <si>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</si>
  <si>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</si>
  <si>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</si>
  <si>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</si>
  <si>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</si>
  <si>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</si>
  <si>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</si>
  <si>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</si>
  <si>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</si>
  <si>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</si>
  <si>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</si>
  <si>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</si>
  <si>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</si>
  <si>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</si>
  <si>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</si>
  <si>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</si>
  <si>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</si>
  <si>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</si>
  <si>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</si>
  <si>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</si>
  <si>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</si>
  <si>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</si>
  <si>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</si>
  <si>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</si>
  <si>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</si>
  <si>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</si>
  <si>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</si>
  <si>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</si>
  <si>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</si>
  <si>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</si>
  <si>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</si>
  <si>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</si>
  <si>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</si>
  <si>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</si>
  <si>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</si>
  <si>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</si>
  <si>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</si>
  <si>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</si>
  <si>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</si>
  <si>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</si>
  <si>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</si>
  <si>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</si>
  <si>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</si>
  <si>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</si>
  <si>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</si>
  <si>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</si>
  <si>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</si>
  <si>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</si>
  <si>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</si>
  <si>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</si>
  <si>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</si>
  <si>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</si>
  <si>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</si>
  <si>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</si>
  <si>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</si>
  <si>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</si>
  <si>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</si>
  <si>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</si>
  <si>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</si>
  <si>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</si>
  <si>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</si>
  <si>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</si>
  <si>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</si>
  <si>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</si>
  <si>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</si>
  <si>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</si>
  <si>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</si>
  <si>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</si>
  <si>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</si>
  <si>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</si>
  <si>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</si>
  <si>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</si>
  <si>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</si>
  <si>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</si>
  <si>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</si>
  <si>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</si>
  <si>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</si>
  <si>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</si>
  <si>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</si>
  <si>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</si>
  <si>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</si>
  <si>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</si>
  <si>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</si>
  <si>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</si>
  <si>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</si>
  <si>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</si>
  <si>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</si>
  <si>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</si>
  <si>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</si>
  <si>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</si>
  <si>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</si>
  <si>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</si>
  <si>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</si>
  <si>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</si>
  <si>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</si>
  <si>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</si>
  <si>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</si>
  <si>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</si>
  <si>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</si>
  <si>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</si>
  <si>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</si>
  <si>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</si>
  <si>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</si>
  <si>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</si>
  <si>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</si>
  <si>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</si>
  <si>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</si>
  <si>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</si>
  <si>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</si>
  <si>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</si>
  <si>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</si>
  <si>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</si>
  <si>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</si>
  <si>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</si>
  <si>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</si>
  <si>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</si>
  <si>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</si>
  <si>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</si>
  <si>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</si>
  <si>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</si>
  <si>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</si>
  <si>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</si>
  <si>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</si>
  <si>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</si>
  <si>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</si>
  <si>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</si>
  <si>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</si>
  <si>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</si>
  <si>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</si>
  <si>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</si>
  <si>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</si>
  <si>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</si>
  <si>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</si>
  <si>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</si>
  <si>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</si>
  <si>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</si>
  <si>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</si>
  <si>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</si>
  <si>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</si>
  <si>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</si>
  <si>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</si>
  <si>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</si>
  <si>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</si>
  <si>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</si>
  <si>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</si>
  <si>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</si>
  <si>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</si>
  <si>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</si>
  <si>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</si>
  <si>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</si>
  <si>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</si>
  <si>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</si>
  <si>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</si>
  <si>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</si>
  <si>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</si>
  <si>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</si>
  <si>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</si>
  <si>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</si>
  <si>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</si>
  <si>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</si>
  <si>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</si>
  <si>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</si>
  <si>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</si>
  <si>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</si>
  <si>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</si>
  <si>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</si>
  <si>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</si>
  <si>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</si>
  <si>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</si>
  <si>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</si>
  <si>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</si>
  <si>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</si>
  <si>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</si>
  <si>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</si>
  <si>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</si>
  <si>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</si>
  <si>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</si>
  <si>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</si>
  <si>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</si>
  <si>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</si>
  <si>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</si>
  <si>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</si>
  <si>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</si>
  <si>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</si>
  <si>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</si>
  <si>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</si>
  <si>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</si>
  <si>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</si>
  <si>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</si>
  <si>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</si>
  <si>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</si>
  <si>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</si>
  <si>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</si>
  <si>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</si>
  <si>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</si>
  <si>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</si>
  <si>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</si>
  <si>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</si>
  <si>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</si>
  <si>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</si>
  <si>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</si>
  <si>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</si>
  <si>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</si>
  <si>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</si>
  <si>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</si>
  <si>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</si>
  <si>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</si>
  <si>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</si>
  <si>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</si>
  <si>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</si>
  <si>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</si>
  <si>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</si>
  <si>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</si>
  <si>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</si>
  <si>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</si>
  <si>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</si>
  <si>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</si>
  <si>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</si>
  <si>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</si>
  <si>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</si>
  <si>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</si>
  <si>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</si>
  <si>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</si>
  <si>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</si>
  <si>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</si>
  <si>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</si>
  <si>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</si>
  <si>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</si>
  <si>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</si>
  <si>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</si>
  <si>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</si>
  <si>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</si>
  <si>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</si>
  <si>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</si>
  <si>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</si>
  <si>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</si>
  <si>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</si>
  <si>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</si>
  <si>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</si>
  <si>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</si>
  <si>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</si>
  <si>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</si>
  <si>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</si>
  <si>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</si>
  <si>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</si>
  <si>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</si>
  <si>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</si>
  <si>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</si>
  <si>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</si>
  <si>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</si>
  <si>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</si>
  <si>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</si>
  <si>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</si>
  <si>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</si>
  <si>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</si>
  <si>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</si>
  <si>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</si>
  <si>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</si>
  <si>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</si>
  <si>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</si>
  <si>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</si>
  <si>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</si>
  <si>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</si>
  <si>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</si>
  <si>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</si>
  <si>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</si>
  <si>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</si>
  <si>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</si>
  <si>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</si>
  <si>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</si>
  <si>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</si>
  <si>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</si>
  <si>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</si>
  <si>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</si>
  <si>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</si>
  <si>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</si>
  <si>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</si>
  <si>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</si>
  <si>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</si>
  <si>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</si>
  <si>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</si>
  <si>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</si>
  <si>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</si>
  <si>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</si>
  <si>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</si>
  <si>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</si>
  <si>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</si>
  <si>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</si>
  <si>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</si>
  <si>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</si>
  <si>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</si>
  <si>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</si>
  <si>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</si>
  <si>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</si>
  <si>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</si>
  <si>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</si>
  <si>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</si>
  <si>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</si>
  <si>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</si>
  <si>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</si>
  <si>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</si>
  <si>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</si>
  <si>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</si>
  <si>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</si>
  <si>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</si>
  <si>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</si>
  <si>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</si>
  <si>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</si>
  <si>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</si>
  <si>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</si>
  <si>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</si>
  <si>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</si>
  <si>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</si>
  <si>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</si>
  <si>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</si>
  <si>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</si>
  <si>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</si>
  <si>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</si>
  <si>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</si>
  <si>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</si>
  <si>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</si>
  <si>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</si>
  <si>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</si>
  <si>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</si>
  <si>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</si>
  <si>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</si>
  <si>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</si>
  <si>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</si>
  <si>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</si>
  <si>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</si>
  <si>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</si>
  <si>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</si>
  <si>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</si>
  <si>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</si>
  <si>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</si>
  <si>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</si>
  <si>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</si>
  <si>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</si>
  <si>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</si>
  <si>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</si>
  <si>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</si>
  <si>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</si>
  <si>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</si>
  <si>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</si>
  <si>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</si>
  <si>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</si>
  <si>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</si>
  <si>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</si>
  <si>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</si>
  <si>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</si>
  <si>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</si>
  <si>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</si>
  <si>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</si>
  <si>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</si>
  <si>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</si>
  <si>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</si>
  <si>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</si>
  <si>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</si>
  <si>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</si>
  <si>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</si>
  <si>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</si>
  <si>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</si>
  <si>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</si>
  <si>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</si>
  <si>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</si>
  <si>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</si>
  <si>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</si>
  <si>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</si>
  <si>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</si>
  <si>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</si>
  <si>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</si>
  <si>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</si>
  <si>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</si>
  <si>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</si>
  <si>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</si>
  <si>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</si>
  <si>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</si>
  <si>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</si>
  <si>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</si>
  <si>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</si>
  <si>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</si>
  <si>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</si>
  <si>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</si>
  <si>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</si>
  <si>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</si>
  <si>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</si>
  <si>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</si>
  <si>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</si>
  <si>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</si>
  <si>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</si>
  <si>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</si>
  <si>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</si>
  <si>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</si>
  <si>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</si>
  <si>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</si>
  <si>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</si>
  <si>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</si>
  <si>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</si>
  <si>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</si>
  <si>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</si>
  <si>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</si>
  <si>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</si>
  <si>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</si>
  <si>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</si>
  <si>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</si>
  <si>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</si>
  <si>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</si>
  <si>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</si>
  <si>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</si>
  <si>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</si>
  <si>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</si>
  <si>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</si>
  <si>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</si>
  <si>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</si>
  <si>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</si>
  <si>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</si>
  <si>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</si>
  <si>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</si>
  <si>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</si>
  <si>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</si>
  <si>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</si>
  <si>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</si>
  <si>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</si>
  <si>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</si>
  <si>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</si>
  <si>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</si>
  <si>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</si>
  <si>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</si>
  <si>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</si>
  <si>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</si>
  <si>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</si>
  <si>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</si>
  <si>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</si>
  <si>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</si>
  <si>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</si>
  <si>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</si>
  <si>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</si>
  <si>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</si>
  <si>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</si>
  <si>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</si>
  <si>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</si>
  <si>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</si>
  <si>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</si>
  <si>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</si>
  <si>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</si>
  <si>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</si>
  <si>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</si>
  <si>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</si>
  <si>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</si>
  <si>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</si>
  <si>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</si>
  <si>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</si>
  <si>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</si>
  <si>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</si>
  <si>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</si>
  <si>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</si>
  <si>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</si>
  <si>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</si>
  <si>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</si>
  <si>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</si>
  <si>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</si>
  <si>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</si>
  <si>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</si>
  <si>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</si>
  <si>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</si>
  <si>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</si>
  <si>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</si>
  <si>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</si>
  <si>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</si>
  <si>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</si>
  <si>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</si>
  <si>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</si>
  <si>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</si>
  <si>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</si>
  <si>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</si>
  <si>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</si>
  <si>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</si>
  <si>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</si>
  <si>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</si>
  <si>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</si>
  <si>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</si>
  <si>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</si>
  <si>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</si>
  <si>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</si>
  <si>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</si>
  <si>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</si>
  <si>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</si>
  <si>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</si>
  <si>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</si>
  <si>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</si>
  <si>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</si>
  <si>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</si>
  <si>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</si>
  <si>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</si>
  <si>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</si>
  <si>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</si>
  <si>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</si>
  <si>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</si>
  <si>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</si>
  <si>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</si>
  <si>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</si>
  <si>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</si>
  <si>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</si>
  <si>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</si>
  <si>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</si>
  <si>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</si>
  <si>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</si>
  <si>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</si>
  <si>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</si>
  <si>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</si>
  <si>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</si>
  <si>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</si>
  <si>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</si>
  <si>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</si>
  <si>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</si>
  <si>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</si>
  <si>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</si>
  <si>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</si>
  <si>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</si>
  <si>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</si>
  <si>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</si>
  <si>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</si>
  <si>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</si>
  <si>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</si>
  <si>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</si>
  <si>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</si>
  <si>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</si>
  <si>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</si>
  <si>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</si>
  <si>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</si>
  <si>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</si>
  <si>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</si>
  <si>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</si>
  <si>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</si>
  <si>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</si>
  <si>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</si>
  <si>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</si>
  <si>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</si>
  <si>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</si>
  <si>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</si>
  <si>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</si>
  <si>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</si>
  <si>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</si>
  <si>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</si>
  <si>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</si>
  <si>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</si>
  <si>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</si>
  <si>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</si>
  <si>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</si>
  <si>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</si>
  <si>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</si>
  <si>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</si>
  <si>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</si>
  <si>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</si>
  <si>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</si>
  <si>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</si>
  <si>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</si>
  <si>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</si>
  <si>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</si>
  <si>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</si>
  <si>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</si>
  <si>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</si>
  <si>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</si>
  <si>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</si>
  <si>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</si>
  <si>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</si>
  <si>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</si>
  <si>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</si>
  <si>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</si>
  <si>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</si>
  <si>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</si>
  <si>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</si>
  <si>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</si>
  <si>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</si>
  <si>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</si>
  <si>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</si>
  <si>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</si>
  <si>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</si>
  <si>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</si>
  <si>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</si>
  <si>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</si>
  <si>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</si>
  <si>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</si>
  <si>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</si>
  <si>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</si>
  <si>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</si>
  <si>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</si>
  <si>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</si>
  <si>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</si>
  <si>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</si>
  <si>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</si>
  <si>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</si>
  <si>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</si>
  <si>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</si>
  <si>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</si>
  <si>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</si>
  <si>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</si>
  <si>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</si>
  <si>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</si>
  <si>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</si>
  <si>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</si>
  <si>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</si>
  <si>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</si>
  <si>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</si>
  <si>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</si>
  <si>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</si>
  <si>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</si>
  <si>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</si>
  <si>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</si>
  <si>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</si>
  <si>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</si>
  <si>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</si>
  <si>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</si>
  <si>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</si>
  <si>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</si>
  <si>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</si>
  <si>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</si>
  <si>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</si>
  <si>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</si>
  <si>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</si>
  <si>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</si>
  <si>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</si>
  <si>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</si>
  <si>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</si>
  <si>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</si>
  <si>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</si>
  <si>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</si>
  <si>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</si>
  <si>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</si>
  <si>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</si>
  <si>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</si>
  <si>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</si>
  <si>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</si>
  <si>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</si>
  <si>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</si>
  <si>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</si>
  <si>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</si>
  <si>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</si>
  <si>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</si>
  <si>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</si>
  <si>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</si>
  <si>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</si>
  <si>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</si>
  <si>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</si>
  <si>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</si>
  <si>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</si>
  <si>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</si>
  <si>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</si>
  <si>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</si>
  <si>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</si>
  <si>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</si>
  <si>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</si>
  <si>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</si>
  <si>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</si>
  <si>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</si>
  <si>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</si>
  <si>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</si>
  <si>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</si>
  <si>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</si>
  <si>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</si>
  <si>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</si>
  <si>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</si>
  <si>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</si>
  <si>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</si>
  <si>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</si>
  <si>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</si>
  <si>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</si>
  <si>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</si>
  <si>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</si>
  <si>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</si>
  <si>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</si>
  <si>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</si>
  <si>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</si>
  <si>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</si>
  <si>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</si>
  <si>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</si>
  <si>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</si>
  <si>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</si>
  <si>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</si>
  <si>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</si>
  <si>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</si>
  <si>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</si>
  <si>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</si>
  <si>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</si>
  <si>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</si>
  <si>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</si>
  <si>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</si>
  <si>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</si>
  <si>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</si>
  <si>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</si>
  <si>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</si>
  <si>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</si>
  <si>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</si>
  <si>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</si>
  <si>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</si>
  <si>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</si>
  <si>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</si>
  <si>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</si>
  <si>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</si>
  <si>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</si>
  <si>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</si>
  <si>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</si>
  <si>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</si>
  <si>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</si>
  <si>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</si>
  <si>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</si>
  <si>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</si>
  <si>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</si>
  <si>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</si>
  <si>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</si>
  <si>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</si>
  <si>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</si>
  <si>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</si>
  <si>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</si>
  <si>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</si>
  <si>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</si>
  <si>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</si>
  <si>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</si>
  <si>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</si>
  <si>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</si>
  <si>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</si>
  <si>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</si>
  <si>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</si>
  <si>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</si>
  <si>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</si>
  <si>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</si>
  <si>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</si>
  <si>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</si>
  <si>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</si>
  <si>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</si>
  <si>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</si>
  <si>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</si>
  <si>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</si>
  <si>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</si>
  <si>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</si>
  <si>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</si>
  <si>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</si>
  <si>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</si>
  <si>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</si>
  <si>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</si>
  <si>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</si>
  <si>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</si>
  <si>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</si>
  <si>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</si>
  <si>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</si>
  <si>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</si>
  <si>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</si>
  <si>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</si>
  <si>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</si>
  <si>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</si>
  <si>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</si>
  <si>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</si>
  <si>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</si>
  <si>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</si>
  <si>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</si>
  <si>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</si>
  <si>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</si>
  <si>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</si>
  <si>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</si>
  <si>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</si>
  <si>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</si>
  <si>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</si>
  <si>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</si>
  <si>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</si>
  <si>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</si>
  <si>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</si>
  <si>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</si>
  <si>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</si>
  <si>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</si>
  <si>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</si>
  <si>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</si>
  <si>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</si>
  <si>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</si>
  <si>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</si>
  <si>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</si>
  <si>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</si>
  <si>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</si>
  <si>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</si>
  <si>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</si>
  <si>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</si>
  <si>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</si>
  <si>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</si>
  <si>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</si>
  <si>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</si>
  <si>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</si>
  <si>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</si>
  <si>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</si>
  <si>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</si>
  <si>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</si>
  <si>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</si>
  <si>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</si>
  <si>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</si>
  <si>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</si>
  <si>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</si>
  <si>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</si>
  <si>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</si>
  <si>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</si>
  <si>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</si>
  <si>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</si>
  <si>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</si>
  <si>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</si>
  <si>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</si>
  <si>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</si>
  <si>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</si>
  <si>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</si>
  <si>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</si>
  <si>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</si>
  <si>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</si>
  <si>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</si>
  <si>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</si>
  <si>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</si>
  <si>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</si>
  <si>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</si>
  <si>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</si>
  <si>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</si>
  <si>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</si>
  <si>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</si>
  <si>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</si>
  <si>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</si>
  <si>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</si>
  <si>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</si>
  <si>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</si>
  <si>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</si>
  <si>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</si>
  <si>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</si>
  <si>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</si>
  <si>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</si>
  <si>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</si>
  <si>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</si>
  <si>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</si>
  <si>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</si>
  <si>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</si>
  <si>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</si>
  <si>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</si>
  <si>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</si>
  <si>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</si>
  <si>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</si>
  <si>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</si>
  <si>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</si>
  <si>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</si>
  <si>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</si>
  <si>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</si>
  <si>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</si>
  <si>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</si>
  <si>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</si>
  <si>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</si>
  <si>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</si>
  <si>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</si>
  <si>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</si>
  <si>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</si>
  <si>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</si>
  <si>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</si>
  <si>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</si>
  <si>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</si>
  <si>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</si>
  <si>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</si>
  <si>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</si>
  <si>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</si>
  <si>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</si>
  <si>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</si>
  <si>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</si>
  <si>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</si>
  <si>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</si>
  <si>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</si>
  <si>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</si>
  <si>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</si>
  <si>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</si>
  <si>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</si>
  <si>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</si>
  <si>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</si>
  <si>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</si>
  <si>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</si>
  <si>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</si>
  <si>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</si>
  <si>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</si>
  <si>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</si>
  <si>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</si>
  <si>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</si>
  <si>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</si>
  <si>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</si>
  <si>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</si>
  <si>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</si>
  <si>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</si>
  <si>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</si>
  <si>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</si>
  <si>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</si>
  <si>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</si>
  <si>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</si>
  <si>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</si>
  <si>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</si>
  <si>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</si>
  <si>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</si>
  <si>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</si>
  <si>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</si>
  <si>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</si>
  <si>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</si>
  <si>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</si>
  <si>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</si>
  <si>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</si>
  <si>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</si>
  <si>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</si>
  <si>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</si>
  <si>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</si>
  <si>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</si>
  <si>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</si>
  <si>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</si>
  <si>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</si>
  <si>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</si>
  <si>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</si>
  <si>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</si>
  <si>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</si>
  <si>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</si>
  <si>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</si>
  <si>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</si>
  <si>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</si>
  <si>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</si>
  <si>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</si>
  <si>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</si>
  <si>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</si>
  <si>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</si>
  <si>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</si>
  <si>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</si>
  <si>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</si>
  <si>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</si>
  <si>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</si>
  <si>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</si>
  <si>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</si>
  <si>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</si>
  <si>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</si>
  <si>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</si>
  <si>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</si>
  <si>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</si>
  <si>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</si>
  <si>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</si>
  <si>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</si>
  <si>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</si>
  <si>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</si>
  <si>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</si>
  <si>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</si>
  <si>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</si>
  <si>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</si>
  <si>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</si>
  <si>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</si>
  <si>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</si>
  <si>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</si>
  <si>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</si>
  <si>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</si>
  <si>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</si>
  <si>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</si>
  <si>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</si>
  <si>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</si>
  <si>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</si>
  <si>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</si>
  <si>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</si>
  <si>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</si>
  <si>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</si>
  <si>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</si>
  <si>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</si>
  <si>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</si>
  <si>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</si>
  <si>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</si>
  <si>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</si>
  <si>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</si>
  <si>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</si>
  <si>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</si>
  <si>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</si>
  <si>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</si>
  <si>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</si>
  <si>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</si>
  <si>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</si>
  <si>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</si>
  <si>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</si>
  <si>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</si>
  <si>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</si>
  <si>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</si>
  <si>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</si>
  <si>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</si>
  <si>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</si>
  <si>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</si>
  <si>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</si>
  <si>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</si>
  <si>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</si>
  <si>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</si>
  <si>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</si>
  <si>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</si>
  <si>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</si>
  <si>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</si>
  <si>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</si>
  <si>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</si>
  <si>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</si>
  <si>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</si>
  <si>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</si>
  <si>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</si>
  <si>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</si>
  <si>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</si>
  <si>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</si>
  <si>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</si>
  <si>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</si>
  <si>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</si>
  <si>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</si>
  <si>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</si>
  <si>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</si>
  <si>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</si>
  <si>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</si>
  <si>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</si>
  <si>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</si>
  <si>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</si>
  <si>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</si>
  <si>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</si>
  <si>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</si>
  <si>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</si>
  <si>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</si>
  <si>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</si>
  <si>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</si>
  <si>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</si>
  <si>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</si>
  <si>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</si>
  <si>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</si>
  <si>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</si>
  <si>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</si>
  <si>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</si>
  <si>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</si>
  <si>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</si>
  <si>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</si>
  <si>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</si>
  <si>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</si>
  <si>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</si>
  <si>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</si>
  <si>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</si>
  <si>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</si>
  <si>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</si>
  <si>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</si>
  <si>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</si>
  <si>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</si>
  <si>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</si>
  <si>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</si>
  <si>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</si>
  <si>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</si>
  <si>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</si>
  <si>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</si>
  <si>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</si>
  <si>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</si>
  <si>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</si>
  <si>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</si>
  <si>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</si>
  <si>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</si>
  <si>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</si>
  <si>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</si>
  <si>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</si>
  <si>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</si>
  <si>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</si>
  <si>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</si>
  <si>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</si>
  <si>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</si>
  <si>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</si>
  <si>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</si>
  <si>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</si>
  <si>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</si>
  <si>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</si>
  <si>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</si>
  <si>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</si>
  <si>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</si>
  <si>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</si>
  <si>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</si>
  <si>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</si>
  <si>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</si>
  <si>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</si>
  <si>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</si>
  <si>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</si>
  <si>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</si>
  <si>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</si>
  <si>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</si>
  <si>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</si>
  <si>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</si>
  <si>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</si>
  <si>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</si>
  <si>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</si>
  <si>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</si>
  <si>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</si>
  <si>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</si>
  <si>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</si>
  <si>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</si>
  <si>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</si>
  <si>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</si>
  <si>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</si>
  <si>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</si>
  <si>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</si>
  <si>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</si>
  <si>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</si>
  <si>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</si>
  <si>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</si>
  <si>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</si>
  <si>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</si>
  <si>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</si>
  <si>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</si>
  <si>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</si>
  <si>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</si>
  <si>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</si>
  <si>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</si>
  <si>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</si>
  <si>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</si>
  <si>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</si>
  <si>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</si>
  <si>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</si>
  <si>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</si>
  <si>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</si>
  <si>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</si>
  <si>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</si>
  <si>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</si>
  <si>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</si>
  <si>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</si>
  <si>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</si>
  <si>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</si>
  <si>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</si>
  <si>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</si>
  <si>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</si>
  <si>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</si>
  <si>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</si>
  <si>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</si>
  <si>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</si>
  <si>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</si>
  <si>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</si>
  <si>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</si>
  <si>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</si>
  <si>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</si>
  <si>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</si>
  <si>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</si>
  <si>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</si>
  <si>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</si>
  <si>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</si>
  <si>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</si>
  <si>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</si>
  <si>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</si>
  <si>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</si>
  <si>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</si>
  <si>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</si>
  <si>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</si>
  <si>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</si>
  <si>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</si>
  <si>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</si>
  <si>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</si>
  <si>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</si>
  <si>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</si>
  <si>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</si>
  <si>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</si>
  <si>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</si>
  <si>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</si>
  <si>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</si>
  <si>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</si>
  <si>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</si>
  <si>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</si>
  <si>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</si>
  <si>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</si>
  <si>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</si>
  <si>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</si>
  <si>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</si>
  <si>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</si>
  <si>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</si>
  <si>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</si>
  <si>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</si>
  <si>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</si>
  <si>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</si>
  <si>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</si>
  <si>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</si>
  <si>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</si>
  <si>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</si>
  <si>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</si>
  <si>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</si>
  <si>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</si>
  <si>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</si>
  <si>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</si>
  <si>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</si>
  <si>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</si>
  <si>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</si>
  <si>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</si>
  <si>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</si>
  <si>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</si>
  <si>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</si>
  <si>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</si>
  <si>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</si>
  <si>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</si>
  <si>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</si>
  <si>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</si>
  <si>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</si>
  <si>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</si>
  <si>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</si>
  <si>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</si>
  <si>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</si>
  <si>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</si>
  <si>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</si>
  <si>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</si>
  <si>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</si>
  <si>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</si>
  <si>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</si>
  <si>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</si>
  <si>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</si>
  <si>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</si>
  <si>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</si>
  <si>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</si>
  <si>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</si>
  <si>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</si>
  <si>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</si>
  <si>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</si>
  <si>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</si>
  <si>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</si>
  <si>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</si>
  <si>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</si>
  <si>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</si>
  <si>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</si>
  <si>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</si>
  <si>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</si>
  <si>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</si>
  <si>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</si>
  <si>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</si>
  <si>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</si>
  <si>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</si>
  <si>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</si>
  <si>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</si>
  <si>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</si>
  <si>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</si>
  <si>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</si>
  <si>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</si>
  <si>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</si>
  <si>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</si>
  <si>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</si>
  <si>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</si>
  <si>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</si>
  <si>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</si>
  <si>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</si>
  <si>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</si>
  <si>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</si>
  <si>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</si>
  <si>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</si>
  <si>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</si>
  <si>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</si>
  <si>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</si>
  <si>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</si>
  <si>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</si>
  <si>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</si>
  <si>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</si>
  <si>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</si>
  <si>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</si>
  <si>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</si>
  <si>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</si>
  <si>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</si>
  <si>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</si>
  <si>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</si>
  <si>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</si>
  <si>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</si>
  <si>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</si>
  <si>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</si>
  <si>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</si>
  <si>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</si>
  <si>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</si>
  <si>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</si>
  <si>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</si>
  <si>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</si>
  <si>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</si>
  <si>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</si>
  <si>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</si>
  <si>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</si>
  <si>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</si>
  <si>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</si>
  <si>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</si>
  <si>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</si>
  <si>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</si>
  <si>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</si>
  <si>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</si>
  <si>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</si>
  <si>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</si>
  <si>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</si>
  <si>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</si>
  <si>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</si>
  <si>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</si>
  <si>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</si>
  <si>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</si>
  <si>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</si>
  <si>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</si>
  <si>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</si>
  <si>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</si>
  <si>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</si>
  <si>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</si>
  <si>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</si>
  <si>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</si>
  <si>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</si>
  <si>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</si>
  <si>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</si>
  <si>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</si>
  <si>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</si>
  <si>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</si>
  <si>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</si>
  <si>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</si>
  <si>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</si>
  <si>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</si>
  <si>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</si>
  <si>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</si>
  <si>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</si>
  <si>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</si>
  <si>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</si>
  <si>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</si>
  <si>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</si>
  <si>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</si>
  <si>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</si>
  <si>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</si>
  <si>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</si>
  <si>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</si>
  <si>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</si>
  <si>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</si>
  <si>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</si>
  <si>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</si>
  <si>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</si>
  <si>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</si>
  <si>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</si>
  <si>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</si>
  <si>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</si>
  <si>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</si>
  <si>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</si>
  <si>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</si>
  <si>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</si>
  <si>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</si>
  <si>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</si>
  <si>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</si>
  <si>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</si>
  <si>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</si>
  <si>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</si>
  <si>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</si>
  <si>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</si>
  <si>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</si>
  <si>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</si>
  <si>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</si>
  <si>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</si>
  <si>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</si>
  <si>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</si>
  <si>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</si>
  <si>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</si>
  <si>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</si>
  <si>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</si>
  <si>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</si>
  <si>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</si>
  <si>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</si>
  <si>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</si>
  <si>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</si>
  <si>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</si>
  <si>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</si>
  <si>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</si>
  <si>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</si>
  <si>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</si>
  <si>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</si>
  <si>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</si>
  <si>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</si>
  <si>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</si>
  <si>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</si>
  <si>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</si>
  <si>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</si>
  <si>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</si>
  <si>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</si>
  <si>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</si>
  <si>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</si>
  <si>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</si>
  <si>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</si>
  <si>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</si>
  <si>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</si>
  <si>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</si>
  <si>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</si>
  <si>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</si>
  <si>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</si>
  <si>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</si>
  <si>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</si>
  <si>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</si>
  <si>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</si>
  <si>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</si>
  <si>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</si>
  <si>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</si>
  <si>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</si>
  <si>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</si>
  <si>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</si>
  <si>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</si>
  <si>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</si>
  <si>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</si>
  <si>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</si>
  <si>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</si>
  <si>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</si>
  <si>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</si>
  <si>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</si>
  <si>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</si>
  <si>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</si>
  <si>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</si>
  <si>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</si>
  <si>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</si>
  <si>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</si>
  <si>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</si>
  <si>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</si>
  <si>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</si>
  <si>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</si>
  <si>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</si>
  <si>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</si>
  <si>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</si>
  <si>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</si>
  <si>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</si>
  <si>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</si>
  <si>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</si>
  <si>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</si>
  <si>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</si>
  <si>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</si>
  <si>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</si>
  <si>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</si>
  <si>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</si>
  <si>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</si>
  <si>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</si>
  <si>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</si>
  <si>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</si>
  <si>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</si>
  <si>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</si>
  <si>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</si>
  <si>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</si>
  <si>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</si>
  <si>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</si>
  <si>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</si>
  <si>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</si>
  <si>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</si>
  <si>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</si>
  <si>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</si>
  <si>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</si>
  <si>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</si>
  <si>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</si>
  <si>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</si>
  <si>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</si>
  <si>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</si>
  <si>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</si>
  <si>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</si>
  <si>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</si>
  <si>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</si>
  <si>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</si>
  <si>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</si>
  <si>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</si>
  <si>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</si>
  <si>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</si>
  <si>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</si>
  <si>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</si>
  <si>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</si>
  <si>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</si>
  <si>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</si>
  <si>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</si>
  <si>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</si>
  <si>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</si>
  <si>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</si>
  <si>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</si>
  <si>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</si>
  <si>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</si>
  <si>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</si>
  <si>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</si>
  <si>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</si>
  <si>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</si>
  <si>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</si>
  <si>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</si>
  <si>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</si>
  <si>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</si>
  <si>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</si>
  <si>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</si>
  <si>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</si>
  <si>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</si>
  <si>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</si>
  <si>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</si>
  <si>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</si>
  <si>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</si>
  <si>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</si>
  <si>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</si>
  <si>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</si>
  <si>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</si>
  <si>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</si>
  <si>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</si>
  <si>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</si>
  <si>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</si>
  <si>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</si>
  <si>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</si>
  <si>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</si>
  <si>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</si>
  <si>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</si>
  <si>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</si>
  <si>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</si>
  <si>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</si>
  <si>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</si>
  <si>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</si>
  <si>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</si>
  <si>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</si>
  <si>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</si>
  <si>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</si>
  <si>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</si>
  <si>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</si>
  <si>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</si>
  <si>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</si>
  <si>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</si>
  <si>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</si>
  <si>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</si>
  <si>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</si>
  <si>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</si>
  <si>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</si>
  <si>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</si>
  <si>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</si>
  <si>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</si>
  <si>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</si>
  <si>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</si>
  <si>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</si>
  <si>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</si>
  <si>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</si>
  <si>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</si>
  <si>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</si>
  <si>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</si>
  <si>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</si>
  <si>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</si>
  <si>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</si>
  <si>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</si>
  <si>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</si>
  <si>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</si>
  <si>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</si>
  <si>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</si>
  <si>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</si>
  <si>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</si>
  <si>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</si>
  <si>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</si>
  <si>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</si>
  <si>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</si>
  <si>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</si>
  <si>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</si>
  <si>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</si>
  <si>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</si>
  <si>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</si>
  <si>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</si>
  <si>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</si>
  <si>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</si>
  <si>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</si>
  <si>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</si>
  <si>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</si>
  <si>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</si>
  <si>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</si>
  <si>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</si>
  <si>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</si>
  <si>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</si>
  <si>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</si>
  <si>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</si>
  <si>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</si>
  <si>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</si>
  <si>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</si>
  <si>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</si>
  <si>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</si>
  <si>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</si>
  <si>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</si>
  <si>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</si>
  <si>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</si>
  <si>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</si>
  <si>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</si>
  <si>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</si>
  <si>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</si>
  <si>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</si>
  <si>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</si>
  <si>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</si>
  <si>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</si>
  <si>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</si>
  <si>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</si>
  <si>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</si>
  <si>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</si>
  <si>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</si>
  <si>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</si>
  <si>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</si>
  <si>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</si>
  <si>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</si>
  <si>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</si>
  <si>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</si>
  <si>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</si>
  <si>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</si>
  <si>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</si>
  <si>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</si>
  <si>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</si>
  <si>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</si>
  <si>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</si>
  <si>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</si>
  <si>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</si>
  <si>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</si>
  <si>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</si>
  <si>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</si>
  <si>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</si>
  <si>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</si>
  <si>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</si>
  <si>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</si>
  <si>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</si>
  <si>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</si>
  <si>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</si>
  <si>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</si>
  <si>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</si>
  <si>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</si>
  <si>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</si>
  <si>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</si>
  <si>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</si>
  <si>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</si>
  <si>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</si>
  <si>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</si>
  <si>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</si>
  <si>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</si>
  <si>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</si>
  <si>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</si>
  <si>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</si>
  <si>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</si>
  <si>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</si>
  <si>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</si>
  <si>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</si>
  <si>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</si>
  <si>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</si>
  <si>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</si>
  <si>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</si>
  <si>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</si>
  <si>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</si>
  <si>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</si>
  <si>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</si>
  <si>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</si>
  <si>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</si>
  <si>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</si>
  <si>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</si>
  <si>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</si>
  <si>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</si>
  <si>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</si>
  <si>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</si>
  <si>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</si>
  <si>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</si>
  <si>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</si>
  <si>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</si>
  <si>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</si>
  <si>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</si>
  <si>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</si>
  <si>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</si>
  <si>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</si>
  <si>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</si>
  <si>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</si>
  <si>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</si>
  <si>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</si>
  <si>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</si>
  <si>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</si>
  <si>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</si>
  <si>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</si>
  <si>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</si>
  <si>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</si>
  <si>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</si>
  <si>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</si>
  <si>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</si>
  <si>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</si>
  <si>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</si>
  <si>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</si>
  <si>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</si>
  <si>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</si>
  <si>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</si>
  <si>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</si>
  <si>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</si>
  <si>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</si>
  <si>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</si>
  <si>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</si>
  <si>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</si>
  <si>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</si>
  <si>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</si>
  <si>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</si>
  <si>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</si>
  <si>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</si>
  <si>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</si>
  <si>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</si>
  <si>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</si>
  <si>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</si>
  <si>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</si>
  <si>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</si>
  <si>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</si>
  <si>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</si>
  <si>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</si>
  <si>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</si>
  <si>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</si>
  <si>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</si>
  <si>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</si>
  <si>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</si>
  <si>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</si>
  <si>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</si>
  <si>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</si>
  <si>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</si>
  <si>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</si>
  <si>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</si>
  <si>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</si>
  <si>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</si>
  <si>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</si>
  <si>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</si>
  <si>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</si>
  <si>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</si>
  <si>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</si>
  <si>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</si>
  <si>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</si>
  <si>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</si>
  <si>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</si>
  <si>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</si>
  <si>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</si>
  <si>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</si>
  <si>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</si>
  <si>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</si>
  <si>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</si>
  <si>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</si>
  <si>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</si>
  <si>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</si>
  <si>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</si>
  <si>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</si>
  <si>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</si>
  <si>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</si>
  <si>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</si>
  <si>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</si>
  <si>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</si>
  <si>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</si>
  <si>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</si>
  <si>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</si>
  <si>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</si>
  <si>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</si>
  <si>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</si>
  <si>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</si>
  <si>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</si>
  <si>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</si>
  <si>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</si>
  <si>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</si>
  <si>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</si>
  <si>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</si>
  <si>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</si>
  <si>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</si>
  <si>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</si>
  <si>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</si>
  <si>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</si>
  <si>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</si>
  <si>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</si>
  <si>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</si>
  <si>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</si>
  <si>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</si>
  <si>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</si>
  <si>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</si>
  <si>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</si>
  <si>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</si>
  <si>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</si>
  <si>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</si>
  <si>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</si>
  <si>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</si>
  <si>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</si>
  <si>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</si>
  <si>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</si>
  <si>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</si>
  <si>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</si>
  <si>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</si>
  <si>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</si>
  <si>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</si>
  <si>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</si>
  <si>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</si>
  <si>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</si>
  <si>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</si>
  <si>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</si>
  <si>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</si>
  <si>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</si>
  <si>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</si>
  <si>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</si>
  <si>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</si>
  <si>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</si>
  <si>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</si>
  <si>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</si>
  <si>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</si>
  <si>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</si>
  <si>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</si>
  <si>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</si>
  <si>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</si>
  <si>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</si>
  <si>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</si>
  <si>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</si>
  <si>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</si>
  <si>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</si>
  <si>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</si>
  <si>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</si>
  <si>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</si>
  <si>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</si>
  <si>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</si>
  <si>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</si>
  <si>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</si>
  <si>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</si>
  <si>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</si>
  <si>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</si>
  <si>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</si>
  <si>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</si>
  <si>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</si>
  <si>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</si>
  <si>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</si>
  <si>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</si>
  <si>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</si>
  <si>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</si>
  <si>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</si>
  <si>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</si>
  <si>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</si>
  <si>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</si>
  <si>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</si>
  <si>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</si>
  <si>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</si>
  <si>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</si>
  <si>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</si>
  <si>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</si>
  <si>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</si>
  <si>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</si>
  <si>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</si>
  <si>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</si>
  <si>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</si>
  <si>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</si>
  <si>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</si>
  <si>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</si>
  <si>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</si>
  <si>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</si>
  <si>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</si>
  <si>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</si>
  <si>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</si>
  <si>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</si>
  <si>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</si>
  <si>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</si>
  <si>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</si>
  <si>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</si>
  <si>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</si>
  <si>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</si>
  <si>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</si>
  <si>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</si>
  <si>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</si>
  <si>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</si>
  <si>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</si>
  <si>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</si>
  <si>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</si>
  <si>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</si>
  <si>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</si>
  <si>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</si>
  <si>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</si>
  <si>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</si>
  <si>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</si>
  <si>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</si>
  <si>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</si>
  <si>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</si>
  <si>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</si>
  <si>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</si>
  <si>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</si>
  <si>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</si>
  <si>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</si>
  <si>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</si>
  <si>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</si>
  <si>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</si>
  <si>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</si>
  <si>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</si>
  <si>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</si>
  <si>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</si>
  <si>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</si>
  <si>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</si>
  <si>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</si>
  <si>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</si>
  <si>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</si>
  <si>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</si>
  <si>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</si>
  <si>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</si>
  <si>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</si>
  <si>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</si>
  <si>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</si>
  <si>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</si>
  <si>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</si>
  <si>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</si>
  <si>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</si>
  <si>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</si>
  <si>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</si>
  <si>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</si>
  <si>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</si>
  <si>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</si>
  <si>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</si>
  <si>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</si>
  <si>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</si>
  <si>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</si>
  <si>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</si>
  <si>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</si>
  <si>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</si>
  <si>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</si>
  <si>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</si>
  <si>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</si>
  <si>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</si>
  <si>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</si>
  <si>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</si>
  <si>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</si>
  <si>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</si>
  <si>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</si>
  <si>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</si>
  <si>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</si>
  <si>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</si>
  <si>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</si>
  <si>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</si>
  <si>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</si>
  <si>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</si>
  <si>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</si>
  <si>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</si>
  <si>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</si>
  <si>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</si>
  <si>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</si>
  <si>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</si>
  <si>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</si>
  <si>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</si>
  <si>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</si>
  <si>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</si>
  <si>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</si>
  <si>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</si>
  <si>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</si>
  <si>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</si>
  <si>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</si>
  <si>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</si>
  <si>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</si>
  <si>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</si>
  <si>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</si>
  <si>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</si>
  <si>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</si>
  <si>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</si>
  <si>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</si>
  <si>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</si>
  <si>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</si>
  <si>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</si>
  <si>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</si>
  <si>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</si>
  <si>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</si>
  <si>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</si>
  <si>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</si>
  <si>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</si>
  <si>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</si>
  <si>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</si>
  <si>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</si>
  <si>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</si>
  <si>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</si>
  <si>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</si>
  <si>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</si>
  <si>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</si>
  <si>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</si>
  <si>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</si>
  <si>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</si>
  <si>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</si>
  <si>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</si>
  <si>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</si>
  <si>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</si>
  <si>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</si>
  <si>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</si>
  <si>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</si>
  <si>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</si>
  <si>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</si>
  <si>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</si>
  <si>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</si>
  <si>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</si>
  <si>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</si>
  <si>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</si>
  <si>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</si>
  <si>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</si>
  <si>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</si>
  <si>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</si>
  <si>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</si>
  <si>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</si>
  <si>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</si>
  <si>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</si>
  <si>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</si>
  <si>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</si>
  <si>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</si>
  <si>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</si>
  <si>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</si>
  <si>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</si>
  <si>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</si>
  <si>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</si>
  <si>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</si>
  <si>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</si>
  <si>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</si>
  <si>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</si>
  <si>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</si>
  <si>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</si>
  <si>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</si>
  <si>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</si>
  <si>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</si>
  <si>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</si>
  <si>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</si>
  <si>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</si>
  <si>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</si>
  <si>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</si>
  <si>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</si>
  <si>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</si>
  <si>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</si>
  <si>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</si>
  <si>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</si>
  <si>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</si>
  <si>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</si>
  <si>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</si>
  <si>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</si>
  <si>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</si>
  <si>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</si>
  <si>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</si>
  <si>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</si>
  <si>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</si>
  <si>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</si>
  <si>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</si>
  <si>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</si>
  <si>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</si>
  <si>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</si>
  <si>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</si>
  <si>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</si>
  <si>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</si>
  <si>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</si>
  <si>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</si>
  <si>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</si>
  <si>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</si>
  <si>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</si>
  <si>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</si>
  <si>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</si>
  <si>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</si>
  <si>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</si>
  <si>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</si>
  <si>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</si>
  <si>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</si>
  <si>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</si>
  <si>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</si>
  <si>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</si>
  <si>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</si>
  <si>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</si>
  <si>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</si>
  <si>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</si>
  <si>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</si>
  <si>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</si>
  <si>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</si>
  <si>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</si>
  <si>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</si>
  <si>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</si>
  <si>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</si>
  <si>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</si>
  <si>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</si>
  <si>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</si>
  <si>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</si>
  <si>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</si>
  <si>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</si>
  <si>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</si>
  <si>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</si>
  <si>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</si>
  <si>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</si>
  <si>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</si>
  <si>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</si>
  <si>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</si>
  <si>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</si>
  <si>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</si>
  <si>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</si>
  <si>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</si>
  <si>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</si>
  <si>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</si>
  <si>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</si>
  <si>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</si>
  <si>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</si>
  <si>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</si>
  <si>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</si>
  <si>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</si>
  <si>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</si>
  <si>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</si>
  <si>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</si>
  <si>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</si>
  <si>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</si>
  <si>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</si>
  <si>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</si>
  <si>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</si>
  <si>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</si>
  <si>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</si>
  <si>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</si>
  <si>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</si>
  <si>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</si>
  <si>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</si>
  <si>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</si>
  <si>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</si>
  <si>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</si>
  <si>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</si>
  <si>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</si>
  <si>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</si>
  <si>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</si>
  <si>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</si>
  <si>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</si>
  <si>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</si>
  <si>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</si>
  <si>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</si>
  <si>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</si>
  <si>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</si>
  <si>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</si>
  <si>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</si>
  <si>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</si>
  <si>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</si>
  <si>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</si>
  <si>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</si>
  <si>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</si>
  <si>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</si>
  <si>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</si>
  <si>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</si>
  <si>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</si>
  <si>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</si>
  <si>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</si>
  <si>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</si>
  <si>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</si>
  <si>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</si>
  <si>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</si>
  <si>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</si>
  <si>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</si>
  <si>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</si>
  <si>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</si>
  <si>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</si>
  <si>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</si>
  <si>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</si>
  <si>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</si>
  <si>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</si>
  <si>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</si>
  <si>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</si>
  <si>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</si>
  <si>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</si>
  <si>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</si>
  <si>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</si>
  <si>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</si>
  <si>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</si>
  <si>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</si>
  <si>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</si>
  <si>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</si>
  <si>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</si>
  <si>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</si>
  <si>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</si>
  <si>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</si>
  <si>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</si>
  <si>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</si>
  <si>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</si>
  <si>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</si>
  <si>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</si>
  <si>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</si>
  <si>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</si>
  <si>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</si>
  <si>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</si>
  <si>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</si>
  <si>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</si>
  <si>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</si>
  <si>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</si>
  <si>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</si>
  <si>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</si>
  <si>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</si>
  <si>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</si>
  <si>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</si>
  <si>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</si>
  <si>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</si>
  <si>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</si>
  <si>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</si>
  <si>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</si>
  <si>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</si>
  <si>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</si>
  <si>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</si>
  <si>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</si>
  <si>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</si>
  <si>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</si>
  <si>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</si>
  <si>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</si>
  <si>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</si>
  <si>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</si>
  <si>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</si>
  <si>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</si>
  <si>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</si>
  <si>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</si>
  <si>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</si>
  <si>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</si>
  <si>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</si>
  <si>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</si>
  <si>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</si>
  <si>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</si>
  <si>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</si>
  <si>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</si>
  <si>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</si>
  <si>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</si>
  <si>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</si>
  <si>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</si>
  <si>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</si>
  <si>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</si>
  <si>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</si>
  <si>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</si>
  <si>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</si>
  <si>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</si>
  <si>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</si>
  <si>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</si>
  <si>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</si>
  <si>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</si>
  <si>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</si>
  <si>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</si>
  <si>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</si>
  <si>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</si>
  <si>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</si>
  <si>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</si>
  <si>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</si>
  <si>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</si>
  <si>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</si>
  <si>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</si>
  <si>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</si>
  <si>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</si>
  <si>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</si>
  <si>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</si>
  <si>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</si>
  <si>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</si>
  <si>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</si>
  <si>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</si>
  <si>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</si>
  <si>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</si>
  <si>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</si>
  <si>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</si>
  <si>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</si>
  <si>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</si>
  <si>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</si>
  <si>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</si>
  <si>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</si>
  <si>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</si>
  <si>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</si>
  <si>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</si>
  <si>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</si>
  <si>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</si>
  <si>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</si>
  <si>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</si>
  <si>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</si>
  <si>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</si>
  <si>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</si>
  <si>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</si>
  <si>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</si>
  <si>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</si>
  <si>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</si>
  <si>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</si>
  <si>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</si>
  <si>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</si>
  <si>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</si>
  <si>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</si>
  <si>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</si>
  <si>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</si>
  <si>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</si>
  <si>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</si>
  <si>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</si>
  <si>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</si>
  <si>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</si>
  <si>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</si>
  <si>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</si>
  <si>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</si>
  <si>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</si>
  <si>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</si>
  <si>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</si>
  <si>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</si>
  <si>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</si>
  <si>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</si>
  <si>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</si>
  <si>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</si>
  <si>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</si>
  <si>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</si>
  <si>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</si>
  <si>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</si>
  <si>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</si>
  <si>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</si>
  <si>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</si>
  <si>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</si>
  <si>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</si>
  <si>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</si>
  <si>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</si>
  <si>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</si>
  <si>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</si>
  <si>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</si>
  <si>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</si>
  <si>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</si>
  <si>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</si>
  <si>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</si>
  <si>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</si>
  <si>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</si>
  <si>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</si>
  <si>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</si>
  <si>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</si>
  <si>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</si>
  <si>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</si>
  <si>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</si>
  <si>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</si>
  <si>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</si>
  <si>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</si>
  <si>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</si>
  <si>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</si>
  <si>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</si>
  <si>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</si>
  <si>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</si>
  <si>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</si>
  <si>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</si>
  <si>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</si>
  <si>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</si>
  <si>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</si>
  <si>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</si>
  <si>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</si>
  <si>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</si>
  <si>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</si>
  <si>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</si>
  <si>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</si>
  <si>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</si>
  <si>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</si>
  <si>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</si>
  <si>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</si>
  <si>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</si>
  <si>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</si>
  <si>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</si>
  <si>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</si>
  <si>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</si>
  <si>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</si>
  <si>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</si>
  <si>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</si>
  <si>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</si>
  <si>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</si>
  <si>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</si>
  <si>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</si>
  <si>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</si>
  <si>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</si>
  <si>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</si>
  <si>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</si>
  <si>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</si>
  <si>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</si>
  <si>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</si>
  <si>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</si>
  <si>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</si>
  <si>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</si>
  <si>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</si>
  <si>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</si>
  <si>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</si>
  <si>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</si>
  <si>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</si>
  <si>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</si>
  <si>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</si>
  <si>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</si>
  <si>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</si>
  <si>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</si>
  <si>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</si>
  <si>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</si>
  <si>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</si>
  <si>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</si>
  <si>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</si>
  <si>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</si>
  <si>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</si>
  <si>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</si>
  <si>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</si>
  <si>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</si>
  <si>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</si>
  <si>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</si>
  <si>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</si>
  <si>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</si>
  <si>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</si>
  <si>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</si>
  <si>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</si>
  <si>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</si>
  <si>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</si>
  <si>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</si>
  <si>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</si>
  <si>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</si>
  <si>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</si>
  <si>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</si>
  <si>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</si>
  <si>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</si>
  <si>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</si>
  <si>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</si>
  <si>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</si>
  <si>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</si>
  <si>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</si>
  <si>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</si>
  <si>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</si>
  <si>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</si>
  <si>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</si>
  <si>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</si>
  <si>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</si>
  <si>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</si>
  <si>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</si>
  <si>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</si>
  <si>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</si>
  <si>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</si>
  <si>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</si>
  <si>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</si>
  <si>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</si>
  <si>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</si>
  <si>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</si>
  <si>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</si>
  <si>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</si>
  <si>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</si>
  <si>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</si>
  <si>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</si>
  <si>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</si>
  <si>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</si>
  <si>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</si>
  <si>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</si>
  <si>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</si>
  <si>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</si>
  <si>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</si>
  <si>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</si>
  <si>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</si>
  <si>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</si>
  <si>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</si>
  <si>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</si>
  <si>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</si>
  <si>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</si>
  <si>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</si>
  <si>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</si>
  <si>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</si>
  <si>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</si>
  <si>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</si>
  <si>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</si>
  <si>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</si>
  <si>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</si>
  <si>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</si>
  <si>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</si>
  <si>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</si>
  <si>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</si>
  <si>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</si>
  <si>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</si>
  <si>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</si>
  <si>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</si>
  <si>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</si>
  <si>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</si>
  <si>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</si>
  <si>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</si>
  <si>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</si>
  <si>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</si>
  <si>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</si>
  <si>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</si>
  <si>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</si>
  <si>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</si>
  <si>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</si>
  <si>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</si>
  <si>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</si>
  <si>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</si>
  <si>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</si>
  <si>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</si>
  <si>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</si>
  <si>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</si>
  <si>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</si>
  <si>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</si>
  <si>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</si>
  <si>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</si>
  <si>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</si>
  <si>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</si>
  <si>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</si>
  <si>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</si>
  <si>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</si>
  <si>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</si>
  <si>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</si>
  <si>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</si>
  <si>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</si>
  <si>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</si>
  <si>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</si>
  <si>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</si>
  <si>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</si>
  <si>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</si>
  <si>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</si>
  <si>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</si>
  <si>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</si>
  <si>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</si>
  <si>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</si>
  <si>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</si>
  <si>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</si>
  <si>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</si>
  <si>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</si>
  <si>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</si>
  <si>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</si>
  <si>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</si>
  <si>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</si>
  <si>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</si>
  <si>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</si>
  <si>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</si>
  <si>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</si>
  <si>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</si>
  <si>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</si>
  <si>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</si>
  <si>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</si>
  <si>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</si>
  <si>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</si>
  <si>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</si>
  <si>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</si>
  <si>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</si>
  <si>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</si>
  <si>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</si>
  <si>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</si>
  <si>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</si>
  <si>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</si>
  <si>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</si>
  <si>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</si>
  <si>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</si>
  <si>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</si>
  <si>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</si>
  <si>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</si>
  <si>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</si>
  <si>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</si>
  <si>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</si>
  <si>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</si>
  <si>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</si>
  <si>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</si>
  <si>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</si>
  <si>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</si>
  <si>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</si>
  <si>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</si>
  <si>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</si>
  <si>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</si>
  <si>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</si>
  <si>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</si>
  <si>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</si>
  <si>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</si>
  <si>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</si>
  <si>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</si>
  <si>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</si>
  <si>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</si>
  <si>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</si>
  <si>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</si>
  <si>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</si>
  <si>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</si>
  <si>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</si>
  <si>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</si>
  <si>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</si>
  <si>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</si>
  <si>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</si>
  <si>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</si>
  <si>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</si>
  <si>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</si>
  <si>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</si>
  <si>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</si>
  <si>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</si>
  <si>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</si>
  <si>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</si>
  <si>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</si>
  <si>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</si>
  <si>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</si>
  <si>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</si>
  <si>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</si>
  <si>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</si>
  <si>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</si>
  <si>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</si>
  <si>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</si>
  <si>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</si>
  <si>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</si>
  <si>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</si>
  <si>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</si>
  <si>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</si>
  <si>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</si>
  <si>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</si>
  <si>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</si>
  <si>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</si>
  <si>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</si>
  <si>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</si>
  <si>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</si>
  <si>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</si>
  <si>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</si>
  <si>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</si>
  <si>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</si>
  <si>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</si>
  <si>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</si>
  <si>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</si>
  <si>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</si>
  <si>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</si>
  <si>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</si>
  <si>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</si>
  <si>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</si>
  <si>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</si>
  <si>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</si>
  <si>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</si>
  <si>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</si>
  <si>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</si>
  <si>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</si>
  <si>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</si>
  <si>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</si>
  <si>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</si>
  <si>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</si>
  <si>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</si>
  <si>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</si>
  <si>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</si>
  <si>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</si>
  <si>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</si>
  <si>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</si>
  <si>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</si>
  <si>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</si>
  <si>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</si>
  <si>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</si>
  <si>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</si>
  <si>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</si>
  <si>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</si>
  <si>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</si>
  <si>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</si>
  <si>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</si>
  <si>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</si>
  <si>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</si>
  <si>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</si>
  <si>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</si>
  <si>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</si>
  <si>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</si>
  <si>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</si>
  <si>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</si>
  <si>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</si>
  <si>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</si>
  <si>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</si>
  <si>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</si>
  <si>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</si>
  <si>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</si>
  <si>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</si>
  <si>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</si>
  <si>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</si>
  <si>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</si>
  <si>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</si>
  <si>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</si>
  <si>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</si>
  <si>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</si>
  <si>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</si>
  <si>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</si>
  <si>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</si>
  <si>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</si>
  <si>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</si>
  <si>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</si>
  <si>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</si>
  <si>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</si>
  <si>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</si>
  <si>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</si>
  <si>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</si>
  <si>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</si>
  <si>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</si>
  <si>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</si>
  <si>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</si>
  <si>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</si>
  <si>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</si>
  <si>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</si>
  <si>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</si>
  <si>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</si>
  <si>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</si>
  <si>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</si>
  <si>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</si>
  <si>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</si>
  <si>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</si>
  <si>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</si>
  <si>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</si>
  <si>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</si>
  <si>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</si>
  <si>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</si>
  <si>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</si>
  <si>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</si>
  <si>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</si>
  <si>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</si>
  <si>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</si>
  <si>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</si>
  <si>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</si>
  <si>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</si>
  <si>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</si>
  <si>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</si>
  <si>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</si>
  <si>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</si>
  <si>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</si>
  <si>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</si>
  <si>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</si>
  <si>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</si>
  <si>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</si>
  <si>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</si>
  <si>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</si>
  <si>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</si>
  <si>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</si>
  <si>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</si>
  <si>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</si>
  <si>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</si>
  <si>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</si>
  <si>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</si>
  <si>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</si>
  <si>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</si>
  <si>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</si>
  <si>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</si>
  <si>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</si>
  <si>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</si>
  <si>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</si>
  <si>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</si>
  <si>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</si>
  <si>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</si>
  <si>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</si>
  <si>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</si>
  <si>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</si>
  <si>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</si>
  <si>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</si>
  <si>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</si>
  <si>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</si>
  <si>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</si>
  <si>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</si>
  <si>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</si>
  <si>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</si>
  <si>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</si>
  <si>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</si>
  <si>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</si>
  <si>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</si>
  <si>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</si>
  <si>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</si>
  <si>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</si>
  <si>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</si>
  <si>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</si>
  <si>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</si>
  <si>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</si>
  <si>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</si>
  <si>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</si>
  <si>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</si>
  <si>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</si>
  <si>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</si>
  <si>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</si>
  <si>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</si>
  <si>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</si>
  <si>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</si>
  <si>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</si>
  <si>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</si>
  <si>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</si>
  <si>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</si>
  <si>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</si>
  <si>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</si>
  <si>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</si>
  <si>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</si>
  <si>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</si>
  <si>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</si>
  <si>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</si>
  <si>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</si>
  <si>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</si>
  <si>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</si>
  <si>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</si>
  <si>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</si>
  <si>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</si>
  <si>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</si>
  <si>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</si>
  <si>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</si>
  <si>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</si>
  <si>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</si>
  <si>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</si>
  <si>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</si>
  <si>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</si>
  <si>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</si>
  <si>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</si>
  <si>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</si>
  <si>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</si>
  <si>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</si>
  <si>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</si>
  <si>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</si>
  <si>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</si>
  <si>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</si>
  <si>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</si>
  <si>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</si>
  <si>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</si>
  <si>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</si>
  <si>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</si>
  <si>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</si>
  <si>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</si>
  <si>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</si>
  <si>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</si>
  <si>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</si>
  <si>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</si>
  <si>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</si>
  <si>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</si>
  <si>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</si>
  <si>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</si>
  <si>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</si>
  <si>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</si>
  <si>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</si>
  <si>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</si>
  <si>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</si>
  <si>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</si>
  <si>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</si>
  <si>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</si>
  <si>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</si>
  <si>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</si>
  <si>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</si>
  <si>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</si>
  <si>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</si>
  <si>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</si>
  <si>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</si>
  <si>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</si>
  <si>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</si>
  <si>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</si>
  <si>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</si>
  <si>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</si>
  <si>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</si>
  <si>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</si>
  <si>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</si>
  <si>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</si>
  <si>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</si>
  <si>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</si>
  <si>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</si>
  <si>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</si>
  <si>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</si>
  <si>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</si>
  <si>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</si>
  <si>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</si>
  <si>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</si>
  <si>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</si>
  <si>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</si>
  <si>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</si>
  <si>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</si>
  <si>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</si>
  <si>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</si>
  <si>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</si>
  <si>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</si>
  <si>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</si>
  <si>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</si>
  <si>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</si>
  <si>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</si>
  <si>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</si>
  <si>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</si>
  <si>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</si>
  <si>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</si>
  <si>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</si>
  <si>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</si>
  <si>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</si>
  <si>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</si>
  <si>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</si>
  <si>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</si>
  <si>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</si>
  <si>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</si>
  <si>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</si>
  <si>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</si>
  <si>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</si>
  <si>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</si>
  <si>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</si>
  <si>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</si>
  <si>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</si>
  <si>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</si>
  <si>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</si>
  <si>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</si>
  <si>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</si>
  <si>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</si>
  <si>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</si>
  <si>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</si>
  <si>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</si>
  <si>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</si>
  <si>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</si>
  <si>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</si>
  <si>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</si>
  <si>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</si>
  <si>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</si>
  <si>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</si>
  <si>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</si>
  <si>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</si>
  <si>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</si>
  <si>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</si>
  <si>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</si>
  <si>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</si>
  <si>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</si>
  <si>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</si>
  <si>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</si>
  <si>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</si>
  <si>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</si>
  <si>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</si>
  <si>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</si>
  <si>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</si>
  <si>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</si>
  <si>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</si>
  <si>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</si>
  <si>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</si>
  <si>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</si>
  <si>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</si>
  <si>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</si>
  <si>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</si>
  <si>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</si>
  <si>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</si>
  <si>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</si>
  <si>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</si>
  <si>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</si>
  <si>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</si>
  <si>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</si>
  <si>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</si>
  <si>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</si>
  <si>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</si>
  <si>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</si>
  <si>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</si>
  <si>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</si>
  <si>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</si>
  <si>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</si>
  <si>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</si>
  <si>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</si>
  <si>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</si>
  <si>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</si>
  <si>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</si>
  <si>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</si>
  <si>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</si>
  <si>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</si>
  <si>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</si>
  <si>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</si>
  <si>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</si>
  <si>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</si>
  <si>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</si>
  <si>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</si>
  <si>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</si>
  <si>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</si>
  <si>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</si>
  <si>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</si>
  <si>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</si>
  <si>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</si>
  <si>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</si>
  <si>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</si>
  <si>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</si>
  <si>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</si>
  <si>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</si>
  <si>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</si>
  <si>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</si>
  <si>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</si>
  <si>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</si>
  <si>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</si>
  <si>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</si>
  <si>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</si>
  <si>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</si>
  <si>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</si>
  <si>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</si>
  <si>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</si>
  <si>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</si>
  <si>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</si>
  <si>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</si>
  <si>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</si>
  <si>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</si>
  <si>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</si>
  <si>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</si>
  <si>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</si>
  <si>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</si>
  <si>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</si>
  <si>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</si>
  <si>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</si>
  <si>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</si>
  <si>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</si>
  <si>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</si>
  <si>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</si>
  <si>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</si>
  <si>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</si>
  <si>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</si>
  <si>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</si>
  <si>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</si>
  <si>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</si>
  <si>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</si>
  <si>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</si>
  <si>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</si>
  <si>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</si>
  <si>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</si>
  <si>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</si>
  <si>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</si>
  <si>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</si>
  <si>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</si>
  <si>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</si>
  <si>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</si>
  <si>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</si>
  <si>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</si>
  <si>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</si>
  <si>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</si>
  <si>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</si>
  <si>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</si>
  <si>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</si>
  <si>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</si>
  <si>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</si>
  <si>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</si>
  <si>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</si>
  <si>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</si>
  <si>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</si>
  <si>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</si>
  <si>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</si>
  <si>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</si>
  <si>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</si>
  <si>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</si>
  <si>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</si>
  <si>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</si>
  <si>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</si>
  <si>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</si>
  <si>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</si>
  <si>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</si>
  <si>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</si>
  <si>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</si>
  <si>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</si>
  <si>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</si>
  <si>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</si>
  <si>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</si>
  <si>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</si>
  <si>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</si>
  <si>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</si>
  <si>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</si>
  <si>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</si>
  <si>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</si>
  <si>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</si>
  <si>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</si>
  <si>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</si>
  <si>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</si>
  <si>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</si>
  <si>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</si>
  <si>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</si>
  <si>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</si>
  <si>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</si>
  <si>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</si>
  <si>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</si>
  <si>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</si>
  <si>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</si>
  <si>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</si>
  <si>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</si>
  <si>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</si>
  <si>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</si>
  <si>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</si>
  <si>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</si>
  <si>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</si>
  <si>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</si>
  <si>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</si>
  <si>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</si>
  <si>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</si>
  <si>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</si>
  <si>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</si>
  <si>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</si>
  <si>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</si>
  <si>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</si>
  <si>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</si>
  <si>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</si>
  <si>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</si>
  <si>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</si>
  <si>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</si>
  <si>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</si>
  <si>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</si>
  <si>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</si>
  <si>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</si>
  <si>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</si>
  <si>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</si>
  <si>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</si>
  <si>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</si>
  <si>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</si>
  <si>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</si>
  <si>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</si>
  <si>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</si>
  <si>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</si>
  <si>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</si>
  <si>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</si>
  <si>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</si>
  <si>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</si>
  <si>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</si>
  <si>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</si>
  <si>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</si>
  <si>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</si>
  <si>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</si>
  <si>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</si>
  <si>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</si>
  <si>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</si>
  <si>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</si>
  <si>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</si>
  <si>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</si>
  <si>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</si>
  <si>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</si>
  <si>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</si>
  <si>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</si>
  <si>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</si>
  <si>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</si>
  <si>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</si>
  <si>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</si>
  <si>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</si>
  <si>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</si>
  <si>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</si>
  <si>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</si>
  <si>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</si>
  <si>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</si>
  <si>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</si>
  <si>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</si>
  <si>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</si>
  <si>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</si>
  <si>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</si>
  <si>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</si>
  <si>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</si>
  <si>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</si>
  <si>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</si>
  <si>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</si>
  <si>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</si>
  <si>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</si>
  <si>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</si>
  <si>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</si>
  <si>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</si>
  <si>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</si>
  <si>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</si>
  <si>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</si>
  <si>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</si>
  <si>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</si>
  <si>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</si>
  <si>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</si>
  <si>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</si>
  <si>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</si>
  <si>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</si>
  <si>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</si>
  <si>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</si>
  <si>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</si>
  <si>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</si>
  <si>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</si>
  <si>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</si>
  <si>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</si>
  <si>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</si>
  <si>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</si>
  <si>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</si>
  <si>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</si>
  <si>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</si>
  <si>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</si>
  <si>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</si>
  <si>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</si>
  <si>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</si>
  <si>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</si>
  <si>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</si>
  <si>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</si>
  <si>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</si>
  <si>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</si>
  <si>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</si>
  <si>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</si>
  <si>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</si>
  <si>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</si>
  <si>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</si>
  <si>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</si>
  <si>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</si>
  <si>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</si>
  <si>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</si>
  <si>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</si>
  <si>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</si>
  <si>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</si>
  <si>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</si>
  <si>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</si>
  <si>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</si>
  <si>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</si>
  <si>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</si>
  <si>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</si>
  <si>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</si>
  <si>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</si>
  <si>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</si>
  <si>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</si>
  <si>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</si>
  <si>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</si>
  <si>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</si>
  <si>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</si>
  <si>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</si>
  <si>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</si>
  <si>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</si>
  <si>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</si>
  <si>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</si>
  <si>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</si>
  <si>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</si>
  <si>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</si>
  <si>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</si>
  <si>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</si>
  <si>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</si>
  <si>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</si>
  <si>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</si>
  <si>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</si>
  <si>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</si>
  <si>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</si>
  <si>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</si>
  <si>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</si>
  <si>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</si>
  <si>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</si>
  <si>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</si>
  <si>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</si>
  <si>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</si>
  <si>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</si>
  <si>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</si>
  <si>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</si>
  <si>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</si>
  <si>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</si>
  <si>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</si>
  <si>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</si>
  <si>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</si>
  <si>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</si>
  <si>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</si>
  <si>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</si>
  <si>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</si>
  <si>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</si>
  <si>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</si>
  <si>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</si>
  <si>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</si>
  <si>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</si>
  <si>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</si>
  <si>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</si>
  <si>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</si>
  <si>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</si>
  <si>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</si>
  <si>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</si>
  <si>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</si>
  <si>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</si>
  <si>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</si>
  <si>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</si>
  <si>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</si>
  <si>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</si>
  <si>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</si>
  <si>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</si>
  <si>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</si>
  <si>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</si>
  <si>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</si>
  <si>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</si>
  <si>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</si>
  <si>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</si>
  <si>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</si>
  <si>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</si>
  <si>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</si>
  <si>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</si>
  <si>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</si>
  <si>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</si>
  <si>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</si>
  <si>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</si>
  <si>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</si>
  <si>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</si>
  <si>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</si>
  <si>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</si>
  <si>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</si>
  <si>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</si>
  <si>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</si>
  <si>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</si>
  <si>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</si>
  <si>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</si>
  <si>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</si>
  <si>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</si>
  <si>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</si>
  <si>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</si>
  <si>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</si>
  <si>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</si>
  <si>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</si>
  <si>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</si>
  <si>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</si>
  <si>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</si>
  <si>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</si>
  <si>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</si>
  <si>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</si>
  <si>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</si>
  <si>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</si>
  <si>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</si>
  <si>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</si>
  <si>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</si>
  <si>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</si>
  <si>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</si>
  <si>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</si>
  <si>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</si>
  <si>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</si>
  <si>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</si>
  <si>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</si>
  <si>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</si>
  <si>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</si>
  <si>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</si>
  <si>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</si>
  <si>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</si>
  <si>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</si>
  <si>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</si>
  <si>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</si>
  <si>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</si>
  <si>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</si>
  <si>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</si>
  <si>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</si>
  <si>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</si>
  <si>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</si>
  <si>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</si>
  <si>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</si>
  <si>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</si>
  <si>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</si>
  <si>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</si>
  <si>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</si>
  <si>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</si>
  <si>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</si>
  <si>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</si>
  <si>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</si>
  <si>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</si>
  <si>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</si>
  <si>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</si>
  <si>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</si>
  <si>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</si>
  <si>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</si>
  <si>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</si>
  <si>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</si>
  <si>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</si>
  <si>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</si>
  <si>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</si>
  <si>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</si>
  <si>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</si>
  <si>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</si>
  <si>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</si>
  <si>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</si>
  <si>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</si>
  <si>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</si>
  <si>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</si>
  <si>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</si>
  <si>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</si>
  <si>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</si>
  <si>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</si>
  <si>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</si>
  <si>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</si>
  <si>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</si>
  <si>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</si>
  <si>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</si>
  <si>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</si>
  <si>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</si>
  <si>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</si>
  <si>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</si>
  <si>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</si>
  <si>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</si>
  <si>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</si>
  <si>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</si>
  <si>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</si>
  <si>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</si>
  <si>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</si>
  <si>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</si>
  <si>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</si>
  <si>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</si>
  <si>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</si>
  <si>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</si>
  <si>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</si>
  <si>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</si>
  <si>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</si>
  <si>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</si>
  <si>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</si>
  <si>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</si>
  <si>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</si>
  <si>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</si>
  <si>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</si>
  <si>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</si>
  <si>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</si>
  <si>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</si>
  <si>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</si>
  <si>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</si>
  <si>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</si>
  <si>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</si>
  <si>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</si>
  <si>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</si>
  <si>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</si>
  <si>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</si>
  <si>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</si>
  <si>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</si>
  <si>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</si>
  <si>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</si>
  <si>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</si>
  <si>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</si>
  <si>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</si>
  <si>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</si>
  <si>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</si>
  <si>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</si>
  <si>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</si>
  <si>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</si>
  <si>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</si>
  <si>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</si>
  <si>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</si>
  <si>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</si>
  <si>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</si>
  <si>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</si>
  <si>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</si>
  <si>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</si>
  <si>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</si>
  <si>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</si>
  <si>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</si>
  <si>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</si>
  <si>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</si>
  <si>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</si>
  <si>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</si>
  <si>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</si>
  <si>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</si>
  <si>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</si>
  <si>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</si>
  <si>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</si>
  <si>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</si>
  <si>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</si>
  <si>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</si>
  <si>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</si>
  <si>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</si>
  <si>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</si>
  <si>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</si>
  <si>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</si>
  <si>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</si>
  <si>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</si>
  <si>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</si>
  <si>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</si>
  <si>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</si>
  <si>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</si>
  <si>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</si>
  <si>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</si>
  <si>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</si>
  <si>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</si>
  <si>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</si>
  <si>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</si>
  <si>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</si>
  <si>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</si>
  <si>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</si>
  <si>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</si>
  <si>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</si>
  <si>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</si>
  <si>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</si>
  <si>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</si>
  <si>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</si>
  <si>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</si>
  <si>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</si>
  <si>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</si>
  <si>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</si>
  <si>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</si>
  <si>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</si>
  <si>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</si>
  <si>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</si>
  <si>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</si>
  <si>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</si>
  <si>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</si>
  <si>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</si>
  <si>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</si>
  <si>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</si>
  <si>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</si>
  <si>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</si>
  <si>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</si>
  <si>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</si>
  <si>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</si>
  <si>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</si>
  <si>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</si>
  <si>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</si>
  <si>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</si>
  <si>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</si>
  <si>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</si>
  <si>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</si>
  <si>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</si>
  <si>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</si>
  <si>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</si>
  <si>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</si>
  <si>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</si>
  <si>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</si>
  <si>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</si>
  <si>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</si>
  <si>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</si>
  <si>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</si>
  <si>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</si>
  <si>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</si>
  <si>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</si>
  <si>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</si>
  <si>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</si>
  <si>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</si>
  <si>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</si>
  <si>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</si>
  <si>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</si>
  <si>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</si>
  <si>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</si>
  <si>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</si>
  <si>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</si>
  <si>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</si>
  <si>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</si>
  <si>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</si>
  <si>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</si>
  <si>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</si>
  <si>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</si>
  <si>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</si>
  <si>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</si>
  <si>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</si>
  <si>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</si>
  <si>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</si>
  <si>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</si>
  <si>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</si>
  <si>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</si>
  <si>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</si>
  <si>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</si>
  <si>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</si>
  <si>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</si>
  <si>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</si>
  <si>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</si>
  <si>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</si>
  <si>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</si>
  <si>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</si>
  <si>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</si>
  <si>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</si>
  <si>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</si>
  <si>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</si>
  <si>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</si>
  <si>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</si>
  <si>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</si>
  <si>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</si>
  <si>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</si>
  <si>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</si>
  <si>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</si>
  <si>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</si>
  <si>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</si>
  <si>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</si>
  <si>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</si>
  <si>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</si>
  <si>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</si>
  <si>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</si>
  <si>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</si>
  <si>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</si>
  <si>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</si>
  <si>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</si>
  <si>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</si>
  <si>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</si>
  <si>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</si>
  <si>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</si>
  <si>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</si>
  <si>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</si>
  <si>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</si>
  <si>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</si>
  <si>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</si>
  <si>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</si>
  <si>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</si>
  <si>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</si>
  <si>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</si>
  <si>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</si>
  <si>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</si>
  <si>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</si>
  <si>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</si>
  <si>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</si>
  <si>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</si>
  <si>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</si>
  <si>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</si>
  <si>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</si>
  <si>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</si>
  <si>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</si>
  <si>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</si>
  <si>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</si>
  <si>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</si>
  <si>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</si>
  <si>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</si>
  <si>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</si>
  <si>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</si>
  <si>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</si>
  <si>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</si>
  <si>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</si>
  <si>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</si>
  <si>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</si>
  <si>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</si>
  <si>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</si>
  <si>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</si>
  <si>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</si>
  <si>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</si>
  <si>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</si>
  <si>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</si>
  <si>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</si>
  <si>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</si>
  <si>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</si>
  <si>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</si>
  <si>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</si>
  <si>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</si>
  <si>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</si>
  <si>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</si>
  <si>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</si>
  <si>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</si>
  <si>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</si>
  <si>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</si>
  <si>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</si>
  <si>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</si>
  <si>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</si>
  <si>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</si>
  <si>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</si>
  <si>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</si>
  <si>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</si>
  <si>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</si>
  <si>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</si>
  <si>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</si>
  <si>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</si>
  <si>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</si>
  <si>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</si>
  <si>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</si>
  <si>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</si>
  <si>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</si>
  <si>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</si>
  <si>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</si>
  <si>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</si>
  <si>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</si>
  <si>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</si>
  <si>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</si>
  <si>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</si>
  <si>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</si>
  <si>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</si>
  <si>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</si>
  <si>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</si>
  <si>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</si>
  <si>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</si>
  <si>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</si>
  <si>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</si>
  <si>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</si>
  <si>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</si>
  <si>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</si>
  <si>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</si>
  <si>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</si>
  <si>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</si>
  <si>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</si>
  <si>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</si>
  <si>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</si>
  <si>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</si>
  <si>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</si>
  <si>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</si>
  <si>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</si>
  <si>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</si>
  <si>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</si>
  <si>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</si>
  <si>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</si>
  <si>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</si>
  <si>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</si>
  <si>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</si>
  <si>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</si>
  <si>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</si>
  <si>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</si>
  <si>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</si>
  <si>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</si>
  <si>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</si>
  <si>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</si>
  <si>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</si>
  <si>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</si>
  <si>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</si>
  <si>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</si>
  <si>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</si>
  <si>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</si>
  <si>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</si>
  <si>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</si>
  <si>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</si>
  <si>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</si>
  <si>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</si>
  <si>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</si>
  <si>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</si>
  <si>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</si>
  <si>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</si>
  <si>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</si>
  <si>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</si>
  <si>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</si>
  <si>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</si>
  <si>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</si>
  <si>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</si>
  <si>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</si>
  <si>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</si>
  <si>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</si>
  <si>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</si>
  <si>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</si>
  <si>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</si>
  <si>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</si>
  <si>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</si>
  <si>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</si>
  <si>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</si>
  <si>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</si>
  <si>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</si>
  <si>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</si>
  <si>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</si>
  <si>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</si>
  <si>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</si>
  <si>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</si>
  <si>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</si>
  <si>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</si>
  <si>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</si>
  <si>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</si>
  <si>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</si>
  <si>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</si>
  <si>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</si>
  <si>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</si>
  <si>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</si>
  <si>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</si>
  <si>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</si>
  <si>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</si>
  <si>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</si>
  <si>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</si>
  <si>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</si>
  <si>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</si>
  <si>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</si>
  <si>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</si>
  <si>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</si>
  <si>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</si>
  <si>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</si>
  <si>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</si>
  <si>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</si>
  <si>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</si>
  <si>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</si>
  <si>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</si>
  <si>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</si>
  <si>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</si>
  <si>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</si>
  <si>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</si>
  <si>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</si>
  <si>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</si>
  <si>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</si>
  <si>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</si>
  <si>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</si>
  <si>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</si>
  <si>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</si>
  <si>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</si>
  <si>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</si>
  <si>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</si>
  <si>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</si>
  <si>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</si>
  <si>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</si>
  <si>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</si>
  <si>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</si>
  <si>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</si>
  <si>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</si>
  <si>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</si>
  <si>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</si>
  <si>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</si>
  <si>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</si>
  <si>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</si>
  <si>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</si>
  <si>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</si>
  <si>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</si>
  <si>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</si>
  <si>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</si>
  <si>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</si>
  <si>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</si>
  <si>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</si>
  <si>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</si>
  <si>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</si>
  <si>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</si>
  <si>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</si>
  <si>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</si>
  <si>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</si>
  <si>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</si>
  <si>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</si>
  <si>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</si>
  <si>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</si>
  <si>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</si>
  <si>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</si>
  <si>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</si>
  <si>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</si>
  <si>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</si>
  <si>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</si>
  <si>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</si>
  <si>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</si>
  <si>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</si>
  <si>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</si>
  <si>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</si>
  <si>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</si>
  <si>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</si>
  <si>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</si>
  <si>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</si>
  <si>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</si>
  <si>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</si>
  <si>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</si>
  <si>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</si>
  <si>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</si>
  <si>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</si>
  <si>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</si>
  <si>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</si>
  <si>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</si>
  <si>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</si>
  <si>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</si>
  <si>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</si>
  <si>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</si>
  <si>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</si>
  <si>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</si>
  <si>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</si>
  <si>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</si>
  <si>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</si>
  <si>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</si>
  <si>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</si>
  <si>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</si>
  <si>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</si>
  <si>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</si>
  <si>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</si>
  <si>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</si>
  <si>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</si>
  <si>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</si>
  <si>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</si>
  <si>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</si>
  <si>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</si>
  <si>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</si>
  <si>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</si>
  <si>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</si>
  <si>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</si>
  <si>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</si>
  <si>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</si>
  <si>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</si>
  <si>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</si>
  <si>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</si>
  <si>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</si>
  <si>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</si>
  <si>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</si>
  <si>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</si>
  <si>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</si>
  <si>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</si>
  <si>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</si>
  <si>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</si>
  <si>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</si>
  <si>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</si>
  <si>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</si>
  <si>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</si>
  <si>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</si>
  <si>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</si>
  <si>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</si>
  <si>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</si>
  <si>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</si>
  <si>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</si>
  <si>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</si>
  <si>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</si>
  <si>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</si>
  <si>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</si>
  <si>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</si>
  <si>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</si>
  <si>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</si>
  <si>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</si>
  <si>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</si>
  <si>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</si>
  <si>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</si>
  <si>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</si>
  <si>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</si>
  <si>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</si>
  <si>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</si>
  <si>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</si>
  <si>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</si>
  <si>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</si>
  <si>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</si>
  <si>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</si>
  <si>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</si>
  <si>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</si>
  <si>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</si>
  <si>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</si>
  <si>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</si>
  <si>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</si>
  <si>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</si>
  <si>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</si>
  <si>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</si>
  <si>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</si>
  <si>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</si>
  <si>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</si>
  <si>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</si>
  <si>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</si>
  <si>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</si>
  <si>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</si>
  <si>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</si>
  <si>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</si>
  <si>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</si>
  <si>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</si>
  <si>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</si>
  <si>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</si>
  <si>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</si>
  <si>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</si>
  <si>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</si>
  <si>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</si>
  <si>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</si>
  <si>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</si>
  <si>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</si>
  <si>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</si>
  <si>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</si>
  <si>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</si>
  <si>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</si>
  <si>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</si>
  <si>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</si>
  <si>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</si>
  <si>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</si>
  <si>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</si>
  <si>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</si>
  <si>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</si>
  <si>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</si>
  <si>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</si>
  <si>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</si>
  <si>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</si>
  <si>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</si>
  <si>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</si>
  <si>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</si>
  <si>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</si>
  <si>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</si>
  <si>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</si>
  <si>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</si>
  <si>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</si>
  <si>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</si>
  <si>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</si>
  <si>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</si>
  <si>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</si>
  <si>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</si>
  <si>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</si>
  <si>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</si>
  <si>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</si>
  <si>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</si>
  <si>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</si>
  <si>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</si>
  <si>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</si>
  <si>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</si>
  <si>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</si>
  <si>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</si>
  <si>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</si>
  <si>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</si>
  <si>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</si>
  <si>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</si>
  <si>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</si>
  <si>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</si>
  <si>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</si>
  <si>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</si>
  <si>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</si>
  <si>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</si>
  <si>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</si>
  <si>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</si>
  <si>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</si>
  <si>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</si>
  <si>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</si>
  <si>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</si>
  <si>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</si>
  <si>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</si>
  <si>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</si>
  <si>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</si>
  <si>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</si>
  <si>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</si>
  <si>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</si>
  <si>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</si>
  <si>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</si>
  <si>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</si>
  <si>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</si>
  <si>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</si>
  <si>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</si>
  <si>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</si>
  <si>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</si>
  <si>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</si>
  <si>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</si>
  <si>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</si>
  <si>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</si>
  <si>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</si>
  <si>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</si>
  <si>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</si>
  <si>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</si>
  <si>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</si>
  <si>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</si>
  <si>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</si>
  <si>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</si>
  <si>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</si>
  <si>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</si>
  <si>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</si>
  <si>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</si>
  <si>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</si>
  <si>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</si>
  <si>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</si>
  <si>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</si>
  <si>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</si>
  <si>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</si>
  <si>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</si>
  <si>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</si>
  <si>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</si>
  <si>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</si>
  <si>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</si>
  <si>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</si>
  <si>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</si>
  <si>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</si>
  <si>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</si>
  <si>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</si>
  <si>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</si>
  <si>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</si>
  <si>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</si>
  <si>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</si>
  <si>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</si>
  <si>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</si>
  <si>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</si>
  <si>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</si>
  <si>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</si>
  <si>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</si>
  <si>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</si>
  <si>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</si>
  <si>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</si>
  <si>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</si>
  <si>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</si>
  <si>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</si>
  <si>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</si>
  <si>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</si>
  <si>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</si>
  <si>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</si>
  <si>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</si>
  <si>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</si>
  <si>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</si>
  <si>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</si>
  <si>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</si>
  <si>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</si>
  <si>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</si>
  <si>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</si>
  <si>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</si>
  <si>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</si>
  <si>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</si>
  <si>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</si>
  <si>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</si>
  <si>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</si>
  <si>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</si>
  <si>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</si>
  <si>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</si>
  <si>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</si>
  <si>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</si>
  <si>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</si>
  <si>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</si>
  <si>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</si>
  <si>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</si>
  <si>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</si>
  <si>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</si>
  <si>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</si>
  <si>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</si>
  <si>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</si>
  <si>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</si>
  <si>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</si>
  <si>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</si>
  <si>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</si>
  <si>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</si>
  <si>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</si>
  <si>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</si>
  <si>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</si>
  <si>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</si>
  <si>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</si>
  <si>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</si>
  <si>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</si>
  <si>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</si>
  <si>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</si>
  <si>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</si>
  <si>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</si>
  <si>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</si>
  <si>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</si>
  <si>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</si>
  <si>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</si>
  <si>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</si>
  <si>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</si>
  <si>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</si>
  <si>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</si>
  <si>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</si>
  <si>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</si>
  <si>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</si>
  <si>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</si>
  <si>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</si>
  <si>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</si>
  <si>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</si>
  <si>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</si>
  <si>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</si>
  <si>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</si>
  <si>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</si>
  <si>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</si>
  <si>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</si>
  <si>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</si>
  <si>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</si>
  <si>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</si>
  <si>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</si>
  <si>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</si>
  <si>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</si>
  <si>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</si>
  <si>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</si>
  <si>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</si>
  <si>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</si>
  <si>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</si>
  <si>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</si>
  <si>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</si>
  <si>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</si>
  <si>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</si>
  <si>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</si>
  <si>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</si>
  <si>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</si>
  <si>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</si>
  <si>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</si>
  <si>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</si>
  <si>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</si>
  <si>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</si>
  <si>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</si>
  <si>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</si>
  <si>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</si>
  <si>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</si>
  <si>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</si>
  <si>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</si>
  <si>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</si>
  <si>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</si>
  <si>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</si>
  <si>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</si>
  <si>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</si>
  <si>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</si>
  <si>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</si>
  <si>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</si>
  <si>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</si>
  <si>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</si>
  <si>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</si>
  <si>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</si>
  <si>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</si>
  <si>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</si>
  <si>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</si>
  <si>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</si>
  <si>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</si>
  <si>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</si>
  <si>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</si>
  <si>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</si>
  <si>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</si>
  <si>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</si>
  <si>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</si>
  <si>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</si>
  <si>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</si>
  <si>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</si>
  <si>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</si>
  <si>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</si>
  <si>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</si>
  <si>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</si>
  <si>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</si>
  <si>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</si>
  <si>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</si>
  <si>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</si>
  <si>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</si>
  <si>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</si>
  <si>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</si>
  <si>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</si>
  <si>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</si>
  <si>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</si>
  <si>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</si>
  <si>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</si>
  <si>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</si>
  <si>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</si>
  <si>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</si>
  <si>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</si>
  <si>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</si>
  <si>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</si>
  <si>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</si>
  <si>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</si>
  <si>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</si>
  <si>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</si>
  <si>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</si>
  <si>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</si>
  <si>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</si>
  <si>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</si>
  <si>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</si>
  <si>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</si>
  <si>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</si>
  <si>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</si>
  <si>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</si>
  <si>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</si>
  <si>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</si>
  <si>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</si>
  <si>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</si>
  <si>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</si>
  <si>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</si>
  <si>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</si>
  <si>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</si>
  <si>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</si>
  <si>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</si>
  <si>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</si>
  <si>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</si>
  <si>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</si>
  <si>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</si>
  <si>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</si>
  <si>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</si>
  <si>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</si>
  <si>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</si>
  <si>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</si>
  <si>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</si>
  <si>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</si>
  <si>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</si>
  <si>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</si>
  <si>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</si>
  <si>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</si>
  <si>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</si>
  <si>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</si>
  <si>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</si>
  <si>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</si>
  <si>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</si>
  <si>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</si>
  <si>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</si>
  <si>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</si>
  <si>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</si>
  <si>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</si>
  <si>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</si>
  <si>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</si>
  <si>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</si>
  <si>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</si>
  <si>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</si>
  <si>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</si>
  <si>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</si>
  <si>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</si>
  <si>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</si>
  <si>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</si>
  <si>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</si>
  <si>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</si>
  <si>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</si>
  <si>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</si>
  <si>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</si>
  <si>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</si>
  <si>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</si>
  <si>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</si>
  <si>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</si>
  <si>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</si>
  <si>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</si>
  <si>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</si>
  <si>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</si>
  <si>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</si>
  <si>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</si>
  <si>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</si>
  <si>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</si>
  <si>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</si>
  <si>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</si>
  <si>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</si>
  <si>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</si>
  <si>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</si>
  <si>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</si>
  <si>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</si>
  <si>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</si>
  <si>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</si>
  <si>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</si>
  <si>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</si>
  <si>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</si>
  <si>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</si>
  <si>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</si>
  <si>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</si>
  <si>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</si>
  <si>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</si>
  <si>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</si>
  <si>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</si>
  <si>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</si>
  <si>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</si>
  <si>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</si>
  <si>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</si>
  <si>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</si>
  <si>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</si>
  <si>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</si>
  <si>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</si>
  <si>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</si>
  <si>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</si>
  <si>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</si>
  <si>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</si>
  <si>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</si>
  <si>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</si>
  <si>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</si>
  <si>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</si>
  <si>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</si>
  <si>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</si>
  <si>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</si>
  <si>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</si>
  <si>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</si>
  <si>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</si>
  <si>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</si>
  <si>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</si>
  <si>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</si>
  <si>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</si>
  <si>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</si>
  <si>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</si>
  <si>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</si>
  <si>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</si>
  <si>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</si>
  <si>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</si>
  <si>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</si>
  <si>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</si>
  <si>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</si>
  <si>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</si>
  <si>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</si>
  <si>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</si>
  <si>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</si>
  <si>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</si>
  <si>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</si>
  <si>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</si>
  <si>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</si>
  <si>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</si>
  <si>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</si>
  <si>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</si>
  <si>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</si>
  <si>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</si>
  <si>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</si>
  <si>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</si>
  <si>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</si>
  <si>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</si>
  <si>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</si>
  <si>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</si>
  <si>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</si>
  <si>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</si>
  <si>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</si>
  <si>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</si>
  <si>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</si>
  <si>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</si>
  <si>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</si>
  <si>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</si>
  <si>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</si>
  <si>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</si>
  <si>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</si>
  <si>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</si>
  <si>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</si>
  <si>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</si>
  <si>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</si>
  <si>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</si>
  <si>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</si>
  <si>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</si>
  <si>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</si>
  <si>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</si>
  <si>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</si>
  <si>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</si>
  <si>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</si>
  <si>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</si>
  <si>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</si>
  <si>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</si>
  <si>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</si>
  <si>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</si>
  <si>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</si>
  <si>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</si>
  <si>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</si>
  <si>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</si>
  <si>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</si>
  <si>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</si>
  <si>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</si>
  <si>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</si>
  <si>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</si>
  <si>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</si>
  <si>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</si>
  <si>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</si>
  <si>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</si>
  <si>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</si>
  <si>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</si>
  <si>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</si>
  <si>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</si>
  <si>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</si>
  <si>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</si>
  <si>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</si>
  <si>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</si>
  <si>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</si>
  <si>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</si>
  <si>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</si>
  <si>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</si>
  <si>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</si>
  <si>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</si>
  <si>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</si>
  <si>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</si>
  <si>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</si>
  <si>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</si>
  <si>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</si>
  <si>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</si>
  <si>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</si>
  <si>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</si>
  <si>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</si>
  <si>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</si>
  <si>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</si>
  <si>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</si>
  <si>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</si>
  <si>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</si>
  <si>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</si>
  <si>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</si>
  <si>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</si>
  <si>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</si>
  <si>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</si>
  <si>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</si>
  <si>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</si>
  <si>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</si>
  <si>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</si>
  <si>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</si>
  <si>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</si>
  <si>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</si>
  <si>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</si>
  <si>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</si>
  <si>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</si>
  <si>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</si>
  <si>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</si>
  <si>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</si>
  <si>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</si>
  <si>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</si>
  <si>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</si>
  <si>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</si>
  <si>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</si>
  <si>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</si>
  <si>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</si>
  <si>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</si>
  <si>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</si>
  <si>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</si>
  <si>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</si>
  <si>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</si>
  <si>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</si>
  <si>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</si>
  <si>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</si>
  <si>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</si>
  <si>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</si>
  <si>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</si>
  <si>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</si>
  <si>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</si>
  <si>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</si>
  <si>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</si>
  <si>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</si>
  <si>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</si>
  <si>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</si>
  <si>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</si>
  <si>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</si>
  <si>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</si>
  <si>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</si>
  <si>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</si>
  <si>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</si>
  <si>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</si>
  <si>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</si>
  <si>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</si>
  <si>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</si>
  <si>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</si>
  <si>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</si>
  <si>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</si>
  <si>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</si>
  <si>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</si>
  <si>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</si>
  <si>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</si>
  <si>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</si>
  <si>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</si>
  <si>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</si>
  <si>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</si>
  <si>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</si>
  <si>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</si>
  <si>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</si>
  <si>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</si>
  <si>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</si>
  <si>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</si>
  <si>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</si>
  <si>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</si>
  <si>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</si>
  <si>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</si>
  <si>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</si>
  <si>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</si>
  <si>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</si>
  <si>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</si>
  <si>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</si>
  <si>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</si>
  <si>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</si>
  <si>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</si>
  <si>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</si>
  <si>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</si>
  <si>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</si>
  <si>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</si>
  <si>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</si>
  <si>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</si>
  <si>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</si>
  <si>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</si>
  <si>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</si>
  <si>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</si>
  <si>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</si>
  <si>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</si>
  <si>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</si>
  <si>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</si>
  <si>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</si>
  <si>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</si>
  <si>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</si>
  <si>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</si>
  <si>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</si>
  <si>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</si>
  <si>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</si>
  <si>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</si>
  <si>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</si>
  <si>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</si>
  <si>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</si>
  <si>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</si>
  <si>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</si>
  <si>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</si>
  <si>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</si>
  <si>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</si>
  <si>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</si>
  <si>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</si>
  <si>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</si>
  <si>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</si>
  <si>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</si>
  <si>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</si>
  <si>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</si>
  <si>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</si>
  <si>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</si>
  <si>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</si>
  <si>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</si>
  <si>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</si>
  <si>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</si>
  <si>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</si>
  <si>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</si>
  <si>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</si>
  <si>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</si>
  <si>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</si>
  <si>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</si>
  <si>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</si>
  <si>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</si>
  <si>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</si>
  <si>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</si>
  <si>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</si>
  <si>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</si>
  <si>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</si>
  <si>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</si>
  <si>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</si>
  <si>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</si>
  <si>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</si>
  <si>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</si>
  <si>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</si>
  <si>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</si>
  <si>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</si>
  <si>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</si>
  <si>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</si>
  <si>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</si>
  <si>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</si>
  <si>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</si>
  <si>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</si>
  <si>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</si>
  <si>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</si>
  <si>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</si>
  <si>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</si>
  <si>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</si>
  <si>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</si>
  <si>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</si>
  <si>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</si>
  <si>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</si>
  <si>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</si>
  <si>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</si>
  <si>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</si>
  <si>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</si>
  <si>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</si>
  <si>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</si>
  <si>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</si>
  <si>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</si>
  <si>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</si>
  <si>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</si>
  <si>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</si>
  <si>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</si>
  <si>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</si>
  <si>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</si>
  <si>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</si>
  <si>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</si>
  <si>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</si>
  <si>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</si>
  <si>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</si>
  <si>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</si>
  <si>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</si>
  <si>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</si>
  <si>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</si>
  <si>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</si>
  <si>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</si>
  <si>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</si>
  <si>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</si>
  <si>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</si>
  <si>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</si>
  <si>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</si>
  <si>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</si>
  <si>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</si>
  <si>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</si>
  <si>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</si>
  <si>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</si>
  <si>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</si>
  <si>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</si>
  <si>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</si>
  <si>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</si>
  <si>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</si>
  <si>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</si>
  <si>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</si>
  <si>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</si>
  <si>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</si>
  <si>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</si>
  <si>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</si>
  <si>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</si>
  <si>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</si>
  <si>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</si>
  <si>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</si>
  <si>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</si>
  <si>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</si>
  <si>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</si>
  <si>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</si>
  <si>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</si>
  <si>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</si>
  <si>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</si>
  <si>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</si>
  <si>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</si>
  <si>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</si>
  <si>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</si>
  <si>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</si>
  <si>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</si>
  <si>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</si>
  <si>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</si>
  <si>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</si>
  <si>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</si>
  <si>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</si>
  <si>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</si>
  <si>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</si>
  <si>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</si>
  <si>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</si>
  <si>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</si>
  <si>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</si>
  <si>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</si>
  <si>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</si>
  <si>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</si>
  <si>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</si>
  <si>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</si>
  <si>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</si>
  <si>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</si>
  <si>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</si>
  <si>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</si>
  <si>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</si>
  <si>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</si>
  <si>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</si>
  <si>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</si>
  <si>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</si>
  <si>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</si>
  <si>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</si>
  <si>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</si>
  <si>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</si>
  <si>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</si>
  <si>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</si>
  <si>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</si>
  <si>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</si>
  <si>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</si>
  <si>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</si>
  <si>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</si>
  <si>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</si>
  <si>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</si>
  <si>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</si>
  <si>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</si>
  <si>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</si>
  <si>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</si>
  <si>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</si>
  <si>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</si>
  <si>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</si>
  <si>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</si>
  <si>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</si>
  <si>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</si>
  <si>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</si>
  <si>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</si>
  <si>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</si>
  <si>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</si>
  <si>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</si>
  <si>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</si>
  <si>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</si>
  <si>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</si>
  <si>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</si>
  <si>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</si>
  <si>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</si>
  <si>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</si>
  <si>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</si>
  <si>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</si>
  <si>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</si>
  <si>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</si>
  <si>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</si>
  <si>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</si>
  <si>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</si>
  <si>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</si>
  <si>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</si>
  <si>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</si>
  <si>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</si>
  <si>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</si>
  <si>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</si>
  <si>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</si>
  <si>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</si>
  <si>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</si>
  <si>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</si>
  <si>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</si>
  <si>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</si>
  <si>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</si>
  <si>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</si>
  <si>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</si>
  <si>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</si>
  <si>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</si>
  <si>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</si>
  <si>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</si>
  <si>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</si>
  <si>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</si>
  <si>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</si>
  <si>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</si>
  <si>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</si>
  <si>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</si>
  <si>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</si>
  <si>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</si>
  <si>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</si>
  <si>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</si>
  <si>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</si>
  <si>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</si>
  <si>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</si>
  <si>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</si>
  <si>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</si>
  <si>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</si>
  <si>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</si>
  <si>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</si>
  <si>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</si>
  <si>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</si>
  <si>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</si>
  <si>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</si>
  <si>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</si>
  <si>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</si>
  <si>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</si>
  <si>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</si>
  <si>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</si>
  <si>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</si>
  <si>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</si>
  <si>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</si>
  <si>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</si>
  <si>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</si>
  <si>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</si>
  <si>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</si>
  <si>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</si>
  <si>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</si>
  <si>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</si>
  <si>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</si>
  <si>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</si>
  <si>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</si>
  <si>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</si>
  <si>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</si>
  <si>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</si>
  <si>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</si>
  <si>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</si>
  <si>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</si>
  <si>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</si>
  <si>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</si>
  <si>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</si>
  <si>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</si>
  <si>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</si>
  <si>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</si>
  <si>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</si>
  <si>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</si>
  <si>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</si>
  <si>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</si>
  <si>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</si>
  <si>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</si>
  <si>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</si>
  <si>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</si>
  <si>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</si>
  <si>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</si>
  <si>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</si>
  <si>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</si>
  <si>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</si>
  <si>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</si>
  <si>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</si>
  <si>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</si>
  <si>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</si>
  <si>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</si>
  <si>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</si>
  <si>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</si>
  <si>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</si>
  <si>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</si>
  <si>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</si>
  <si>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</si>
  <si>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</si>
  <si>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</si>
  <si>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</si>
  <si>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</si>
  <si>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</si>
  <si>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</si>
  <si>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</si>
  <si>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</si>
  <si>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</si>
  <si>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</si>
  <si>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</si>
  <si>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</si>
  <si>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</si>
  <si>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</si>
  <si>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</si>
  <si>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</si>
  <si>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</si>
  <si>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</si>
  <si>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</si>
  <si>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</si>
  <si>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</si>
  <si>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</si>
  <si>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</si>
  <si>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</si>
  <si>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</si>
  <si>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</si>
  <si>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</si>
  <si>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</si>
  <si>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</si>
  <si>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</si>
  <si>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</si>
  <si>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</si>
  <si>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</si>
  <si>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</si>
  <si>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</si>
  <si>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</si>
  <si>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</si>
  <si>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</si>
  <si>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</si>
  <si>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</si>
  <si>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</si>
  <si>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</si>
  <si>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</si>
  <si>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</si>
  <si>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</si>
  <si>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</si>
  <si>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</si>
  <si>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</si>
  <si>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</si>
  <si>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</si>
  <si>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</si>
  <si>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</si>
  <si>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</si>
  <si>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</si>
  <si>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</si>
  <si>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</si>
  <si>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</si>
  <si>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</si>
  <si>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</si>
  <si>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</si>
  <si>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</si>
  <si>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</si>
  <si>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</si>
  <si>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</si>
  <si>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</si>
  <si>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</si>
  <si>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</si>
  <si>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</si>
  <si>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</si>
  <si>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</si>
  <si>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</si>
  <si>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</si>
  <si>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</si>
  <si>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</si>
  <si>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</si>
  <si>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</si>
  <si>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</si>
  <si>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</si>
  <si>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</si>
  <si>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</si>
  <si>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</si>
  <si>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</si>
  <si>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</si>
  <si>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</si>
  <si>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</si>
  <si>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</si>
  <si>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</si>
  <si>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</si>
  <si>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</si>
  <si>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</si>
  <si>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</si>
  <si>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</si>
  <si>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</si>
  <si>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</si>
  <si>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</si>
  <si>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</si>
  <si>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</si>
  <si>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</si>
  <si>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</si>
  <si>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</si>
  <si>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</si>
  <si>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</si>
  <si>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</si>
  <si>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</si>
  <si>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</si>
  <si>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</si>
  <si>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</si>
  <si>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</si>
  <si>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</si>
  <si>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</si>
  <si>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</si>
  <si>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</si>
  <si>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</si>
  <si>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</si>
  <si>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</si>
  <si>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</si>
  <si>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</si>
  <si>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</si>
  <si>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</si>
  <si>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</si>
  <si>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</si>
  <si>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</si>
  <si>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</si>
  <si>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</si>
  <si>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</si>
  <si>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</si>
  <si>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</si>
  <si>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</si>
  <si>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</si>
  <si>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</si>
  <si>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</si>
  <si>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</si>
  <si>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</si>
  <si>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</si>
  <si>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</si>
  <si>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</si>
  <si>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</si>
  <si>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</si>
  <si>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</si>
  <si>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</si>
  <si>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</si>
  <si>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</si>
  <si>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</si>
  <si>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</si>
  <si>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</si>
  <si>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</si>
  <si>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</si>
  <si>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</si>
  <si>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</si>
  <si>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</si>
  <si>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</si>
  <si>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</si>
  <si>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</si>
  <si>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</si>
  <si>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</si>
  <si>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</si>
  <si>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</si>
  <si>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</si>
  <si>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</si>
  <si>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</si>
  <si>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</si>
  <si>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</si>
  <si>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</si>
  <si>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</si>
  <si>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</si>
  <si>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</si>
  <si>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</si>
  <si>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</si>
  <si>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</si>
  <si>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</si>
  <si>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</si>
  <si>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</si>
  <si>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</si>
  <si>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</si>
  <si>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</si>
  <si>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</si>
  <si>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</si>
  <si>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</si>
  <si>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</si>
  <si>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</si>
  <si>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</si>
  <si>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</si>
  <si>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</si>
  <si>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</si>
  <si>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</si>
  <si>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</si>
  <si>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</si>
  <si>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</si>
  <si>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</si>
  <si>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</si>
  <si>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</si>
  <si>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</si>
  <si>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</si>
  <si>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</si>
  <si>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</si>
  <si>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</si>
  <si>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</si>
  <si>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</si>
  <si>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</si>
  <si>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</si>
  <si>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</si>
  <si>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</si>
  <si>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</si>
  <si>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</si>
  <si>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</si>
  <si>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</si>
  <si>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</si>
  <si>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</si>
  <si>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</si>
  <si>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</si>
  <si>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</si>
  <si>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</si>
  <si>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</si>
  <si>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</si>
  <si>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</si>
  <si>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</si>
  <si>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</si>
  <si>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</si>
  <si>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</si>
  <si>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</si>
  <si>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</si>
  <si>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</si>
  <si>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</si>
  <si>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</si>
  <si>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</si>
  <si>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</si>
  <si>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</si>
  <si>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</si>
  <si>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</si>
  <si>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</si>
  <si>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</si>
  <si>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</si>
  <si>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</si>
  <si>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</si>
  <si>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</si>
  <si>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</si>
  <si>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</si>
  <si>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</si>
  <si>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</si>
  <si>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</si>
  <si>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</si>
  <si>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</si>
  <si>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</si>
  <si>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</si>
  <si>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</si>
  <si>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</si>
  <si>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</si>
  <si>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</si>
  <si>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</si>
  <si>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</si>
  <si>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</si>
  <si>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</si>
  <si>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</si>
  <si>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</si>
  <si>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</si>
  <si>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</si>
  <si>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</si>
  <si>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</si>
  <si>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</si>
  <si>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</si>
  <si>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</si>
  <si>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</si>
  <si>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</si>
  <si>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</si>
  <si>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</si>
  <si>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</si>
  <si>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</si>
  <si>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</si>
  <si>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</si>
  <si>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</si>
  <si>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</si>
  <si>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</si>
  <si>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</si>
  <si>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</si>
  <si>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</si>
  <si>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</si>
  <si>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</si>
  <si>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</si>
  <si>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</si>
  <si>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</si>
  <si>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</si>
  <si>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</si>
  <si>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</si>
  <si>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</si>
  <si>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</si>
  <si>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</si>
  <si>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</si>
  <si>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</si>
  <si>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</si>
  <si>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</si>
  <si>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</si>
  <si>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</si>
  <si>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</si>
  <si>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</si>
  <si>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</si>
  <si>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</si>
  <si>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</si>
  <si>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</si>
  <si>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</si>
  <si>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</si>
  <si>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</si>
  <si>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</si>
  <si>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</si>
  <si>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</si>
  <si>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</si>
  <si>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</si>
  <si>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</si>
  <si>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</si>
  <si>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</si>
  <si>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</si>
  <si>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</si>
  <si>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</si>
  <si>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</si>
  <si>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</si>
  <si>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</si>
  <si>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</si>
  <si>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</si>
  <si>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</si>
  <si>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</si>
  <si>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</si>
  <si>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</si>
  <si>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</si>
  <si>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</si>
  <si>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</si>
  <si>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</si>
  <si>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</si>
  <si>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</si>
  <si>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</si>
  <si>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</si>
  <si>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</si>
  <si>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</si>
  <si>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</si>
  <si>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</si>
  <si>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</si>
  <si>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</si>
  <si>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</si>
  <si>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</si>
  <si>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</si>
  <si>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</si>
  <si>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</si>
  <si>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</si>
  <si>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</si>
  <si>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</si>
  <si>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</si>
  <si>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</si>
  <si>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</si>
  <si>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</si>
  <si>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</si>
  <si>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</si>
  <si>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</si>
  <si>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</si>
  <si>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</si>
  <si>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</si>
  <si>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</si>
  <si>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</si>
  <si>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</si>
  <si>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</si>
  <si>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</si>
  <si>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</si>
  <si>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</si>
  <si>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</si>
  <si>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</si>
  <si>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</si>
  <si>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</si>
  <si>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</si>
  <si>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</si>
  <si>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</si>
  <si>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</si>
  <si>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</si>
  <si>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</si>
  <si>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</si>
  <si>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</si>
  <si>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</si>
  <si>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</si>
  <si>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</si>
  <si>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</si>
  <si>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</si>
  <si>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</si>
  <si>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</si>
  <si>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</si>
  <si>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</si>
  <si>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</si>
  <si>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</si>
  <si>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</si>
  <si>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</si>
  <si>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</si>
  <si>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</si>
  <si>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</si>
  <si>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</si>
  <si>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</si>
  <si>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</si>
  <si>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</si>
  <si>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</si>
  <si>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</si>
  <si>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</si>
  <si>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</si>
  <si>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</si>
  <si>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</si>
  <si>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</si>
  <si>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</si>
  <si>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</si>
  <si>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</si>
  <si>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</si>
  <si>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</si>
  <si>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</si>
  <si>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</si>
  <si>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</si>
  <si>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</si>
  <si>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</si>
  <si>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</si>
  <si>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</si>
  <si>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</si>
  <si>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</si>
  <si>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</si>
  <si>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</si>
  <si>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</si>
  <si>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</si>
  <si>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</si>
  <si>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</si>
  <si>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</si>
  <si>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</si>
  <si>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</si>
  <si>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</si>
  <si>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</si>
  <si>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</si>
  <si>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</si>
  <si>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</si>
  <si>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</si>
  <si>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</si>
  <si>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</si>
  <si>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</si>
  <si>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</si>
  <si>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</si>
  <si>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</si>
  <si>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</si>
  <si>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</si>
  <si>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</si>
  <si>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</si>
  <si>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</si>
  <si>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</si>
  <si>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</si>
  <si>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</si>
  <si>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</si>
  <si>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</si>
  <si>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</si>
  <si>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</si>
  <si>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</si>
  <si>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</si>
  <si>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</si>
  <si>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</si>
  <si>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</si>
  <si>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</si>
  <si>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</si>
  <si>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</si>
  <si>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</si>
  <si>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</si>
  <si>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</si>
  <si>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</si>
  <si>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</si>
  <si>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</si>
  <si>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</si>
  <si>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</si>
  <si>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</si>
  <si>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</si>
  <si>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</si>
  <si>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</si>
  <si>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</si>
  <si>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</si>
  <si>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</si>
  <si>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</si>
  <si>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</si>
  <si>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</si>
  <si>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</si>
  <si>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</si>
  <si>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</si>
  <si>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</si>
  <si>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</si>
  <si>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</si>
  <si>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</si>
  <si>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</si>
  <si>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</si>
  <si>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</si>
  <si>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</si>
  <si>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</si>
  <si>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</si>
  <si>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</si>
  <si>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</si>
  <si>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</si>
  <si>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</si>
  <si>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</si>
  <si>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</si>
  <si>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</si>
  <si>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</si>
  <si>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</si>
  <si>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</si>
  <si>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</si>
  <si>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</si>
  <si>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</si>
  <si>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</si>
  <si>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</si>
  <si>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</si>
  <si>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</si>
  <si>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</si>
  <si>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</si>
  <si>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</si>
  <si>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</si>
  <si>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</si>
  <si>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</si>
  <si>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</si>
  <si>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</si>
  <si>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</si>
  <si>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</si>
  <si>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</si>
  <si>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</si>
  <si>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</si>
  <si>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</si>
  <si>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</si>
  <si>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</si>
  <si>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</si>
  <si>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</si>
  <si>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</si>
  <si>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</si>
  <si>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</si>
  <si>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</si>
  <si>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</si>
  <si>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</si>
  <si>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</si>
  <si>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</si>
  <si>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</si>
  <si>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</si>
  <si>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</si>
  <si>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</si>
  <si>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</si>
  <si>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</si>
  <si>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</si>
  <si>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</si>
  <si>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</si>
  <si>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</si>
  <si>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</si>
  <si>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</si>
  <si>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</si>
  <si>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</si>
  <si>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</si>
  <si>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</si>
  <si>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</si>
  <si>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</si>
  <si>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</si>
  <si>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</si>
  <si>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</si>
  <si>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</si>
  <si>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</si>
  <si>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</si>
  <si>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</si>
  <si>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</si>
  <si>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</si>
  <si>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</si>
  <si>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</si>
  <si>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</si>
  <si>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</si>
  <si>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</si>
  <si>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</si>
  <si>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</si>
  <si>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</si>
  <si>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</si>
  <si>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</si>
  <si>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</si>
  <si>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</si>
  <si>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</si>
  <si>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</si>
  <si>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</si>
  <si>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</si>
  <si>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</si>
  <si>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</si>
  <si>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</si>
  <si>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</si>
  <si>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</si>
  <si>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</si>
  <si>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</si>
  <si>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</si>
  <si>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</si>
  <si>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</si>
  <si>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</si>
  <si>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</si>
  <si>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</si>
  <si>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</si>
  <si>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</si>
  <si>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</si>
  <si>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</si>
  <si>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</si>
  <si>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</si>
  <si>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</si>
  <si>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</si>
  <si>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</si>
  <si>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</si>
  <si>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</si>
  <si>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</si>
  <si>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</si>
  <si>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</si>
  <si>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</si>
  <si>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</si>
  <si>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</si>
  <si>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</si>
  <si>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</si>
  <si>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</si>
  <si>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</si>
  <si>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</si>
  <si>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</si>
  <si>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</si>
  <si>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</si>
  <si>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</si>
  <si>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</si>
  <si>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</si>
  <si>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</si>
  <si>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</si>
  <si>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</si>
  <si>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</si>
  <si>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</si>
  <si>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</si>
  <si>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</si>
  <si>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</si>
  <si>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</si>
  <si>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</si>
  <si>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</si>
  <si>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</si>
  <si>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</si>
  <si>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</si>
  <si>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</si>
  <si>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</si>
  <si>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</si>
  <si>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</si>
  <si>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</si>
  <si>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</si>
  <si>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</si>
  <si>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</si>
  <si>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</si>
  <si>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</si>
  <si>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</si>
  <si>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</si>
  <si>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</si>
  <si>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</si>
  <si>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</si>
  <si>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</si>
  <si>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</si>
  <si>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</si>
  <si>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</si>
  <si>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</si>
  <si>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</si>
  <si>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</si>
  <si>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</si>
  <si>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</si>
  <si>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</si>
  <si>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</si>
  <si>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</si>
  <si>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</si>
  <si>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</si>
  <si>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</si>
  <si>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</si>
  <si>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</si>
  <si>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</si>
  <si>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</si>
  <si>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</si>
  <si>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</si>
  <si>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</si>
  <si>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</si>
  <si>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</si>
  <si>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</si>
  <si>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</si>
  <si>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</si>
  <si>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</si>
  <si>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</si>
  <si>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</si>
  <si>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</si>
  <si>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</si>
  <si>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</si>
  <si>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</si>
  <si>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</si>
  <si>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</si>
  <si>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</si>
  <si>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</si>
  <si>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</si>
  <si>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</si>
  <si>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</si>
  <si>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</si>
  <si>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</si>
  <si>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</si>
  <si>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</si>
  <si>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</si>
  <si>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</si>
  <si>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</si>
  <si>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</si>
  <si>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</si>
  <si>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</si>
  <si>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</si>
  <si>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</si>
  <si>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</si>
  <si>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</si>
  <si>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</si>
  <si>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</si>
  <si>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</si>
  <si>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</si>
  <si>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</si>
  <si>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</si>
  <si>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</si>
  <si>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</si>
  <si>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</si>
  <si>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</si>
  <si>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</si>
  <si>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</si>
  <si>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</si>
  <si>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</si>
  <si>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</si>
  <si>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</si>
  <si>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</si>
  <si>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</si>
  <si>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</si>
  <si>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</si>
  <si>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</si>
  <si>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</si>
  <si>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</si>
  <si>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</si>
  <si>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</si>
  <si>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</si>
  <si>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</si>
  <si>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</si>
  <si>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</si>
  <si>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</si>
  <si>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</si>
  <si>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</si>
  <si>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</si>
  <si>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</si>
  <si>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</si>
  <si>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</si>
  <si>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</si>
  <si>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</si>
  <si>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</si>
  <si>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</si>
  <si>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</si>
  <si>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</si>
  <si>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</si>
  <si>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</si>
  <si>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</si>
  <si>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</si>
  <si>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</si>
  <si>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</si>
  <si>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</si>
  <si>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</si>
  <si>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</si>
  <si>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</si>
  <si>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</si>
  <si>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</si>
  <si>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</si>
  <si>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</si>
  <si>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</si>
  <si>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</si>
  <si>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</si>
  <si>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</si>
  <si>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</si>
  <si>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</si>
  <si>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</si>
  <si>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</si>
  <si>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</si>
  <si>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</si>
  <si>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</si>
  <si>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</si>
  <si>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</si>
  <si>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</si>
  <si>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</si>
  <si>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</si>
  <si>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</si>
  <si>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</si>
  <si>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</si>
  <si>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</si>
  <si>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</si>
  <si>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</si>
  <si>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</si>
  <si>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</si>
  <si>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</si>
  <si>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</si>
  <si>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</si>
  <si>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</si>
  <si>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</si>
  <si>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</si>
  <si>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</si>
  <si>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</si>
  <si>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</si>
  <si>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</si>
  <si>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</si>
  <si>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</si>
  <si>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</si>
  <si>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</si>
  <si>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</si>
  <si>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</si>
  <si>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</si>
  <si>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</si>
  <si>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</si>
  <si>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</si>
  <si>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</si>
  <si>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</si>
  <si>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</si>
  <si>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</si>
  <si>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</si>
  <si>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</si>
  <si>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</si>
  <si>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</si>
  <si>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</si>
  <si>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</si>
  <si>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</si>
  <si>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</si>
  <si>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</si>
  <si>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</si>
  <si>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</si>
  <si>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</si>
  <si>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</si>
  <si>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</si>
  <si>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</si>
  <si>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</si>
  <si>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</si>
  <si>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</si>
  <si>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</si>
  <si>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</si>
  <si>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</si>
  <si>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</si>
  <si>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</si>
  <si>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</si>
  <si>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</si>
  <si>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</si>
  <si>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</si>
  <si>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</si>
  <si>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</si>
  <si>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</si>
  <si>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</si>
  <si>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</si>
  <si>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</si>
  <si>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</si>
  <si>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</si>
  <si>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</si>
  <si>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</si>
  <si>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</si>
  <si>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</si>
  <si>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</si>
  <si>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</si>
  <si>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</si>
  <si>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</si>
  <si>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</si>
  <si>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</si>
  <si>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</si>
  <si>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</si>
  <si>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</si>
  <si>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</si>
  <si>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</si>
  <si>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</si>
  <si>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</si>
  <si>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</si>
  <si>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</si>
  <si>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</si>
  <si>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</si>
  <si>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</si>
  <si>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</si>
  <si>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</si>
  <si>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</si>
  <si>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</si>
  <si>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</si>
  <si>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</si>
  <si>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</si>
  <si>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</si>
  <si>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</si>
  <si>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</si>
  <si>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</si>
  <si>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</si>
  <si>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</si>
  <si>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</si>
  <si>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</si>
  <si>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</si>
  <si>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</si>
  <si>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</si>
  <si>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</si>
  <si>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</si>
  <si>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</si>
  <si>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</si>
  <si>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</si>
  <si>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</si>
  <si>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</si>
  <si>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</si>
  <si>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</si>
  <si>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</si>
  <si>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</si>
  <si>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</si>
  <si>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</si>
  <si>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</si>
  <si>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</si>
  <si>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</si>
  <si>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</si>
  <si>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</si>
  <si>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</si>
  <si>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</si>
  <si>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</si>
  <si>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</si>
  <si>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</si>
  <si>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</si>
  <si>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</si>
  <si>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</si>
  <si>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</si>
  <si>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</si>
  <si>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</si>
  <si>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</si>
  <si>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</si>
  <si>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</si>
  <si>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</si>
  <si>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</si>
  <si>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</si>
  <si>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</si>
  <si>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</si>
  <si>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</si>
  <si>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</si>
  <si>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</si>
  <si>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</si>
  <si>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</si>
  <si>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</si>
  <si>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</si>
  <si>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</si>
  <si>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</si>
  <si>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</si>
  <si>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</si>
  <si>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</si>
  <si>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</si>
  <si>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</si>
  <si>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</si>
  <si>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</si>
  <si>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</si>
  <si>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</si>
  <si>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</si>
  <si>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</si>
  <si>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</si>
  <si>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</si>
  <si>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</si>
  <si>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</si>
  <si>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</si>
  <si>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</si>
  <si>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</si>
  <si>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</si>
  <si>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</si>
  <si>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</si>
  <si>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</si>
  <si>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</si>
  <si>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</si>
  <si>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</si>
  <si>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</si>
  <si>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</si>
  <si>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</si>
  <si>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</si>
  <si>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</si>
  <si>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</si>
  <si>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</si>
  <si>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</si>
  <si>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</si>
  <si>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</si>
  <si>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</si>
  <si>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</si>
  <si>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</si>
  <si>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</si>
  <si>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</si>
  <si>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</si>
  <si>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</si>
  <si>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</si>
  <si>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</si>
  <si>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</si>
  <si>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</si>
  <si>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</si>
  <si>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</si>
  <si>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</si>
  <si>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</si>
  <si>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</si>
  <si>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</si>
  <si>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</si>
  <si>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</si>
  <si>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</si>
  <si>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</si>
  <si>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</si>
  <si>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</si>
  <si>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</si>
  <si>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</si>
  <si>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</si>
  <si>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</si>
  <si>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</si>
  <si>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</si>
  <si>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</si>
  <si>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</si>
  <si>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</si>
  <si>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</si>
  <si>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</si>
  <si>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</si>
  <si>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</si>
  <si>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</si>
  <si>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</si>
  <si>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</si>
  <si>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</si>
  <si>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</si>
  <si>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</si>
  <si>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</si>
  <si>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</si>
  <si>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</si>
  <si>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</si>
  <si>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</si>
  <si>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</si>
  <si>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</si>
  <si>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</si>
  <si>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</si>
  <si>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</si>
  <si>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</si>
  <si>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</si>
  <si>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</si>
  <si>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</si>
  <si>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</si>
  <si>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</si>
  <si>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</si>
  <si>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</si>
  <si>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</si>
  <si>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</si>
  <si>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</si>
  <si>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</si>
  <si>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</si>
  <si>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</si>
  <si>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</si>
  <si>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</si>
  <si>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</si>
  <si>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</si>
  <si>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</si>
  <si>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</si>
  <si>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</si>
  <si>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</si>
  <si>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</si>
  <si>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</si>
  <si>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</si>
  <si>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</si>
  <si>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</si>
  <si>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</si>
  <si>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</si>
  <si>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</si>
  <si>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</si>
  <si>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</si>
  <si>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</si>
  <si>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</si>
  <si>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</si>
  <si>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</si>
  <si>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</si>
  <si>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</si>
  <si>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</si>
  <si>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</si>
  <si>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</si>
  <si>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</si>
  <si>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</si>
  <si>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</si>
  <si>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</si>
  <si>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</si>
  <si>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</si>
  <si>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</si>
  <si>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</si>
  <si>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</si>
  <si>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</si>
  <si>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</si>
  <si>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</si>
  <si>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</si>
  <si>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</si>
  <si>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</si>
  <si>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</si>
  <si>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</si>
  <si>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</si>
  <si>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</si>
  <si>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</si>
  <si>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</si>
  <si>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</si>
  <si>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</si>
  <si>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</si>
  <si>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</si>
  <si>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</si>
  <si>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</si>
  <si>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</si>
  <si>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</si>
  <si>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</si>
  <si>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</si>
  <si>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</si>
  <si>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</si>
  <si>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</si>
  <si>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</si>
  <si>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</si>
  <si>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</si>
  <si>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</si>
  <si>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</si>
  <si>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</si>
  <si>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</si>
  <si>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</si>
  <si>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</si>
  <si>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</si>
  <si>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</si>
  <si>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</si>
  <si>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</si>
  <si>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</si>
  <si>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</si>
  <si>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</si>
  <si>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</si>
  <si>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</si>
  <si>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</si>
  <si>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</si>
  <si>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</si>
  <si>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</si>
  <si>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</si>
  <si>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</si>
  <si>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</si>
  <si>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</si>
  <si>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</si>
  <si>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</si>
  <si>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</si>
  <si>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</si>
  <si>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</si>
  <si>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</si>
  <si>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</si>
  <si>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</si>
  <si>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</si>
  <si>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</si>
  <si>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</si>
  <si>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</si>
  <si>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</si>
  <si>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</si>
  <si>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</si>
  <si>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</si>
  <si>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</si>
  <si>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</si>
  <si>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</si>
  <si>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</si>
  <si>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</si>
  <si>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</si>
  <si>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</si>
  <si>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</si>
  <si>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</si>
  <si>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</si>
  <si>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</si>
  <si>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</si>
  <si>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</si>
  <si>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</si>
  <si>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</si>
  <si>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</si>
  <si>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</si>
  <si>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</si>
  <si>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</si>
  <si>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</si>
  <si>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</si>
  <si>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</si>
  <si>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</si>
  <si>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</si>
  <si>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</si>
  <si>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</si>
  <si>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</si>
  <si>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</si>
  <si>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</si>
  <si>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</si>
  <si>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</si>
  <si>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</si>
  <si>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</si>
  <si>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</si>
  <si>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</si>
  <si>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</si>
  <si>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</si>
  <si>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</si>
  <si>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</si>
  <si>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</si>
  <si>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</si>
  <si>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</si>
  <si>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</si>
  <si>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</si>
  <si>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</si>
  <si>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</si>
  <si>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</si>
  <si>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</si>
  <si>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</si>
  <si>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</si>
  <si>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</si>
  <si>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</si>
  <si>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</si>
  <si>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</si>
  <si>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</si>
  <si>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</si>
  <si>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</si>
  <si>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</si>
  <si>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</si>
  <si>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</si>
  <si>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</si>
  <si>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</si>
  <si>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</si>
  <si>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</si>
  <si>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</si>
  <si>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</si>
  <si>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</si>
  <si>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</si>
  <si>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</si>
  <si>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</si>
  <si>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</si>
  <si>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</si>
  <si>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</si>
  <si>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</si>
  <si>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</si>
  <si>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</si>
  <si>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</si>
  <si>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</si>
  <si>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</si>
  <si>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</si>
  <si>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</si>
  <si>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</si>
  <si>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</si>
  <si>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</si>
  <si>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</si>
  <si>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</si>
  <si>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</si>
  <si>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</si>
  <si>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</si>
  <si>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</si>
  <si>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</si>
  <si>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</si>
  <si>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</si>
  <si>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</si>
  <si>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</si>
  <si>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</si>
  <si>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</si>
  <si>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</si>
  <si>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</si>
  <si>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</si>
  <si>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</si>
  <si>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</si>
  <si>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</si>
  <si>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</si>
  <si>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</si>
  <si>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</si>
  <si>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</si>
  <si>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</si>
  <si>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</si>
  <si>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</si>
  <si>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</si>
  <si>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</si>
  <si>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</si>
  <si>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</si>
  <si>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</si>
  <si>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</si>
  <si>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</si>
  <si>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</si>
  <si>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</si>
  <si>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</si>
  <si>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</si>
  <si>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</si>
  <si>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</si>
  <si>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</si>
  <si>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</si>
  <si>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</si>
  <si>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</si>
  <si>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</si>
  <si>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</si>
  <si>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</si>
  <si>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</si>
  <si>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</si>
  <si>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</si>
  <si>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</si>
  <si>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</si>
  <si>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</si>
  <si>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</si>
  <si>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</si>
  <si>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</si>
  <si>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</si>
  <si>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</si>
  <si>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</si>
  <si>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</si>
  <si>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</si>
  <si>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</si>
  <si>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</si>
  <si>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</si>
  <si>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</si>
  <si>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</si>
  <si>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</si>
  <si>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</si>
  <si>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</si>
  <si>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</si>
  <si>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</si>
  <si>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</si>
  <si>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</si>
  <si>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</si>
  <si>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</si>
  <si>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</si>
  <si>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</si>
  <si>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</si>
  <si>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</si>
  <si>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</si>
  <si>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</si>
  <si>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</si>
  <si>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</si>
  <si>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</si>
  <si>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</si>
  <si>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</si>
  <si>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</si>
  <si>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</si>
  <si>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</si>
  <si>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</si>
  <si>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</si>
  <si>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</si>
  <si>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</si>
  <si>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</si>
  <si>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</si>
  <si>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</si>
  <si>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</si>
  <si>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</si>
  <si>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</si>
  <si>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</si>
  <si>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</si>
  <si>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</si>
  <si>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</si>
  <si>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</si>
  <si>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</si>
  <si>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</si>
  <si>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</si>
  <si>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</si>
  <si>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</si>
  <si>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</si>
  <si>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</si>
  <si>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</si>
  <si>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</si>
  <si>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</si>
  <si>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</si>
  <si>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</si>
  <si>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</si>
  <si>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</si>
  <si>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</si>
  <si>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</si>
  <si>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</si>
  <si>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</si>
  <si>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</si>
  <si>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</si>
  <si>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</si>
  <si>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</si>
  <si>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</si>
  <si>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</si>
  <si>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</si>
  <si>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</si>
  <si>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</si>
  <si>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</si>
  <si>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</si>
  <si>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</si>
  <si>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</si>
  <si>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</si>
  <si>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</si>
  <si>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</si>
  <si>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</si>
  <si>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</si>
  <si>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</si>
  <si>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</si>
  <si>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</si>
  <si>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</si>
  <si>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</si>
  <si>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</si>
  <si>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</si>
  <si>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</si>
  <si>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</si>
  <si>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</si>
  <si>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</si>
  <si>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</si>
  <si>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</si>
  <si>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</si>
  <si>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</si>
  <si>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</si>
  <si>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</si>
  <si>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</si>
  <si>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</si>
  <si>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</si>
  <si>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</si>
  <si>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</si>
  <si>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</si>
  <si>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</si>
  <si>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</si>
  <si>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</si>
  <si>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</si>
  <si>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</si>
  <si>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</si>
  <si>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</si>
  <si>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</si>
  <si>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</si>
  <si>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</si>
  <si>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</si>
  <si>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</si>
  <si>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</si>
  <si>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</si>
  <si>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</si>
  <si>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</si>
  <si>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</si>
  <si>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</si>
  <si>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</si>
  <si>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</si>
  <si>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</si>
  <si>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</si>
  <si>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</si>
  <si>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</si>
  <si>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</si>
  <si>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</si>
  <si>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</si>
  <si>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</si>
  <si>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</si>
  <si>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</si>
  <si>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</si>
  <si>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</si>
  <si>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</si>
  <si>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</si>
  <si>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</si>
  <si>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</si>
  <si>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</si>
  <si>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</si>
  <si>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</si>
  <si>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</si>
  <si>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</si>
  <si>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</si>
  <si>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</si>
  <si>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</si>
  <si>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</si>
  <si>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</si>
  <si>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</si>
  <si>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</si>
  <si>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</si>
  <si>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</si>
  <si>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</si>
  <si>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</si>
  <si>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</si>
  <si>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</si>
  <si>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</si>
  <si>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</si>
  <si>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</si>
  <si>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</si>
  <si>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</si>
  <si>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</si>
  <si>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</si>
  <si>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</si>
  <si>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</si>
  <si>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</si>
  <si>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</si>
  <si>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</si>
  <si>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</si>
  <si>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</si>
  <si>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</si>
  <si>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</si>
  <si>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</si>
  <si>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</si>
  <si>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</si>
  <si>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</si>
  <si>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</si>
  <si>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</si>
  <si>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</si>
  <si>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</si>
  <si>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</si>
  <si>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</si>
  <si>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</si>
  <si>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</si>
  <si>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</si>
  <si>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</si>
  <si>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</si>
  <si>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</si>
  <si>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</si>
  <si>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</si>
  <si>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</si>
  <si>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</si>
  <si>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</si>
  <si>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</si>
  <si>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</si>
  <si>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</si>
  <si>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</si>
  <si>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</si>
  <si>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</si>
  <si>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</si>
  <si>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</si>
  <si>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</si>
  <si>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</si>
  <si>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</si>
  <si>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</si>
  <si>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</si>
  <si>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</si>
  <si>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</si>
  <si>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</si>
  <si>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</si>
  <si>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</si>
  <si>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</si>
  <si>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</si>
  <si>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</si>
  <si>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</si>
  <si>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</si>
  <si>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</si>
  <si>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</si>
  <si>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</si>
  <si>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</si>
  <si>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</si>
  <si>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</si>
  <si>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</si>
  <si>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</si>
  <si>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</si>
  <si>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</si>
  <si>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</si>
  <si>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</si>
  <si>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</si>
  <si>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</si>
  <si>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</si>
  <si>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</si>
  <si>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</si>
  <si>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</si>
  <si>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</si>
  <si>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</si>
  <si>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</si>
  <si>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</si>
  <si>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</si>
  <si>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</si>
  <si>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</si>
  <si>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</si>
  <si>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</si>
  <si>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</si>
  <si>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</si>
  <si>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</si>
  <si>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</si>
  <si>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</si>
  <si>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</si>
  <si>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</si>
  <si>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</si>
  <si>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</si>
  <si>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</si>
  <si>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</si>
  <si>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</si>
  <si>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</si>
  <si>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</si>
  <si>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</si>
  <si>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</si>
  <si>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</si>
  <si>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</si>
  <si>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</si>
  <si>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</si>
  <si>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</si>
  <si>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</si>
  <si>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</si>
  <si>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</si>
  <si>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</si>
  <si>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</si>
  <si>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</si>
  <si>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</si>
  <si>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</si>
  <si>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</si>
  <si>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</si>
  <si>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</si>
  <si>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</si>
  <si>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</si>
  <si>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</si>
  <si>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</si>
  <si>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</si>
  <si>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</si>
  <si>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</si>
  <si>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</si>
  <si>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</si>
  <si>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</si>
  <si>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</si>
  <si>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</si>
  <si>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</si>
  <si>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</si>
  <si>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</si>
  <si>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</si>
  <si>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</si>
  <si>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</si>
  <si>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</si>
  <si>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</si>
  <si>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</si>
  <si>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</si>
  <si>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</si>
  <si>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</si>
  <si>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</si>
  <si>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</si>
  <si>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</si>
  <si>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</si>
  <si>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</si>
  <si>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</si>
  <si>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</si>
  <si>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</si>
  <si>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</si>
  <si>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</si>
  <si>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</si>
  <si>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</si>
  <si>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</si>
  <si>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</si>
  <si>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</si>
  <si>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</si>
  <si>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</si>
  <si>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</si>
  <si>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</si>
  <si>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</si>
  <si>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</si>
  <si>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</si>
  <si>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</si>
  <si>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</si>
  <si>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</si>
  <si>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</si>
  <si>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</si>
  <si>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</si>
  <si>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</si>
  <si>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</si>
  <si>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</si>
  <si>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</si>
  <si>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</si>
  <si>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</si>
  <si>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</si>
  <si>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</si>
  <si>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</si>
  <si>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</si>
  <si>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</si>
  <si>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</si>
  <si>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</si>
  <si>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</si>
  <si>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</si>
  <si>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</si>
  <si>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</si>
  <si>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</si>
  <si>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</si>
  <si>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</si>
  <si>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</si>
  <si>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</si>
  <si>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</si>
  <si>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</si>
  <si>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</si>
  <si>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</si>
  <si>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</si>
  <si>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</si>
  <si>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</si>
  <si>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</si>
  <si>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</si>
  <si>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</si>
  <si>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</si>
  <si>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</si>
  <si>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</si>
  <si>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</si>
  <si>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</si>
  <si>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</si>
  <si>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</si>
  <si>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</si>
  <si>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</si>
  <si>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</si>
  <si>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</si>
  <si>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</si>
  <si>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</si>
  <si>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</si>
  <si>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</si>
  <si>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</si>
  <si>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</si>
  <si>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</si>
  <si>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</si>
  <si>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</si>
  <si>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</si>
  <si>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</si>
  <si>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</si>
  <si>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</si>
  <si>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</si>
  <si>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</si>
  <si>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</si>
  <si>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</si>
  <si>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</si>
  <si>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</si>
  <si>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</si>
  <si>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</si>
  <si>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</si>
  <si>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</si>
  <si>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</si>
  <si>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</si>
  <si>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</si>
  <si>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</si>
  <si>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</si>
  <si>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</si>
  <si>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</si>
  <si>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</si>
  <si>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</si>
  <si>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</si>
  <si>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</si>
  <si>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</si>
  <si>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</si>
  <si>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</si>
  <si>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</si>
  <si>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</si>
  <si>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</si>
  <si>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</si>
  <si>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</si>
  <si>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</si>
  <si>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</si>
  <si>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</si>
  <si>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</si>
  <si>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</si>
  <si>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</si>
  <si>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</si>
  <si>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</si>
  <si>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</si>
  <si>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</si>
  <si>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</si>
  <si>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</si>
  <si>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</si>
  <si>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</si>
  <si>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</si>
  <si>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</si>
  <si>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</si>
  <si>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</si>
  <si>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</si>
  <si>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</si>
  <si>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</si>
  <si>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</si>
  <si>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</si>
  <si>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</si>
  <si>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</si>
  <si>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</si>
  <si>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</si>
  <si>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</si>
  <si>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</si>
  <si>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</si>
  <si>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</si>
  <si>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</si>
  <si>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</si>
  <si>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</si>
  <si>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</si>
  <si>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</si>
  <si>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</si>
  <si>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</si>
  <si>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</si>
  <si>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</si>
  <si>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</si>
  <si>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</si>
  <si>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</si>
  <si>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</si>
  <si>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</si>
  <si>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</si>
  <si>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</si>
  <si>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</si>
  <si>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</si>
  <si>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</si>
  <si>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</si>
  <si>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</si>
  <si>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</si>
  <si>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</si>
  <si>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</si>
  <si>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</si>
  <si>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</si>
  <si>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</si>
  <si>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</si>
  <si>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</si>
  <si>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</si>
  <si>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</si>
  <si>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</si>
  <si>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</si>
  <si>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</si>
  <si>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</si>
  <si>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</si>
  <si>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</si>
  <si>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</si>
  <si>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</si>
  <si>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</si>
  <si>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</si>
  <si>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</si>
  <si>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</si>
  <si>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</si>
  <si>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</si>
  <si>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</si>
  <si>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</si>
  <si>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</si>
  <si>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</si>
  <si>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</si>
  <si>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</si>
  <si>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</si>
  <si>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</si>
  <si>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</si>
  <si>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</si>
  <si>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</si>
  <si>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</si>
  <si>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</si>
  <si>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</si>
  <si>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</si>
  <si>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</si>
  <si>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</si>
  <si>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</si>
  <si>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</si>
  <si>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</si>
  <si>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</si>
  <si>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</si>
  <si>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</si>
  <si>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</si>
  <si>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</si>
  <si>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</si>
  <si>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</si>
  <si>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</si>
  <si>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</si>
  <si>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</si>
  <si>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</si>
  <si>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</si>
  <si>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</si>
  <si>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</si>
  <si>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</si>
  <si>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</si>
  <si>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</si>
  <si>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</si>
  <si>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</si>
  <si>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</si>
  <si>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</si>
  <si>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</si>
  <si>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</si>
  <si>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</si>
  <si>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</si>
  <si>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</si>
  <si>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</si>
  <si>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</si>
  <si>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</si>
  <si>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</si>
  <si>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</si>
  <si>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</si>
  <si>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</si>
  <si>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</si>
  <si>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</si>
  <si>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</si>
  <si>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</si>
  <si>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</si>
  <si>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</si>
  <si>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</si>
  <si>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</si>
  <si>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</si>
  <si>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</si>
  <si>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</si>
  <si>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</si>
  <si>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</si>
  <si>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</si>
  <si>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</si>
  <si>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</si>
  <si>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</si>
  <si>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</si>
  <si>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</si>
  <si>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</si>
  <si>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</si>
  <si>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</si>
  <si>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</si>
  <si>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</si>
  <si>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</si>
  <si>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</si>
  <si>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</si>
  <si>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</si>
  <si>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</si>
  <si>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</si>
  <si>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</si>
  <si>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</si>
  <si>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</si>
  <si>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</si>
  <si>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</si>
  <si>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</si>
  <si>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</si>
  <si>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</si>
  <si>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</si>
  <si>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</si>
  <si>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</si>
  <si>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</si>
  <si>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</si>
  <si>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</si>
  <si>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</si>
  <si>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</si>
  <si>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</si>
  <si>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</si>
  <si>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</si>
  <si>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</si>
  <si>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</si>
  <si>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</si>
  <si>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</si>
  <si>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</si>
  <si>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</si>
  <si>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</si>
  <si>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</si>
  <si>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</si>
  <si>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</si>
  <si>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</si>
  <si>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</si>
  <si>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</si>
  <si>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</si>
  <si>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</si>
  <si>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</si>
  <si>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</si>
  <si>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</si>
  <si>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</si>
  <si>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</si>
  <si>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</si>
  <si>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</si>
  <si>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</si>
  <si>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</si>
  <si>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</si>
  <si>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</si>
  <si>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</si>
  <si>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</si>
  <si>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</si>
  <si>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</si>
  <si>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</si>
  <si>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</si>
  <si>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</si>
  <si>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</si>
  <si>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</si>
  <si>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</si>
  <si>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</si>
  <si>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</si>
  <si>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</si>
  <si>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</si>
  <si>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</si>
  <si>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</si>
  <si>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</si>
  <si>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</si>
  <si>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</si>
  <si>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</si>
  <si>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</si>
  <si>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</si>
  <si>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</si>
  <si>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</si>
  <si>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</si>
  <si>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</si>
  <si>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</si>
  <si>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</si>
  <si>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</si>
  <si>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</si>
  <si>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</si>
  <si>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</si>
  <si>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</si>
  <si>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</si>
  <si>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</si>
  <si>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</si>
  <si>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</si>
  <si>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</si>
  <si>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</si>
  <si>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</si>
  <si>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</si>
  <si>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</si>
  <si>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</si>
  <si>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</si>
  <si>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</si>
  <si>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</si>
  <si>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</si>
  <si>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</si>
  <si>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</si>
  <si>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</si>
  <si>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</si>
  <si>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</si>
  <si>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</si>
  <si>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</si>
  <si>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</si>
  <si>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</si>
  <si>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</si>
  <si>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</si>
  <si>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</si>
  <si>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</si>
  <si>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</si>
  <si>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</si>
  <si>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</si>
  <si>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</si>
  <si>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</si>
  <si>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</si>
  <si>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</si>
  <si>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</si>
  <si>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</si>
  <si>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</si>
  <si>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</si>
  <si>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</si>
  <si>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</si>
  <si>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</si>
  <si>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</si>
  <si>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</si>
  <si>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</si>
  <si>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</si>
  <si>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</si>
  <si>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</si>
  <si>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</si>
  <si>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</si>
  <si>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</si>
  <si>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</si>
  <si>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</si>
  <si>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</si>
  <si>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</si>
  <si>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</si>
  <si>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</si>
  <si>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</si>
  <si>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</si>
  <si>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</si>
  <si>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</si>
  <si>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</si>
  <si>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</si>
  <si>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</si>
  <si>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</si>
  <si>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</si>
  <si>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</si>
  <si>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</si>
  <si>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</si>
  <si>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</si>
  <si>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</si>
  <si>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</si>
  <si>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</si>
  <si>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</si>
  <si>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</si>
  <si>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</si>
  <si>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</si>
  <si>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</si>
  <si>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</si>
  <si>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</si>
  <si>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</si>
  <si>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</si>
  <si>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</si>
  <si>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</si>
  <si>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</si>
  <si>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</si>
  <si>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</si>
  <si>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</si>
  <si>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</si>
  <si>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</si>
  <si>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</si>
  <si>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</si>
  <si>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</si>
  <si>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</si>
  <si>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</si>
  <si>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</si>
  <si>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</si>
  <si>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</si>
  <si>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</si>
  <si>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</si>
  <si>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</si>
  <si>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</si>
  <si>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</si>
  <si>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</si>
  <si>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</si>
  <si>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</si>
  <si>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</si>
  <si>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</si>
  <si>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</si>
  <si>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</si>
  <si>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</si>
  <si>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</si>
  <si>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</si>
  <si>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</si>
  <si>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</si>
  <si>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</si>
  <si>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</si>
  <si>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</si>
  <si>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</si>
  <si>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</si>
  <si>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</si>
  <si>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</si>
  <si>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</si>
  <si>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</si>
  <si>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</si>
  <si>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</si>
  <si>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</si>
  <si>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</si>
  <si>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</si>
  <si>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</si>
  <si>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</si>
  <si>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</si>
  <si>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</si>
  <si>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</si>
  <si>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</si>
  <si>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</si>
  <si>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</si>
  <si>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</si>
  <si>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</si>
  <si>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</si>
  <si>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</si>
  <si>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</si>
  <si>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</si>
  <si>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</si>
  <si>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</si>
  <si>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</si>
  <si>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</si>
  <si>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</si>
  <si>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</si>
  <si>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</si>
  <si>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</si>
  <si>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</si>
  <si>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</si>
  <si>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</si>
  <si>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</si>
  <si>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</si>
  <si>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</si>
  <si>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</si>
  <si>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</si>
  <si>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</si>
  <si>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</si>
  <si>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</si>
  <si>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</si>
  <si>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</si>
  <si>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</si>
  <si>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</si>
  <si>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</si>
  <si>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</si>
  <si>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</si>
  <si>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</si>
  <si>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</si>
  <si>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</si>
  <si>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</si>
  <si>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</si>
  <si>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</si>
  <si>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</si>
  <si>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</si>
  <si>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</si>
  <si>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</si>
  <si>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</si>
  <si>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</si>
  <si>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</si>
  <si>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</si>
  <si>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</si>
  <si>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</si>
  <si>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</si>
  <si>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</si>
  <si>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</si>
  <si>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</si>
  <si>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</si>
  <si>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</si>
  <si>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</si>
  <si>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</si>
  <si>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</si>
  <si>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</si>
  <si>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</si>
  <si>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</si>
  <si>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</si>
  <si>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</si>
  <si>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</si>
  <si>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</si>
  <si>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</si>
  <si>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</si>
  <si>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</si>
  <si>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</si>
  <si>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</si>
  <si>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</si>
  <si>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</si>
  <si>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</si>
  <si>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</si>
  <si>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</si>
  <si>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</si>
  <si>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</si>
  <si>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</si>
  <si>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</si>
  <si>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</si>
  <si>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</si>
  <si>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</si>
  <si>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</si>
  <si>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</si>
  <si>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</si>
  <si>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</si>
  <si>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</si>
  <si>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</si>
  <si>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</si>
  <si>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</si>
  <si>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</si>
  <si>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</si>
  <si>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</si>
  <si>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</si>
  <si>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</si>
  <si>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</si>
  <si>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</si>
  <si>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</si>
  <si>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</si>
  <si>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</si>
  <si>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</si>
  <si>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</si>
  <si>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</si>
  <si>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</si>
  <si>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</si>
  <si>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</si>
  <si>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</si>
  <si>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</si>
  <si>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</si>
  <si>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</si>
  <si>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</si>
  <si>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</si>
  <si>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</si>
  <si>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</si>
  <si>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</si>
  <si>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</si>
  <si>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</si>
  <si>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</si>
  <si>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</si>
  <si>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</si>
  <si>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</si>
  <si>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</si>
  <si>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</si>
  <si>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</si>
  <si>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</si>
  <si>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</si>
  <si>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</si>
  <si>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</si>
  <si>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</si>
  <si>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</si>
  <si>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</si>
  <si>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</si>
  <si>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</si>
  <si>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</si>
  <si>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</si>
  <si>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</si>
  <si>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</si>
  <si>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</si>
  <si>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</si>
  <si>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</si>
  <si>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</si>
  <si>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</si>
  <si>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</si>
  <si>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</si>
  <si>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</si>
  <si>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</si>
  <si>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</si>
  <si>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</si>
  <si>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</si>
  <si>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</si>
  <si>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</si>
  <si>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</si>
  <si>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</si>
  <si>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</si>
  <si>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</si>
  <si>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</si>
  <si>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</si>
  <si>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</si>
  <si>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</si>
  <si>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</si>
  <si>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</si>
  <si>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</si>
  <si>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</si>
  <si>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</si>
  <si>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</si>
  <si>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</si>
  <si>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</si>
  <si>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</si>
  <si>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</si>
  <si>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</si>
  <si>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</si>
  <si>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</si>
  <si>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</si>
  <si>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</si>
  <si>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</si>
  <si>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</si>
  <si>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</si>
  <si>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</si>
  <si>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</si>
  <si>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</si>
  <si>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</si>
  <si>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</si>
  <si>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</si>
  <si>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</si>
  <si>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</si>
  <si>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</si>
  <si>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</si>
  <si>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</si>
  <si>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</si>
  <si>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</si>
  <si>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</si>
  <si>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</si>
  <si>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</si>
  <si>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</si>
  <si>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</si>
  <si>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</si>
  <si>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</si>
  <si>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</si>
  <si>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</si>
  <si>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</si>
  <si>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</si>
  <si>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</si>
  <si>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</si>
  <si>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</si>
  <si>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</si>
  <si>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</si>
  <si>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</si>
  <si>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</si>
  <si>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</si>
  <si>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</si>
  <si>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</si>
  <si>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</si>
  <si>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</si>
  <si>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</si>
  <si>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</si>
  <si>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</si>
  <si>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</si>
  <si>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</si>
  <si>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</si>
  <si>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</si>
  <si>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</si>
  <si>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</si>
  <si>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</si>
  <si>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</si>
  <si>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</si>
  <si>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</si>
  <si>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</si>
  <si>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</si>
  <si>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</si>
  <si>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</si>
  <si>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</si>
  <si>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</si>
  <si>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</si>
  <si>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</si>
  <si>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</si>
  <si>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</si>
  <si>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</si>
  <si>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</si>
  <si>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</si>
  <si>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</si>
  <si>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</si>
  <si>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</si>
  <si>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</si>
  <si>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</si>
  <si>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</si>
  <si>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</si>
  <si>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</si>
  <si>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</si>
  <si>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</si>
  <si>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</si>
  <si>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</si>
  <si>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</si>
  <si>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</si>
  <si>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</si>
  <si>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</si>
  <si>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</si>
  <si>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</si>
  <si>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</si>
  <si>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</si>
  <si>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</si>
  <si>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</si>
  <si>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</si>
  <si>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</si>
  <si>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</si>
  <si>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</si>
  <si>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</si>
  <si>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</si>
  <si>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</si>
  <si>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</si>
  <si>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</si>
  <si>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</si>
  <si>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</si>
  <si>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</si>
  <si>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</si>
  <si>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</si>
  <si>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</si>
  <si>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</si>
  <si>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</si>
  <si>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</si>
  <si>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</si>
  <si>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</si>
  <si>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</si>
  <si>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</si>
  <si>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</si>
  <si>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</si>
  <si>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</si>
  <si>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</si>
  <si>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</si>
  <si>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</si>
  <si>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</si>
  <si>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</si>
  <si>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</si>
  <si>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</si>
  <si>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</si>
  <si>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</si>
  <si>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</si>
  <si>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</si>
  <si>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</si>
  <si>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</si>
  <si>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</si>
  <si>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</si>
  <si>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</si>
  <si>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</si>
  <si>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</si>
  <si>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</si>
  <si>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</si>
  <si>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</si>
  <si>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</si>
  <si>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</si>
  <si>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</si>
  <si>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</si>
  <si>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</si>
  <si>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</si>
  <si>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</si>
  <si>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</si>
  <si>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</si>
  <si>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</si>
  <si>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</si>
  <si>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</si>
  <si>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</si>
  <si>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</si>
  <si>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</si>
  <si>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</si>
  <si>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</si>
  <si>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</si>
  <si>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</si>
  <si>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</si>
  <si>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</si>
  <si>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</si>
  <si>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</si>
  <si>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</si>
  <si>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</si>
  <si>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</si>
  <si>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</si>
  <si>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</si>
  <si>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</si>
  <si>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</si>
  <si>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</si>
  <si>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</si>
  <si>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</si>
  <si>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</si>
  <si>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</si>
  <si>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</si>
  <si>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</si>
  <si>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</si>
  <si>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</si>
  <si>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</si>
  <si>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</si>
  <si>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</si>
  <si>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</si>
  <si>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</si>
  <si>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</si>
  <si>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</si>
  <si>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</si>
  <si>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</si>
  <si>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</si>
  <si>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</si>
  <si>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</si>
  <si>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</si>
  <si>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</si>
  <si>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</si>
  <si>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</si>
  <si>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</si>
  <si>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</si>
  <si>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</si>
  <si>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</si>
  <si>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</si>
  <si>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</si>
  <si>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</si>
  <si>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</si>
  <si>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</si>
  <si>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</si>
  <si>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</si>
  <si>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</si>
  <si>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</si>
  <si>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</si>
  <si>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</si>
  <si>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</si>
  <si>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</si>
  <si>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</si>
  <si>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</si>
  <si>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</si>
  <si>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</si>
  <si>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</si>
  <si>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</si>
  <si>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</si>
  <si>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</si>
  <si>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</si>
  <si>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</si>
  <si>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</si>
  <si>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</si>
  <si>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</si>
  <si>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</si>
  <si>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</si>
  <si>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</si>
  <si>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</si>
  <si>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</si>
  <si>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</si>
  <si>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</si>
  <si>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</si>
  <si>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</si>
  <si>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</si>
  <si>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</si>
  <si>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</si>
  <si>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</si>
  <si>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</si>
  <si>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</si>
  <si>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</si>
  <si>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</si>
  <si>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</si>
  <si>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</si>
  <si>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</si>
  <si>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</si>
  <si>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</si>
  <si>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</si>
  <si>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</si>
  <si>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</si>
  <si>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</si>
  <si>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</si>
  <si>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</si>
  <si>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</si>
  <si>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</si>
  <si>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</si>
  <si>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</si>
  <si>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</si>
  <si>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</si>
  <si>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</si>
  <si>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</si>
  <si>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</si>
  <si>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</si>
  <si>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</si>
  <si>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</si>
  <si>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</si>
  <si>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</si>
  <si>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</si>
  <si>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</si>
  <si>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</si>
  <si>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</si>
  <si>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</si>
  <si>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</si>
  <si>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</si>
  <si>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</si>
  <si>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</si>
  <si>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</si>
  <si>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</si>
  <si>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</si>
  <si>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</si>
  <si>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</si>
  <si>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</si>
  <si>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</si>
  <si>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</si>
  <si>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</si>
  <si>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</si>
  <si>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</si>
  <si>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</si>
  <si>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</si>
  <si>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</si>
  <si>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</si>
  <si>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</si>
  <si>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</si>
  <si>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</si>
  <si>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</si>
  <si>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</si>
  <si>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</si>
  <si>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</si>
  <si>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</si>
  <si>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</si>
  <si>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</si>
  <si>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</si>
  <si>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</si>
  <si>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</si>
  <si>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</si>
  <si>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</si>
  <si>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</si>
  <si>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</si>
  <si>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</si>
  <si>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</si>
  <si>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</si>
  <si>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</si>
  <si>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</si>
  <si>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</si>
  <si>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</si>
  <si>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</si>
  <si>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</si>
  <si>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</si>
  <si>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</si>
  <si>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</si>
  <si>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</si>
  <si>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</si>
  <si>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</si>
  <si>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</si>
  <si>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</si>
  <si>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</si>
  <si>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</si>
  <si>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</si>
  <si>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</si>
  <si>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</si>
  <si>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</si>
  <si>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</si>
  <si>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</si>
  <si>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</si>
  <si>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</si>
  <si>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</si>
  <si>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</si>
  <si>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</si>
  <si>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</si>
  <si>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</si>
  <si>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</si>
  <si>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</si>
  <si>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</si>
  <si>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</si>
  <si>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</si>
  <si>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</si>
  <si>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</si>
  <si>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</si>
  <si>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</si>
  <si>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</si>
  <si>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</si>
  <si>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</si>
  <si>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</si>
  <si>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</si>
  <si>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</si>
  <si>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</si>
  <si>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</si>
  <si>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</si>
  <si>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</si>
  <si>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</si>
  <si>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</si>
  <si>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</si>
  <si>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</si>
  <si>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</si>
  <si>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</si>
  <si>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</si>
  <si>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</si>
  <si>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</si>
  <si>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</si>
  <si>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</si>
  <si>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</si>
  <si>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</si>
  <si>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</si>
  <si>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</si>
  <si>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</si>
  <si>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</si>
  <si>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</si>
  <si>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</si>
  <si>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</si>
  <si>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</si>
  <si>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</si>
  <si>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</si>
  <si>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</si>
  <si>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</si>
  <si>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</si>
  <si>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</si>
  <si>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</si>
  <si>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</si>
  <si>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</si>
  <si>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</si>
  <si>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</si>
  <si>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</si>
  <si>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</si>
  <si>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</si>
  <si>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</si>
  <si>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</si>
  <si>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</si>
  <si>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</si>
  <si>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</si>
  <si>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</si>
  <si>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</si>
  <si>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</si>
  <si>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</si>
  <si>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</si>
  <si>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</si>
  <si>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</si>
  <si>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</si>
  <si>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</si>
  <si>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</si>
  <si>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</si>
  <si>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</si>
  <si>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</si>
  <si>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</si>
  <si>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</si>
  <si>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</si>
  <si>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</si>
  <si>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</si>
  <si>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</si>
  <si>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</si>
  <si>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</si>
  <si>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</si>
  <si>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</si>
  <si>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</si>
  <si>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</si>
  <si>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</si>
  <si>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</si>
  <si>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</si>
  <si>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</si>
  <si>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</si>
  <si>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</si>
  <si>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</si>
  <si>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</si>
  <si>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</si>
  <si>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</si>
  <si>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</si>
  <si>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</si>
  <si>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</si>
  <si>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</si>
  <si>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</si>
  <si>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</si>
  <si>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</si>
  <si>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</si>
  <si>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</si>
  <si>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</si>
  <si>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</si>
  <si>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</si>
  <si>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</si>
  <si>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</si>
  <si>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</si>
  <si>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</si>
  <si>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</si>
  <si>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</si>
  <si>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</si>
  <si>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</si>
  <si>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</si>
  <si>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</si>
  <si>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</si>
  <si>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</si>
  <si>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</si>
  <si>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</si>
  <si>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</si>
  <si>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</si>
  <si>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</si>
  <si>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</si>
  <si>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</si>
  <si>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</si>
  <si>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</si>
  <si>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</si>
  <si>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</si>
  <si>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</si>
  <si>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</si>
  <si>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</si>
  <si>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</si>
  <si>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</si>
  <si>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</si>
  <si>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</si>
  <si>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</si>
  <si>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</si>
  <si>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</si>
  <si>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</si>
  <si>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</si>
  <si>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</si>
  <si>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</si>
  <si>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</si>
  <si>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</si>
  <si>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</si>
  <si>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</si>
  <si>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</si>
  <si>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</si>
  <si>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</si>
  <si>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</si>
  <si>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</si>
  <si>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</si>
  <si>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</si>
  <si>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</si>
  <si>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</si>
  <si>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</si>
  <si>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</si>
  <si>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</si>
  <si>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</si>
  <si>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</si>
  <si>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</si>
  <si>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</si>
  <si>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</si>
  <si>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</si>
  <si>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</si>
  <si>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</si>
  <si>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</si>
  <si>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</si>
  <si>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</si>
  <si>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</si>
  <si>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</si>
  <si>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</si>
  <si>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</si>
  <si>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</si>
  <si>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</si>
  <si>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</si>
  <si>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</si>
  <si>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</si>
  <si>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</si>
  <si>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</si>
  <si>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</si>
  <si>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</si>
  <si>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</si>
  <si>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</si>
  <si>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</si>
  <si>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</si>
  <si>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</si>
  <si>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</si>
  <si>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</si>
  <si>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</si>
  <si>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</si>
  <si>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</si>
  <si>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</si>
  <si>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</si>
  <si>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</si>
  <si>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</si>
  <si>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</si>
  <si>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</si>
  <si>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</si>
  <si>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</si>
  <si>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</si>
  <si>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</si>
  <si>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</si>
  <si>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</si>
  <si>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</si>
  <si>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</si>
  <si>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</si>
  <si>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</si>
  <si>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</si>
  <si>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</si>
  <si>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</si>
  <si>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</si>
  <si>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</si>
  <si>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</si>
  <si>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</si>
  <si>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</si>
  <si>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</si>
  <si>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</si>
  <si>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</si>
  <si>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</si>
  <si>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</si>
  <si>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</si>
  <si>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</si>
  <si>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</si>
  <si>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</si>
  <si>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</si>
  <si>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</si>
  <si>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</si>
  <si>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</si>
  <si>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</si>
  <si>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</si>
  <si>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</si>
  <si>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</si>
  <si>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</si>
  <si>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</si>
  <si>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</si>
  <si>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</si>
  <si>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</si>
  <si>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</si>
  <si>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</si>
  <si>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</si>
  <si>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</si>
  <si>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</si>
  <si>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</si>
  <si>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</si>
  <si>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</si>
  <si>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</si>
  <si>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</si>
  <si>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</si>
  <si>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</si>
  <si>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</si>
  <si>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</si>
  <si>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</si>
  <si>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</si>
  <si>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</si>
  <si>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</si>
  <si>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</si>
  <si>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</si>
  <si>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</si>
  <si>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</si>
  <si>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</si>
  <si>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</si>
  <si>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</si>
  <si>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</si>
  <si>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</si>
  <si>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</si>
  <si>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</si>
  <si>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</si>
  <si>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</si>
  <si>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</si>
  <si>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</si>
  <si>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</si>
  <si>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</si>
  <si>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</si>
  <si>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</si>
  <si>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</si>
  <si>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</si>
  <si>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</si>
  <si>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</si>
  <si>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</si>
  <si>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</si>
  <si>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</si>
  <si>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</si>
  <si>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</si>
  <si>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</si>
  <si>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</si>
  <si>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</si>
  <si>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</si>
  <si>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</si>
  <si>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</si>
  <si>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</si>
  <si>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</si>
  <si>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</si>
  <si>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</si>
  <si>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</si>
  <si>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</si>
  <si>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</si>
  <si>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</si>
  <si>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</si>
  <si>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</si>
  <si>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</si>
  <si>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</si>
  <si>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</si>
  <si>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</si>
  <si>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</si>
  <si>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</si>
  <si>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</si>
  <si>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</si>
  <si>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</si>
  <si>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</si>
  <si>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</si>
  <si>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</si>
  <si>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</si>
  <si>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</si>
  <si>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</si>
  <si>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</si>
  <si>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</si>
  <si>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</si>
  <si>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</si>
  <si>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</si>
  <si>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</si>
  <si>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</si>
  <si>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</si>
  <si>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</si>
  <si>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</si>
  <si>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</si>
  <si>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</si>
  <si>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</si>
  <si>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</si>
  <si>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</si>
  <si>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</si>
  <si>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</si>
  <si>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</si>
  <si>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</si>
  <si>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</si>
  <si>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</si>
  <si>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</si>
  <si>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</si>
  <si>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</si>
  <si>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</si>
  <si>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</si>
  <si>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</si>
  <si>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</si>
  <si>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</si>
  <si>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</si>
  <si>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</si>
  <si>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</si>
  <si>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</si>
  <si>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</si>
  <si>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</si>
  <si>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</si>
  <si>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</si>
  <si>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</si>
  <si>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</si>
  <si>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</si>
  <si>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</si>
  <si>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</si>
  <si>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</si>
  <si>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</si>
  <si>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</si>
  <si>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</si>
  <si>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</si>
  <si>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</si>
  <si>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</si>
  <si>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</si>
  <si>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</si>
  <si>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</si>
  <si>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</si>
  <si>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</si>
  <si>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</si>
  <si>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</si>
  <si>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</si>
  <si>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</si>
  <si>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</si>
  <si>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</si>
  <si>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</si>
  <si>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</si>
  <si>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</si>
  <si>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</si>
  <si>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</si>
  <si>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</si>
  <si>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</si>
  <si>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</si>
  <si>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</si>
  <si>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</si>
  <si>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</si>
  <si>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</si>
  <si>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</si>
  <si>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</si>
  <si>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</si>
  <si>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</si>
  <si>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</si>
  <si>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</si>
  <si>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</si>
  <si>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</si>
  <si>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</si>
  <si>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</si>
  <si>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</si>
  <si>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</si>
  <si>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</si>
  <si>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</si>
  <si>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</si>
  <si>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</si>
  <si>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</si>
  <si>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</si>
  <si>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</si>
  <si>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</si>
  <si>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</si>
  <si>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</si>
  <si>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</si>
  <si>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</si>
  <si>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</si>
  <si>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</si>
  <si>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</si>
  <si>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</si>
  <si>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</si>
  <si>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</si>
  <si>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</si>
  <si>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</si>
  <si>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</si>
  <si>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</si>
  <si>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</si>
  <si>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</si>
  <si>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</si>
  <si>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</si>
  <si>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</si>
  <si>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</si>
  <si>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</si>
  <si>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</si>
  <si>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</si>
  <si>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</si>
  <si>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</si>
  <si>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</si>
  <si>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</si>
  <si>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</si>
  <si>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</si>
  <si>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</si>
  <si>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</si>
  <si>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</si>
  <si>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</si>
  <si>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</si>
  <si>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</si>
  <si>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</si>
  <si>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</si>
  <si>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</si>
  <si>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</si>
  <si>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</si>
  <si>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</si>
  <si>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</si>
  <si>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</si>
  <si>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</si>
  <si>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</si>
  <si>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</si>
  <si>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</si>
  <si>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</si>
  <si>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</si>
  <si>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</si>
  <si>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</si>
  <si>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</si>
  <si>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</si>
  <si>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</si>
  <si>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</si>
  <si>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</si>
  <si>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</si>
  <si>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</si>
  <si>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</si>
  <si>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</si>
  <si>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</si>
  <si>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</si>
  <si>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</si>
  <si>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</si>
  <si>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</si>
  <si>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</si>
  <si>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</si>
  <si>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</si>
  <si>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</si>
  <si>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</si>
  <si>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</si>
  <si>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</si>
  <si>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</si>
  <si>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</si>
  <si>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</si>
  <si>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</si>
  <si>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</si>
  <si>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</si>
  <si>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</si>
  <si>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</si>
  <si>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</si>
  <si>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</si>
  <si>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</si>
  <si>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</si>
  <si>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</si>
  <si>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</si>
  <si>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</si>
  <si>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</si>
  <si>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</si>
  <si>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</si>
  <si>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</si>
  <si>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</si>
  <si>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</si>
  <si>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</si>
  <si>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</si>
  <si>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</si>
  <si>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</si>
  <si>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</si>
  <si>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</si>
  <si>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</si>
  <si>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</si>
  <si>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</si>
  <si>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</si>
  <si>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</si>
  <si>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</si>
  <si>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</si>
  <si>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</si>
  <si>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</si>
  <si>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</si>
  <si>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</si>
  <si>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</si>
  <si>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</si>
  <si>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</si>
  <si>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</si>
  <si>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</si>
  <si>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</si>
  <si>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</si>
  <si>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</si>
  <si>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</si>
  <si>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</si>
  <si>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</si>
  <si>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</si>
  <si>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</si>
  <si>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</si>
  <si>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</si>
  <si>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</si>
  <si>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</si>
  <si>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</si>
  <si>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</si>
  <si>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</si>
  <si>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</si>
  <si>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</si>
  <si>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</si>
  <si>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</si>
  <si>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</si>
  <si>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</si>
  <si>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</si>
  <si>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</si>
  <si>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</si>
  <si>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</si>
  <si>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</si>
  <si>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</si>
  <si>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</si>
  <si>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</si>
  <si>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</si>
  <si>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</si>
  <si>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</si>
  <si>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</si>
  <si>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</si>
  <si>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</si>
  <si>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</si>
  <si>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</si>
  <si>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</si>
  <si>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</si>
  <si>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</si>
  <si>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</si>
  <si>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</si>
  <si>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</si>
  <si>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</si>
  <si>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</si>
  <si>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</si>
  <si>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</si>
  <si>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</si>
  <si>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</si>
  <si>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</si>
  <si>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</si>
  <si>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</si>
  <si>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</si>
  <si>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</si>
  <si>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</si>
  <si>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</si>
  <si>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</si>
  <si>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</si>
  <si>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</si>
  <si>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</si>
  <si>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</si>
  <si>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</si>
  <si>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</si>
  <si>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</si>
  <si>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</si>
  <si>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</si>
  <si>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</si>
  <si>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</si>
  <si>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</si>
  <si>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</si>
  <si>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</si>
  <si>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</si>
  <si>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</si>
  <si>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</si>
  <si>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</si>
  <si>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</si>
  <si>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</si>
  <si>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</si>
  <si>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</si>
  <si>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</si>
  <si>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</si>
  <si>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</si>
  <si>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</si>
  <si>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</si>
  <si>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</si>
  <si>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</si>
  <si>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</si>
  <si>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</si>
  <si>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</si>
  <si>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</si>
  <si>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</si>
  <si>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</si>
  <si>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</si>
  <si>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</si>
  <si>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</si>
  <si>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</si>
  <si>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</si>
  <si>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</si>
  <si>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</si>
  <si>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</si>
  <si>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</si>
  <si>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</si>
  <si>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</si>
  <si>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</si>
  <si>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</si>
  <si>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</si>
  <si>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</si>
  <si>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</si>
  <si>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</si>
  <si>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</si>
  <si>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</si>
  <si>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</si>
  <si>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</si>
  <si>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</si>
  <si>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</si>
  <si>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</si>
  <si>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</si>
  <si>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</si>
  <si>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</si>
  <si>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</si>
  <si>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</si>
  <si>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</si>
  <si>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</si>
  <si>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</si>
  <si>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</si>
  <si>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</si>
  <si>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</si>
  <si>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</si>
  <si>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</si>
  <si>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</si>
  <si>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</si>
  <si>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</si>
  <si>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</si>
  <si>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</si>
  <si>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</si>
  <si>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</si>
  <si>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</si>
  <si>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</si>
  <si>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</si>
  <si>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</si>
  <si>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</si>
  <si>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</si>
  <si>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</si>
  <si>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</si>
  <si>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</si>
  <si>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</si>
  <si>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</si>
  <si>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</si>
  <si>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</si>
  <si>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</si>
  <si>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</si>
  <si>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</si>
  <si>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</si>
  <si>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</si>
  <si>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</si>
  <si>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</si>
  <si>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</si>
  <si>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</si>
  <si>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</si>
  <si>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</si>
  <si>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</si>
  <si>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</si>
  <si>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</si>
  <si>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</si>
  <si>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</si>
  <si>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</si>
  <si>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</si>
  <si>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</si>
  <si>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</si>
  <si>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</si>
  <si>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</si>
  <si>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</si>
  <si>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</si>
  <si>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</si>
  <si>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</si>
  <si>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</si>
  <si>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</si>
  <si>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</si>
  <si>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</si>
  <si>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</si>
  <si>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</si>
  <si>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</si>
  <si>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</si>
  <si>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</si>
  <si>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</si>
  <si>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</si>
  <si>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</si>
  <si>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</si>
  <si>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</si>
  <si>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</si>
  <si>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</si>
  <si>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</si>
  <si>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</si>
  <si>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</si>
  <si>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</si>
  <si>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</si>
  <si>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</si>
  <si>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</si>
  <si>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</si>
  <si>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</si>
  <si>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</si>
  <si>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</si>
  <si>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</si>
  <si>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</si>
  <si>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</si>
  <si>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</si>
  <si>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</si>
  <si>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</si>
  <si>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</si>
  <si>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</si>
  <si>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</si>
  <si>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</si>
  <si>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</si>
  <si>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</si>
  <si>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</si>
  <si>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</si>
  <si>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</si>
  <si>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</si>
  <si>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</si>
  <si>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</si>
  <si>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</si>
  <si>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</si>
  <si>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</si>
  <si>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</si>
  <si>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</si>
  <si>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</si>
  <si>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</si>
  <si>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</si>
  <si>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</si>
  <si>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</si>
  <si>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</si>
  <si>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</si>
  <si>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</si>
  <si>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</si>
  <si>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</si>
  <si>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</si>
  <si>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</si>
  <si>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</si>
  <si>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</si>
  <si>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</si>
  <si>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</si>
  <si>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</si>
  <si>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</si>
  <si>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</si>
  <si>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</si>
  <si>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</si>
  <si>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</si>
  <si>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</si>
  <si>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</si>
  <si>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</si>
  <si>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</si>
  <si>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</si>
  <si>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</si>
  <si>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</si>
  <si>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</si>
  <si>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</si>
  <si>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</si>
  <si>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</si>
  <si>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</si>
  <si>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</si>
  <si>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</si>
  <si>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</si>
  <si>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</si>
  <si>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</si>
  <si>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</si>
  <si>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</si>
  <si>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</si>
  <si>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</si>
  <si>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</si>
  <si>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</si>
  <si>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</si>
  <si>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</si>
  <si>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</si>
  <si>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</si>
  <si>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</si>
  <si>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</si>
  <si>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</si>
  <si>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</si>
  <si>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</si>
  <si>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</si>
  <si>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</si>
  <si>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</si>
  <si>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</si>
  <si>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</si>
  <si>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</si>
  <si>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</si>
  <si>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</si>
  <si>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</si>
  <si>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</si>
  <si>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</si>
  <si>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</si>
  <si>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</si>
  <si>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</si>
  <si>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</si>
  <si>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</si>
  <si>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</si>
  <si>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</si>
  <si>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</si>
  <si>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</si>
  <si>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</si>
  <si>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</si>
  <si>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</si>
  <si>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</si>
  <si>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</si>
  <si>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</si>
  <si>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</si>
  <si>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</si>
  <si>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</si>
  <si>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</si>
  <si>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</si>
  <si>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</si>
  <si>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</si>
  <si>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</si>
  <si>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</si>
  <si>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</si>
  <si>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</si>
  <si>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</si>
  <si>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</si>
  <si>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</si>
  <si>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</si>
  <si>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</si>
  <si>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</si>
  <si>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</si>
  <si>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</si>
  <si>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</si>
  <si>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</si>
  <si>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</si>
  <si>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</si>
  <si>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</si>
  <si>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</si>
  <si>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</si>
  <si>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</si>
  <si>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</si>
  <si>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</si>
  <si>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</si>
  <si>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</si>
  <si>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</si>
  <si>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</si>
  <si>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</si>
  <si>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</si>
  <si>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</si>
  <si>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</si>
  <si>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</si>
  <si>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</si>
  <si>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</si>
  <si>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</si>
  <si>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</si>
  <si>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</si>
  <si>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</si>
  <si>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</si>
  <si>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</si>
  <si>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</si>
  <si>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</si>
  <si>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</si>
  <si>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</si>
  <si>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</si>
  <si>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</si>
  <si>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</si>
  <si>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</si>
  <si>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</si>
  <si>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</si>
  <si>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</si>
  <si>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</si>
  <si>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</si>
  <si>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</si>
  <si>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</si>
  <si>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</si>
  <si>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</si>
  <si>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</si>
  <si>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</si>
  <si>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</si>
  <si>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</si>
  <si>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</si>
  <si>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</si>
  <si>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</si>
  <si>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</si>
  <si>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</si>
  <si>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</si>
  <si>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</si>
  <si>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</si>
  <si>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</si>
  <si>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</si>
  <si>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</si>
  <si>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</si>
  <si>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</si>
  <si>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</si>
  <si>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</si>
  <si>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</si>
  <si>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</si>
  <si>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</si>
  <si>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</si>
  <si>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</si>
  <si>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</si>
  <si>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</si>
  <si>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</si>
  <si>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</si>
  <si>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</si>
  <si>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</si>
  <si>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</si>
  <si>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</si>
  <si>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</si>
  <si>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</si>
  <si>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</si>
  <si>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</si>
  <si>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</si>
  <si>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</si>
  <si>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</si>
  <si>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</si>
  <si>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</si>
  <si>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</si>
  <si>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</si>
  <si>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</si>
  <si>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</si>
  <si>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</si>
  <si>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</si>
  <si>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</si>
  <si>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</si>
  <si>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</si>
  <si>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</si>
  <si>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</si>
  <si>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</si>
  <si>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</si>
  <si>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</si>
  <si>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</si>
  <si>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</si>
  <si>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</si>
  <si>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</si>
  <si>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</si>
  <si>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</si>
  <si>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</si>
  <si>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</si>
  <si>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</si>
  <si>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</si>
  <si>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</si>
  <si>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</si>
  <si>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</si>
  <si>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</si>
  <si>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</si>
  <si>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</si>
  <si>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</si>
  <si>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</si>
  <si>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</si>
  <si>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</si>
  <si>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</si>
  <si>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</si>
  <si>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</si>
  <si>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</si>
  <si>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</si>
  <si>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</si>
  <si>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</si>
  <si>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</si>
  <si>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</si>
  <si>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</si>
  <si>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</si>
  <si>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</si>
  <si>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</si>
  <si>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</si>
  <si>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</si>
  <si>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</si>
  <si>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</si>
  <si>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</si>
  <si>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</si>
  <si>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</si>
  <si>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</si>
  <si>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</si>
  <si>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</si>
  <si>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</si>
  <si>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</si>
  <si>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</si>
  <si>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</si>
  <si>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</si>
  <si>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</si>
  <si>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</si>
  <si>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</si>
  <si>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</si>
  <si>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</si>
  <si>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</si>
  <si>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</si>
  <si>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</si>
  <si>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</si>
  <si>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</si>
  <si>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</si>
  <si>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</si>
  <si>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</si>
  <si>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</si>
  <si>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</si>
  <si>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</si>
  <si>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</si>
  <si>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</si>
  <si>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</si>
  <si>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</si>
  <si>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</si>
  <si>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</si>
  <si>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</si>
  <si>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</si>
  <si>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</si>
  <si>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</si>
  <si>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</si>
  <si>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</si>
  <si>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</si>
  <si>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</si>
  <si>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</si>
  <si>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</si>
  <si>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</si>
  <si>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</si>
  <si>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</si>
  <si>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</si>
  <si>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</si>
  <si>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</si>
  <si>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</si>
  <si>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</si>
  <si>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</si>
  <si>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</si>
  <si>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</si>
  <si>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</si>
  <si>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</si>
  <si>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</si>
  <si>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</si>
  <si>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</si>
  <si>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</si>
  <si>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</si>
  <si>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</si>
  <si>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</si>
  <si>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</si>
  <si>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</si>
  <si>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</si>
  <si>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</si>
  <si>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</si>
  <si>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</si>
  <si>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</si>
  <si>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</si>
  <si>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</si>
  <si>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</si>
  <si>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</si>
  <si>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</si>
  <si>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</si>
  <si>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</si>
  <si>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</si>
  <si>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</si>
  <si>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</si>
  <si>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</si>
  <si>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</si>
  <si>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</si>
  <si>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</si>
  <si>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</si>
  <si>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</si>
  <si>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</si>
  <si>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</si>
  <si>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</si>
  <si>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</si>
  <si>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</si>
  <si>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</si>
  <si>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</si>
  <si>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</si>
  <si>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</si>
  <si>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</si>
  <si>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</si>
  <si>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</si>
  <si>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</si>
  <si>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</si>
  <si>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</si>
  <si>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</si>
  <si>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</si>
  <si>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</si>
  <si>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</si>
  <si>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</si>
  <si>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</si>
  <si>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</si>
  <si>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</si>
  <si>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</si>
  <si>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</si>
  <si>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</si>
  <si>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</si>
  <si>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</si>
  <si>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</si>
  <si>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</si>
  <si>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</si>
  <si>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</si>
  <si>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</si>
  <si>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</si>
  <si>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</si>
  <si>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</si>
  <si>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</si>
  <si>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</si>
  <si>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</si>
  <si>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</si>
  <si>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</si>
  <si>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</si>
  <si>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</si>
  <si>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</si>
  <si>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</si>
  <si>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</si>
  <si>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</si>
  <si>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</si>
  <si>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</si>
  <si>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</si>
  <si>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</si>
  <si>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</si>
  <si>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</si>
  <si>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</si>
  <si>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</si>
  <si>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</si>
  <si>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</si>
  <si>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</si>
  <si>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</si>
  <si>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</si>
  <si>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</si>
  <si>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</si>
  <si>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</si>
  <si>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</si>
  <si>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</si>
  <si>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</si>
  <si>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</si>
  <si>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</si>
  <si>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</si>
  <si>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</si>
  <si>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</si>
  <si>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</si>
  <si>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</si>
  <si>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</si>
  <si>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</si>
  <si>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</si>
  <si>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</si>
  <si>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</si>
  <si>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</si>
  <si>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</si>
  <si>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</si>
  <si>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</si>
  <si>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</si>
  <si>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</si>
  <si>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</si>
  <si>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</si>
  <si>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</si>
  <si>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</si>
  <si>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</si>
  <si>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</si>
  <si>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</si>
  <si>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</si>
  <si>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</si>
  <si>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</si>
  <si>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</si>
  <si>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</si>
  <si>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</si>
  <si>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</si>
  <si>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</si>
  <si>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</si>
  <si>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</si>
  <si>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</si>
  <si>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</si>
  <si>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</si>
  <si>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</si>
  <si>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</si>
  <si>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</si>
  <si>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</si>
  <si>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</si>
  <si>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</si>
  <si>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</si>
  <si>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</si>
  <si>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</si>
  <si>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</si>
  <si>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</si>
  <si>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</si>
  <si>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</si>
  <si>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</si>
  <si>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</si>
  <si>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</si>
  <si>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</si>
  <si>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</si>
  <si>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</si>
  <si>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</si>
  <si>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</si>
  <si>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</si>
  <si>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</si>
  <si>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</si>
  <si>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</si>
  <si>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</si>
  <si>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</si>
  <si>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</si>
  <si>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</si>
  <si>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</si>
  <si>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</si>
  <si>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</si>
  <si>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</si>
  <si>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</si>
  <si>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</si>
  <si>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</si>
  <si>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</si>
  <si>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</si>
  <si>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</si>
  <si>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</si>
  <si>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</si>
  <si>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</si>
  <si>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</si>
  <si>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</si>
  <si>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</si>
  <si>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</si>
  <si>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</si>
  <si>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</si>
  <si>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</si>
  <si>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</si>
  <si>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</si>
  <si>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</si>
  <si>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</si>
  <si>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</si>
  <si>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</si>
  <si>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</si>
  <si>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</si>
  <si>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</si>
  <si>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</si>
  <si>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</si>
  <si>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</si>
  <si>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</si>
  <si>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</si>
  <si>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</si>
  <si>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</si>
  <si>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</si>
  <si>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</si>
  <si>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</si>
  <si>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</si>
  <si>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</si>
  <si>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</si>
  <si>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</si>
  <si>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</si>
  <si>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</si>
  <si>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</si>
  <si>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</si>
  <si>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</si>
  <si>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</si>
  <si>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</si>
  <si>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</si>
  <si>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</si>
  <si>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</si>
  <si>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</si>
  <si>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</si>
  <si>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</si>
  <si>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</si>
  <si>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</si>
  <si>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</si>
  <si>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</si>
  <si>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</si>
  <si>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</si>
  <si>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</si>
  <si>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</si>
  <si>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</si>
  <si>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</si>
  <si>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</si>
  <si>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</si>
  <si>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</si>
  <si>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</si>
  <si>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</si>
  <si>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</si>
  <si>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</si>
  <si>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</si>
  <si>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</si>
  <si>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</si>
  <si>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</si>
  <si>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</si>
  <si>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</si>
  <si>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</si>
  <si>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</si>
  <si>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</si>
  <si>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</si>
  <si>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</si>
  <si>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</si>
  <si>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</si>
  <si>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</si>
  <si>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</si>
  <si>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</si>
  <si>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</si>
  <si>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</si>
  <si>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</si>
  <si>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</si>
  <si>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</si>
  <si>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</si>
  <si>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</si>
  <si>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</si>
  <si>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</si>
  <si>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</si>
  <si>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</si>
  <si>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</si>
  <si>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</si>
  <si>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</si>
  <si>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</si>
  <si>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</si>
  <si>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</si>
  <si>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</si>
  <si>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</si>
  <si>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</si>
  <si>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</si>
  <si>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</si>
  <si>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</si>
  <si>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</si>
  <si>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</si>
  <si>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</si>
  <si>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</si>
  <si>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</si>
  <si>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</si>
  <si>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</si>
  <si>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</si>
  <si>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</si>
  <si>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</si>
  <si>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</si>
  <si>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</si>
  <si>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</si>
  <si>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</si>
  <si>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</si>
  <si>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</si>
  <si>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</si>
  <si>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</si>
  <si>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</si>
  <si>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</si>
  <si>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</si>
  <si>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</si>
  <si>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</si>
  <si>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</si>
  <si>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</si>
  <si>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</si>
  <si>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</si>
  <si>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</si>
  <si>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</si>
  <si>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</si>
  <si>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</si>
  <si>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</si>
  <si>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</si>
  <si>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</si>
  <si>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</si>
  <si>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</si>
  <si>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</si>
  <si>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</si>
  <si>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</si>
  <si>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</si>
  <si>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</si>
  <si>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</si>
  <si>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</si>
  <si>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</si>
  <si>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</si>
  <si>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</si>
  <si>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</si>
  <si>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</si>
  <si>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</si>
  <si>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</si>
  <si>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</si>
  <si>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</si>
  <si>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</si>
  <si>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</si>
  <si>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</si>
  <si>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</si>
  <si>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</si>
  <si>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</si>
  <si>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</si>
  <si>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</si>
  <si>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</si>
  <si>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</si>
  <si>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</si>
  <si>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</si>
  <si>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</si>
  <si>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</si>
  <si>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</si>
  <si>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</si>
  <si>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</si>
  <si>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</si>
  <si>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</si>
  <si>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</si>
  <si>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</si>
  <si>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</si>
  <si>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</si>
  <si>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</si>
  <si>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</si>
  <si>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</si>
  <si>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</si>
  <si>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</si>
  <si>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</si>
  <si>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</si>
  <si>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</si>
  <si>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</si>
  <si>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</si>
  <si>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</si>
  <si>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</si>
  <si>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</si>
  <si>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</si>
  <si>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</si>
  <si>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</si>
  <si>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</si>
  <si>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</si>
  <si>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</si>
  <si>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</si>
  <si>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</si>
  <si>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</si>
  <si>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</si>
  <si>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</si>
  <si>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</si>
  <si>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</si>
  <si>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</si>
  <si>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</si>
  <si>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</si>
  <si>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</si>
  <si>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</si>
  <si>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</si>
  <si>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</si>
  <si>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</si>
  <si>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</si>
  <si>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</si>
  <si>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</si>
  <si>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</si>
  <si>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</si>
  <si>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</si>
  <si>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</si>
  <si>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</si>
  <si>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</si>
  <si>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</si>
  <si>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</si>
  <si>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</si>
  <si>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</si>
  <si>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</si>
  <si>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</si>
  <si>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</si>
  <si>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</si>
  <si>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</si>
  <si>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</si>
  <si>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</si>
  <si>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</si>
  <si>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</si>
  <si>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</si>
  <si>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</si>
  <si>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</si>
  <si>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</si>
  <si>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</si>
  <si>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</si>
  <si>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</si>
  <si>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</si>
  <si>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</si>
  <si>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</si>
  <si>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</si>
  <si>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</si>
  <si>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</si>
  <si>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</si>
  <si>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</si>
  <si>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</si>
  <si>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</si>
  <si>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</si>
  <si>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</si>
  <si>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</si>
  <si>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</si>
  <si>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</si>
  <si>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</si>
  <si>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</si>
  <si>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</si>
  <si>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</si>
  <si>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</si>
  <si>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</si>
  <si>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</si>
  <si>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</si>
  <si>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</si>
  <si>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</si>
  <si>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</si>
  <si>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</si>
  <si>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</si>
  <si>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</si>
  <si>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</si>
  <si>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</si>
  <si>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</si>
  <si>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</si>
  <si>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</si>
  <si>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</si>
  <si>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</si>
  <si>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</si>
  <si>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</si>
  <si>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</si>
  <si>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</si>
  <si>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</si>
  <si>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</si>
  <si>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</si>
  <si>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</si>
  <si>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</si>
  <si>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</si>
  <si>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</si>
  <si>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</si>
  <si>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</si>
  <si>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</si>
  <si>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</si>
  <si>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</si>
  <si>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</si>
  <si>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</si>
  <si>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</si>
  <si>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</si>
  <si>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</si>
  <si>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</si>
  <si>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</si>
  <si>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</si>
  <si>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</si>
  <si>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</si>
  <si>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</si>
  <si>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</si>
  <si>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</si>
  <si>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</si>
  <si>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</si>
  <si>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</si>
  <si>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</si>
  <si>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</si>
  <si>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</si>
  <si>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</si>
  <si>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</si>
  <si>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</si>
  <si>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</si>
  <si>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</si>
  <si>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</si>
  <si>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</si>
  <si>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</si>
  <si>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</si>
  <si>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</si>
  <si>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</si>
  <si>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</si>
  <si>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</si>
  <si>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</si>
  <si>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</si>
  <si>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</si>
  <si>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</si>
  <si>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</si>
  <si>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</si>
  <si>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</si>
  <si>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</si>
  <si>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</si>
  <si>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</si>
  <si>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</si>
  <si>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</si>
  <si>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</si>
  <si>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</si>
  <si>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</si>
  <si>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</si>
  <si>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</si>
  <si>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</si>
  <si>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</si>
  <si>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</si>
  <si>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</si>
  <si>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</si>
  <si>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</si>
  <si>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</si>
  <si>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</si>
  <si>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</si>
  <si>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</si>
  <si>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</si>
  <si>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</si>
  <si>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</si>
  <si>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</si>
  <si>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</si>
  <si>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</si>
  <si>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</si>
  <si>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</si>
  <si>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</si>
  <si>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</si>
  <si>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</si>
  <si>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</si>
  <si>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</si>
  <si>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</si>
  <si>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</si>
  <si>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</si>
  <si>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</si>
  <si>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</si>
  <si>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</si>
  <si>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</si>
  <si>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</si>
  <si>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</si>
  <si>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</si>
  <si>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</si>
  <si>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</si>
  <si>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</si>
  <si>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</si>
  <si>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</si>
  <si>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</si>
  <si>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</si>
  <si>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</si>
  <si>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</si>
  <si>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</si>
  <si>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</si>
  <si>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</si>
  <si>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</si>
  <si>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</si>
  <si>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</si>
  <si>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</si>
  <si>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</si>
  <si>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</si>
  <si>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</si>
  <si>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</si>
  <si>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</si>
  <si>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</si>
  <si>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</si>
  <si>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</si>
  <si>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</si>
  <si>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</si>
  <si>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</si>
  <si>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</si>
  <si>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</si>
  <si>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</si>
  <si>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</si>
  <si>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</si>
  <si>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</si>
  <si>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</si>
  <si>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</si>
  <si>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</si>
  <si>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</si>
  <si>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</si>
  <si>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</si>
  <si>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</si>
  <si>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</si>
  <si>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</si>
  <si>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</si>
  <si>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</si>
  <si>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</si>
  <si>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</si>
  <si>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</si>
  <si>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</si>
  <si>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</si>
  <si>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</si>
  <si>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</si>
  <si>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</si>
  <si>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</si>
  <si>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</si>
  <si>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</si>
  <si>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</si>
  <si>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</si>
  <si>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</si>
  <si>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</si>
  <si>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</si>
  <si>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</si>
  <si>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</si>
  <si>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</si>
  <si>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</si>
  <si>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</si>
  <si>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</si>
  <si>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</si>
  <si>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</si>
  <si>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</si>
  <si>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</si>
  <si>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</si>
  <si>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</si>
  <si>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</si>
  <si>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</si>
  <si>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</si>
  <si>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</si>
  <si>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</si>
  <si>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</si>
  <si>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</si>
  <si>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</si>
  <si>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</si>
  <si>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</si>
  <si>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</si>
  <si>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</si>
  <si>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</si>
  <si>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</si>
  <si>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</si>
  <si>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</si>
  <si>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</si>
  <si>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</si>
  <si>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</si>
  <si>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</si>
  <si>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</si>
  <si>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</si>
  <si>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</si>
  <si>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</si>
  <si>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</si>
  <si>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</si>
  <si>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</si>
  <si>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</si>
  <si>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</si>
  <si>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</si>
  <si>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</si>
  <si>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</si>
  <si>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</si>
  <si>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</si>
  <si>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</si>
  <si>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</si>
  <si>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</si>
  <si>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</si>
  <si>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</si>
  <si>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</si>
  <si>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</si>
  <si>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</si>
  <si>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</si>
  <si>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</si>
  <si>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</si>
  <si>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</si>
  <si>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</si>
  <si>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</si>
  <si>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</si>
  <si>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</si>
  <si>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</si>
  <si>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</si>
  <si>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</si>
  <si>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</si>
  <si>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</si>
  <si>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</si>
  <si>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</si>
  <si>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</si>
  <si>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</si>
  <si>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</si>
  <si>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</si>
  <si>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</si>
  <si>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</si>
  <si>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</si>
  <si>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</si>
  <si>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</si>
  <si>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</si>
  <si>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</si>
  <si>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</si>
  <si>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</si>
  <si>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</si>
  <si>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</si>
  <si>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</si>
  <si>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</si>
  <si>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</si>
  <si>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</si>
  <si>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</si>
  <si>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</si>
  <si>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</si>
  <si>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</si>
  <si>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</si>
  <si>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</si>
  <si>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</si>
  <si>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</si>
  <si>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</si>
  <si>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</si>
  <si>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</si>
  <si>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</si>
  <si>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</si>
  <si>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</si>
  <si>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</si>
  <si>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</si>
  <si>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</si>
  <si>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</si>
  <si>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</si>
  <si>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</si>
  <si>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</si>
  <si>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</si>
  <si>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</si>
  <si>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</si>
  <si>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</si>
  <si>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</si>
  <si>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</si>
  <si>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</si>
  <si>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</si>
  <si>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</si>
  <si>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</si>
  <si>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</si>
  <si>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</si>
  <si>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</si>
  <si>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</si>
  <si>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</si>
  <si>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</si>
  <si>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</si>
  <si>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</si>
  <si>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</si>
  <si>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</si>
  <si>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</si>
  <si>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</si>
  <si>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</si>
  <si>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</si>
  <si>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</si>
  <si>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</si>
  <si>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</si>
  <si>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</si>
  <si>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</si>
  <si>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</si>
  <si>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</si>
  <si>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</si>
  <si>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</si>
  <si>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</si>
  <si>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</si>
  <si>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</si>
  <si>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</si>
  <si>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</si>
  <si>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</si>
  <si>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</si>
  <si>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</si>
  <si>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</si>
  <si>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</si>
  <si>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</si>
  <si>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</si>
  <si>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</si>
  <si>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</si>
  <si>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</si>
  <si>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</si>
  <si>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</si>
  <si>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</si>
  <si>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</si>
  <si>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</si>
  <si>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</si>
  <si>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</si>
  <si>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</si>
  <si>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</si>
  <si>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</si>
  <si>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</si>
  <si>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</si>
  <si>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</si>
  <si>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</si>
  <si>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</si>
  <si>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</si>
  <si>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</si>
  <si>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</si>
  <si>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</si>
  <si>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</si>
  <si>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</si>
  <si>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</si>
  <si>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</si>
  <si>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</si>
  <si>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</si>
  <si>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</si>
  <si>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</si>
  <si>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</si>
  <si>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</si>
  <si>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</si>
  <si>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</si>
  <si>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</si>
  <si>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</si>
  <si>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</si>
  <si>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</si>
  <si>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</si>
  <si>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</si>
  <si>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</si>
  <si>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</si>
  <si>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</si>
  <si>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</si>
  <si>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</si>
  <si>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</si>
  <si>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</si>
  <si>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</si>
  <si>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</si>
  <si>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</si>
  <si>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</si>
  <si>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</si>
  <si>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</si>
  <si>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</si>
  <si>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</si>
  <si>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</si>
  <si>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</si>
  <si>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</si>
  <si>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</si>
  <si>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</si>
  <si>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</si>
  <si>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</si>
  <si>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</si>
  <si>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</si>
  <si>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</si>
  <si>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</si>
  <si>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</si>
  <si>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</si>
  <si>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</si>
  <si>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</si>
  <si>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</si>
  <si>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</si>
  <si>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</si>
  <si>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</si>
  <si>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</si>
  <si>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</si>
  <si>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</si>
  <si>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</si>
  <si>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</si>
  <si>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</si>
  <si>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</si>
  <si>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</si>
  <si>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</si>
  <si>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</si>
  <si>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</si>
  <si>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</si>
  <si>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</si>
  <si>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</si>
  <si>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</si>
  <si>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</si>
  <si>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</si>
  <si>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</si>
  <si>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</si>
  <si>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</si>
  <si>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</si>
  <si>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</si>
  <si>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</si>
  <si>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</si>
  <si>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</si>
  <si>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</si>
  <si>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</si>
  <si>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</si>
  <si>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</si>
  <si>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</si>
  <si>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</si>
  <si>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</si>
  <si>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</si>
  <si>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</si>
  <si>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</si>
  <si>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</si>
  <si>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</si>
  <si>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</si>
  <si>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</si>
  <si>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</si>
  <si>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</si>
  <si>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</si>
  <si>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</si>
  <si>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</si>
  <si>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</si>
  <si>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</si>
  <si>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</si>
  <si>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</si>
  <si>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</si>
  <si>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</si>
  <si>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</si>
  <si>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</si>
  <si>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</si>
  <si>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</si>
  <si>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</si>
  <si>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</si>
  <si>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</si>
  <si>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</si>
  <si>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</si>
  <si>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</si>
  <si>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</si>
  <si>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</si>
  <si>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</si>
  <si>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</si>
  <si>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</si>
  <si>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</si>
  <si>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</si>
  <si>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</si>
  <si>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</si>
  <si>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</si>
  <si>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</si>
  <si>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</si>
  <si>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</si>
  <si>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</si>
  <si>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</si>
  <si>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</si>
  <si>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</si>
  <si>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</si>
  <si>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</si>
  <si>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</si>
  <si>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</si>
  <si>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</si>
  <si>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</si>
  <si>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</si>
  <si>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</si>
  <si>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</si>
  <si>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</si>
  <si>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</si>
  <si>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</si>
  <si>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</si>
  <si>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</si>
  <si>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</si>
  <si>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</si>
  <si>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</si>
  <si>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</si>
  <si>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</si>
  <si>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</si>
  <si>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</si>
  <si>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</si>
  <si>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</si>
  <si>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</si>
  <si>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</si>
  <si>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</si>
  <si>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</si>
  <si>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</si>
  <si>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</si>
  <si>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</si>
  <si>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</si>
  <si>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</si>
  <si>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</si>
  <si>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</si>
  <si>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</si>
  <si>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</si>
  <si>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</si>
  <si>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</si>
  <si>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</si>
  <si>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</si>
  <si>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</si>
  <si>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</si>
  <si>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</si>
  <si>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</si>
  <si>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</si>
  <si>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</si>
  <si>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</si>
  <si>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</si>
  <si>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</si>
  <si>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</si>
  <si>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</si>
  <si>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</si>
  <si>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</si>
  <si>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</si>
  <si>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</si>
  <si>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</si>
  <si>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</si>
  <si>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</si>
  <si>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</si>
  <si>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</si>
  <si>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</si>
  <si>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</si>
  <si>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</si>
  <si>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</si>
  <si>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</si>
  <si>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</si>
  <si>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</si>
  <si>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</si>
  <si>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</si>
  <si>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</si>
  <si>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</si>
  <si>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</si>
  <si>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</si>
  <si>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</si>
  <si>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</si>
  <si>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</si>
  <si>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</si>
  <si>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</si>
  <si>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</si>
  <si>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</si>
  <si>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</si>
  <si>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</si>
  <si>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</si>
  <si>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</si>
  <si>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</si>
  <si>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</si>
  <si>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</si>
  <si>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</si>
  <si>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</si>
  <si>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</si>
  <si>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</si>
  <si>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</si>
  <si>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</si>
  <si>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</si>
  <si>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</si>
  <si>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</si>
  <si>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</si>
  <si>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</si>
  <si>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</si>
  <si>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</si>
  <si>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</si>
  <si>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</si>
  <si>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</si>
  <si>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</si>
  <si>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</si>
  <si>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</si>
  <si>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</si>
  <si>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</si>
  <si>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</si>
  <si>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</si>
  <si>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</si>
  <si>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</si>
  <si>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</si>
  <si>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</si>
  <si>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</si>
  <si>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</si>
  <si>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</si>
  <si>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</si>
  <si>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</si>
  <si>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</si>
  <si>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</si>
  <si>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</si>
  <si>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</si>
  <si>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</si>
  <si>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</si>
  <si>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</si>
  <si>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</si>
  <si>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</si>
  <si>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</si>
  <si>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</si>
  <si>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</si>
  <si>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</si>
  <si>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</si>
  <si>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</si>
  <si>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</si>
  <si>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</si>
  <si>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</si>
  <si>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</si>
  <si>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</si>
  <si>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</si>
  <si>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</si>
  <si>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</si>
  <si>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</si>
  <si>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</si>
  <si>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</si>
  <si>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</si>
  <si>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</si>
  <si>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</si>
  <si>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</si>
  <si>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</si>
  <si>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</si>
  <si>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</si>
  <si>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</si>
  <si>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</si>
  <si>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</si>
  <si>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</si>
  <si>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</si>
  <si>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</si>
  <si>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</si>
  <si>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</si>
  <si>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</si>
  <si>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</si>
  <si>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</si>
  <si>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</si>
  <si>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</si>
  <si>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</si>
  <si>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</si>
  <si>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</si>
  <si>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</si>
  <si>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</si>
  <si>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</si>
  <si>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</si>
  <si>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</si>
  <si>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</si>
  <si>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</si>
  <si>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</si>
  <si>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</si>
  <si>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</si>
  <si>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</si>
  <si>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</si>
  <si>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</si>
  <si>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</si>
  <si>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</si>
  <si>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</si>
  <si>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</si>
  <si>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</si>
  <si>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</si>
  <si>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</si>
  <si>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</si>
  <si>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</si>
  <si>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</si>
  <si>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</si>
  <si>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</si>
  <si>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</si>
  <si>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</si>
  <si>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</si>
  <si>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</si>
  <si>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</si>
  <si>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</si>
  <si>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</si>
  <si>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</si>
  <si>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</si>
  <si>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</si>
  <si>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</si>
  <si>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</si>
  <si>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</si>
  <si>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</si>
  <si>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</si>
  <si>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</si>
  <si>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</si>
  <si>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</si>
  <si>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</si>
  <si>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</si>
  <si>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</si>
  <si>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</si>
  <si>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</si>
  <si>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</si>
  <si>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</si>
  <si>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</si>
  <si>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</si>
  <si>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</si>
  <si>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</si>
  <si>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</si>
  <si>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</si>
  <si>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</si>
  <si>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</si>
  <si>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</si>
  <si>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</si>
  <si>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</si>
  <si>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</si>
  <si>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</si>
  <si>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</si>
  <si>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</si>
  <si>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</si>
  <si>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</si>
  <si>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</si>
  <si>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</si>
  <si>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</si>
  <si>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</si>
  <si>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</si>
  <si>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</si>
  <si>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</si>
  <si>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</si>
  <si>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</si>
  <si>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</si>
  <si>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</si>
  <si>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</si>
  <si>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</si>
  <si>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</si>
  <si>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</si>
  <si>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</si>
  <si>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</si>
  <si>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</si>
  <si>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</si>
  <si>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</si>
  <si>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</si>
  <si>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</si>
  <si>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</si>
  <si>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</si>
  <si>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</si>
  <si>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</si>
  <si>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</si>
  <si>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</si>
  <si>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</si>
  <si>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</si>
  <si>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</si>
  <si>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</si>
  <si>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</si>
  <si>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</si>
  <si>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</si>
  <si>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</si>
  <si>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</si>
  <si>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</si>
  <si>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</si>
  <si>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</si>
  <si>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</si>
  <si>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</si>
  <si>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</si>
  <si>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</si>
  <si>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</si>
  <si>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</si>
  <si>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</si>
  <si>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</si>
  <si>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</si>
  <si>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</si>
  <si>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</si>
  <si>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</si>
  <si>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</si>
  <si>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</si>
  <si>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</si>
  <si>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</si>
  <si>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</si>
  <si>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</si>
  <si>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</si>
  <si>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</si>
  <si>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</si>
  <si>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</si>
  <si>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</si>
  <si>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</si>
  <si>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</si>
  <si>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</si>
  <si>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</si>
  <si>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</si>
  <si>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</si>
  <si>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</si>
  <si>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</si>
  <si>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</si>
  <si>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</si>
  <si>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</si>
  <si>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</si>
  <si>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</si>
  <si>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</si>
  <si>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</si>
  <si>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</si>
  <si>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</si>
  <si>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</si>
  <si>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</si>
  <si>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</si>
  <si>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</si>
  <si>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</si>
  <si>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</si>
  <si>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</si>
  <si>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</si>
  <si>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</si>
  <si>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</si>
  <si>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</si>
  <si>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</si>
  <si>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</si>
  <si>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</si>
  <si>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</si>
  <si>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</si>
  <si>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</si>
  <si>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</si>
  <si>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</si>
  <si>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</si>
  <si>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</si>
  <si>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</si>
  <si>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</si>
  <si>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</si>
  <si>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</si>
  <si>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</si>
  <si>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</si>
  <si>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</si>
  <si>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</si>
  <si>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</si>
  <si>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</si>
  <si>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</si>
  <si>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</si>
  <si>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</si>
  <si>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</si>
  <si>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</si>
  <si>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</si>
  <si>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</si>
  <si>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</si>
  <si>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</si>
  <si>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</si>
  <si>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</si>
  <si>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</si>
  <si>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</si>
  <si>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</si>
  <si>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</si>
  <si>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</si>
  <si>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</si>
  <si>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</si>
  <si>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</si>
  <si>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</si>
  <si>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</si>
  <si>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</si>
  <si>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</si>
  <si>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</si>
  <si>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</si>
  <si>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</si>
  <si>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</si>
  <si>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</si>
  <si>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</si>
  <si>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</si>
  <si>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</si>
  <si>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</si>
  <si>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</si>
  <si>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</si>
  <si>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</si>
  <si>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</si>
  <si>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</si>
  <si>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</si>
  <si>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</si>
  <si>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</si>
  <si>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</si>
  <si>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</si>
  <si>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</si>
  <si>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</si>
  <si>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</si>
  <si>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</si>
  <si>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</si>
  <si>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</si>
  <si>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</si>
  <si>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</si>
  <si>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</si>
  <si>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</si>
  <si>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</si>
  <si>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</si>
  <si>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</si>
  <si>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</si>
  <si>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</si>
  <si>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</si>
  <si>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</si>
  <si>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</si>
  <si>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</si>
  <si>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</si>
  <si>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</si>
  <si>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</si>
  <si>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</si>
  <si>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</si>
  <si>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</si>
  <si>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</si>
  <si>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</si>
  <si>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</si>
  <si>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</si>
  <si>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</si>
  <si>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</si>
  <si>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</si>
  <si>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</si>
  <si>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</si>
  <si>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</si>
  <si>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</si>
  <si>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</si>
  <si>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</si>
  <si>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</si>
  <si>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</si>
  <si>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</si>
  <si>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</si>
  <si>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</si>
  <si>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</si>
  <si>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</si>
  <si>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</si>
  <si>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</si>
  <si>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</si>
  <si>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</si>
  <si>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</si>
  <si>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</si>
  <si>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</si>
  <si>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</si>
  <si>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</si>
  <si>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</si>
  <si>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</si>
  <si>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</si>
  <si>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</si>
  <si>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</si>
  <si>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</si>
  <si>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</si>
  <si>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</si>
  <si>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</si>
  <si>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</si>
  <si>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</si>
  <si>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</si>
  <si>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</si>
  <si>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</si>
  <si>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</si>
  <si>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</si>
  <si>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</si>
  <si>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</si>
  <si>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</si>
  <si>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</si>
  <si>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</si>
  <si>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</si>
  <si>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</si>
  <si>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</si>
  <si>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</si>
  <si>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</si>
  <si>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</si>
  <si>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</si>
  <si>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</si>
  <si>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</si>
  <si>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</si>
  <si>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</si>
  <si>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</si>
  <si>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</si>
  <si>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</si>
  <si>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</si>
  <si>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</si>
  <si>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</si>
  <si>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</si>
  <si>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</si>
  <si>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</si>
  <si>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</si>
  <si>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</si>
  <si>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</si>
  <si>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</si>
  <si>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</si>
  <si>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</si>
  <si>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</si>
  <si>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</si>
  <si>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</si>
  <si>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</si>
  <si>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</si>
  <si>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</si>
  <si>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</si>
  <si>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</si>
  <si>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</si>
  <si>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</si>
  <si>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</si>
  <si>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</si>
  <si>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</si>
  <si>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</si>
  <si>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</si>
  <si>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</si>
  <si>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</si>
  <si>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</si>
  <si>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</si>
  <si>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</si>
  <si>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</si>
  <si>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</si>
  <si>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</si>
  <si>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</si>
  <si>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</si>
  <si>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</si>
  <si>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</si>
  <si>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</si>
  <si>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</si>
  <si>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</si>
  <si>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</si>
  <si>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</si>
  <si>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</si>
  <si>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</si>
  <si>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</si>
  <si>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</si>
  <si>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</si>
  <si>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</si>
  <si>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</si>
  <si>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</si>
  <si>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</si>
  <si>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</si>
  <si>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</si>
  <si>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</si>
  <si>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</si>
  <si>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</si>
  <si>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</si>
  <si>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</si>
  <si>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</si>
  <si>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</si>
  <si>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</si>
  <si>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</si>
  <si>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</si>
  <si>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</si>
  <si>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</si>
  <si>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</si>
  <si>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</si>
  <si>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</si>
  <si>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</si>
  <si>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</si>
  <si>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</si>
  <si>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</si>
  <si>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</si>
  <si>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</si>
  <si>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</si>
  <si>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</si>
  <si>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</si>
  <si>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</si>
  <si>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</si>
  <si>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</si>
  <si>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</si>
  <si>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</si>
  <si>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</si>
  <si>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</si>
  <si>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</si>
  <si>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</si>
  <si>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</si>
  <si>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</si>
  <si>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</si>
  <si>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</si>
  <si>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</si>
  <si>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</si>
  <si>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</si>
  <si>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</si>
  <si>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</si>
  <si>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</si>
  <si>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</si>
  <si>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</si>
  <si>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</si>
  <si>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</si>
  <si>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</si>
  <si>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</si>
  <si>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</si>
  <si>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</si>
  <si>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</si>
  <si>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</si>
  <si>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</si>
  <si>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</si>
  <si>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</si>
  <si>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</si>
  <si>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</si>
  <si>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</si>
  <si>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</si>
  <si>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</si>
  <si>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</si>
  <si>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</si>
  <si>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</si>
  <si>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</si>
  <si>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</si>
  <si>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</si>
  <si>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</si>
  <si>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</si>
  <si>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</si>
  <si>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</si>
  <si>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</si>
  <si>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</si>
  <si>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</si>
  <si>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</si>
  <si>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</si>
  <si>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</si>
  <si>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</si>
  <si>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</si>
  <si>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</si>
  <si>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</si>
  <si>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</si>
  <si>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</si>
  <si>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</si>
  <si>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</si>
  <si>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</si>
  <si>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</si>
  <si>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</si>
  <si>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</si>
  <si>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</si>
  <si>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</si>
  <si>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</si>
  <si>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</si>
  <si>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</si>
  <si>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</si>
  <si>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</si>
  <si>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</si>
  <si>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</si>
  <si>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</si>
  <si>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</si>
  <si>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</si>
  <si>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</si>
  <si>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</si>
  <si>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</si>
  <si>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</si>
  <si>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</si>
  <si>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</si>
  <si>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</si>
  <si>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</si>
  <si>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</si>
  <si>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</si>
  <si>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</si>
  <si>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</si>
  <si>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</si>
  <si>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</si>
  <si>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</si>
  <si>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</si>
  <si>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</si>
  <si>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</si>
  <si>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</si>
  <si>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</si>
  <si>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</si>
  <si>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</si>
  <si>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</si>
  <si>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</si>
  <si>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</si>
  <si>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</si>
  <si>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</si>
  <si>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</si>
  <si>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</si>
  <si>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</si>
  <si>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</si>
  <si>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</si>
  <si>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</si>
  <si>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</si>
  <si>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</si>
  <si>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</si>
  <si>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</si>
  <si>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</si>
  <si>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</si>
  <si>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</si>
  <si>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</si>
  <si>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</si>
  <si>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</si>
  <si>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</si>
  <si>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</si>
  <si>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</si>
  <si>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</si>
  <si>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</si>
  <si>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</si>
  <si>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</si>
  <si>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</si>
  <si>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</si>
  <si>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</si>
  <si>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</si>
  <si>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</si>
  <si>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</si>
  <si>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</si>
  <si>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</si>
  <si>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</si>
  <si>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</si>
  <si>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</si>
  <si>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</si>
  <si>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</si>
  <si>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</si>
  <si>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</si>
  <si>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</si>
  <si>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</si>
  <si>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</si>
  <si>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</si>
  <si>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</si>
  <si>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</si>
  <si>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</si>
  <si>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</si>
  <si>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</si>
  <si>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</si>
  <si>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</si>
  <si>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</si>
  <si>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</si>
  <si>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</si>
  <si>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</si>
  <si>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</si>
  <si>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</si>
  <si>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</si>
  <si>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</si>
  <si>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</si>
  <si>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</si>
  <si>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</si>
  <si>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</si>
  <si>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</si>
  <si>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</si>
  <si>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</si>
  <si>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</si>
  <si>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</si>
  <si>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</si>
  <si>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</si>
  <si>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</si>
  <si>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</si>
  <si>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</si>
  <si>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</si>
  <si>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</si>
  <si>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</si>
  <si>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</si>
  <si>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</si>
  <si>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</si>
  <si>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</si>
  <si>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</si>
  <si>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</si>
  <si>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</si>
  <si>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</si>
  <si>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</si>
  <si>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</si>
  <si>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</si>
  <si>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</si>
  <si>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</si>
  <si>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</si>
  <si>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</si>
  <si>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</si>
  <si>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</si>
  <si>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</si>
  <si>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</si>
  <si>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</si>
  <si>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</si>
  <si>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</si>
  <si>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</si>
  <si>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</si>
  <si>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</si>
  <si>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</si>
  <si>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</si>
  <si>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</si>
  <si>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</si>
  <si>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</si>
  <si>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</si>
  <si>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</si>
  <si>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</si>
  <si>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</si>
  <si>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</si>
  <si>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</si>
  <si>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</si>
  <si>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</si>
  <si>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</si>
  <si>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</si>
  <si>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</si>
  <si>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</si>
  <si>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</si>
  <si>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</si>
  <si>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</si>
  <si>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</si>
  <si>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</si>
  <si>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</si>
  <si>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</si>
  <si>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</si>
  <si>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</si>
  <si>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</si>
  <si>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</si>
  <si>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</si>
  <si>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</si>
  <si>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</si>
  <si>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</si>
  <si>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</si>
  <si>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</si>
  <si>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</si>
  <si>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</si>
  <si>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</si>
  <si>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</si>
  <si>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</si>
  <si>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</si>
  <si>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</si>
  <si>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</si>
  <si>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</si>
  <si>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</si>
  <si>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</si>
  <si>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</si>
  <si>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</si>
  <si>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</si>
  <si>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</si>
  <si>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</si>
  <si>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</si>
  <si>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</si>
  <si>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</si>
  <si>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</si>
  <si>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</si>
  <si>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</si>
  <si>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</si>
  <si>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</si>
  <si>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</si>
  <si>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</si>
  <si>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</si>
  <si>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</si>
  <si>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</si>
  <si>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</si>
  <si>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</si>
  <si>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</si>
  <si>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</si>
  <si>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</si>
  <si>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</si>
  <si>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</si>
  <si>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</si>
  <si>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</si>
  <si>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</si>
  <si>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</si>
  <si>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</si>
  <si>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</si>
  <si>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</si>
  <si>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</si>
  <si>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</si>
  <si>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</si>
  <si>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</si>
  <si>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</si>
  <si>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</si>
  <si>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</si>
  <si>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</si>
  <si>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</si>
  <si>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</si>
  <si>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</si>
  <si>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</si>
  <si>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</si>
  <si>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</si>
  <si>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</si>
  <si>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</si>
  <si>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</si>
  <si>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</si>
  <si>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</si>
  <si>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</si>
  <si>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</si>
  <si>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</si>
  <si>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</si>
  <si>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</si>
  <si>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</si>
  <si>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</si>
  <si>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</si>
  <si>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</si>
  <si>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</si>
  <si>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</si>
  <si>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</si>
  <si>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</si>
  <si>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</si>
  <si>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</si>
  <si>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</si>
  <si>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</si>
  <si>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</si>
  <si>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</si>
  <si>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</si>
  <si>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</si>
  <si>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</si>
  <si>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</si>
  <si>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</si>
  <si>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</si>
  <si>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</si>
  <si>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</si>
  <si>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</si>
  <si>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</si>
  <si>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</si>
  <si>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</si>
  <si>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</si>
  <si>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</si>
  <si>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</si>
  <si>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</si>
  <si>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</si>
  <si>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</si>
  <si>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</si>
  <si>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</si>
  <si>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</si>
  <si>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</si>
  <si>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</si>
  <si>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</si>
  <si>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</si>
  <si>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</si>
  <si>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</si>
  <si>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</si>
  <si>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</si>
  <si>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</si>
  <si>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</si>
  <si>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</si>
  <si>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</si>
  <si>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</si>
  <si>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</si>
  <si>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</si>
  <si>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</si>
  <si>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</si>
  <si>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</si>
  <si>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</si>
  <si>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</si>
  <si>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</si>
  <si>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</si>
  <si>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</si>
  <si>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</si>
  <si>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</si>
  <si>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</si>
  <si>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</si>
  <si>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</si>
  <si>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</si>
  <si>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</si>
  <si>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</si>
  <si>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</si>
  <si>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</si>
  <si>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</si>
  <si>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</si>
  <si>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</si>
  <si>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</si>
  <si>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</si>
  <si>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</si>
  <si>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</si>
  <si>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</si>
  <si>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</si>
  <si>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</si>
  <si>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</si>
  <si>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</si>
  <si>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</si>
  <si>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</si>
  <si>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</si>
  <si>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</si>
  <si>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</si>
  <si>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</si>
  <si>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</si>
  <si>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</si>
  <si>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</si>
  <si>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</si>
  <si>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</si>
  <si>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</si>
  <si>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</si>
  <si>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</si>
  <si>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</si>
  <si>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</si>
  <si>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</si>
  <si>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</si>
  <si>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</si>
  <si>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</si>
  <si>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</si>
  <si>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</si>
  <si>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</si>
  <si>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</si>
  <si>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</si>
  <si>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</si>
  <si>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</si>
  <si>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</si>
  <si>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</si>
  <si>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</si>
  <si>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</si>
  <si>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</si>
  <si>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</si>
  <si>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</si>
  <si>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</si>
  <si>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</si>
  <si>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</si>
  <si>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</si>
  <si>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</si>
  <si>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</si>
  <si>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</si>
  <si>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</si>
  <si>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</si>
  <si>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</si>
  <si>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</si>
  <si>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</si>
  <si>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</si>
  <si>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</si>
  <si>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</si>
  <si>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</si>
  <si>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</si>
  <si>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</si>
  <si>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</si>
  <si>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</si>
  <si>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</si>
  <si>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</si>
  <si>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</si>
  <si>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</si>
  <si>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</si>
  <si>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</si>
  <si>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</si>
  <si>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</si>
  <si>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</si>
  <si>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</si>
  <si>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</si>
  <si>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</si>
  <si>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</si>
  <si>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</si>
  <si>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</si>
  <si>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</si>
  <si>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</si>
  <si>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</si>
  <si>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</si>
  <si>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</si>
  <si>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</si>
  <si>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</si>
  <si>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</si>
  <si>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</si>
  <si>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</si>
  <si>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</si>
  <si>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</si>
  <si>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</si>
  <si>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</si>
  <si>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</si>
  <si>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</si>
  <si>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</si>
  <si>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</si>
  <si>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</si>
  <si>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</si>
  <si>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</si>
  <si>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</si>
  <si>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</si>
  <si>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</si>
  <si>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</si>
  <si>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</si>
  <si>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</si>
  <si>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</si>
  <si>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</si>
  <si>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</si>
  <si>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</si>
  <si>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</si>
  <si>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</si>
  <si>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</si>
  <si>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</si>
  <si>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</si>
  <si>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</si>
  <si>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</si>
  <si>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</si>
  <si>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</si>
  <si>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</si>
  <si>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</si>
  <si>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</si>
  <si>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</si>
  <si>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</si>
  <si>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</si>
  <si>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</si>
  <si>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</si>
  <si>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</si>
  <si>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</si>
  <si>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</si>
  <si>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</si>
  <si>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</si>
  <si>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</si>
  <si>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</si>
  <si>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</si>
  <si>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</si>
  <si>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</si>
  <si>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</si>
  <si>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</si>
  <si>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</si>
  <si>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</si>
  <si>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</si>
  <si>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</si>
  <si>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</si>
  <si>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</si>
  <si>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</si>
  <si>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</si>
  <si>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</si>
  <si>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</si>
  <si>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</si>
  <si>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</si>
  <si>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</si>
  <si>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</si>
  <si>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</si>
  <si>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</si>
  <si>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</si>
  <si>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</si>
  <si>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</si>
  <si>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</si>
  <si>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</si>
  <si>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</si>
  <si>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</si>
  <si>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</si>
  <si>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</si>
  <si>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</si>
  <si>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</si>
  <si>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</si>
  <si>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</si>
  <si>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</si>
  <si>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</si>
  <si>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</si>
  <si>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</si>
  <si>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</si>
  <si>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</si>
  <si>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</si>
  <si>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</si>
  <si>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</si>
  <si>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</si>
  <si>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</si>
  <si>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</si>
  <si>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</si>
  <si>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</si>
  <si>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</si>
  <si>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</si>
  <si>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</si>
  <si>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</si>
  <si>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</si>
  <si>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</si>
  <si>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</si>
  <si>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</si>
  <si>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</si>
  <si>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</si>
  <si>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</si>
  <si>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</si>
  <si>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</si>
  <si>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</si>
  <si>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</si>
  <si>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</si>
  <si>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</si>
  <si>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</si>
  <si>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</si>
  <si>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</si>
  <si>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</si>
  <si>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</si>
  <si>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</si>
  <si>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</si>
  <si>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</si>
  <si>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</si>
  <si>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</si>
  <si>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</si>
  <si>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</si>
  <si>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</si>
  <si>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</si>
  <si>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</si>
  <si>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</si>
  <si>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</si>
  <si>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</si>
  <si>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</si>
  <si>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</si>
  <si>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</si>
  <si>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</si>
  <si>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</si>
  <si>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</si>
  <si>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</si>
  <si>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</si>
  <si>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</si>
  <si>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</si>
  <si>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</si>
  <si>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</si>
  <si>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</si>
  <si>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</si>
  <si>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</si>
  <si>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</si>
  <si>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</si>
  <si>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</si>
  <si>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</si>
  <si>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</si>
  <si>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</si>
  <si>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</si>
  <si>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</si>
  <si>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</si>
  <si>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</si>
  <si>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</si>
  <si>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</si>
  <si>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</si>
  <si>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</si>
  <si>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</si>
  <si>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</si>
  <si>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</si>
  <si>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</si>
  <si>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</si>
  <si>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</si>
  <si>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</si>
  <si>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</si>
  <si>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</si>
  <si>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</si>
  <si>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</si>
  <si>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</si>
  <si>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</si>
  <si>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</si>
  <si>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</si>
  <si>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</si>
  <si>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</si>
  <si>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</si>
  <si>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</si>
  <si>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</si>
  <si>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</si>
  <si>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</si>
  <si>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</si>
  <si>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</si>
  <si>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</si>
  <si>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</si>
  <si>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</si>
  <si>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</si>
  <si>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</si>
  <si>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</si>
  <si>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</si>
  <si>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</si>
  <si>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</si>
  <si>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</si>
  <si>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</si>
  <si>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</si>
  <si>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</si>
  <si>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</si>
  <si>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</si>
  <si>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</si>
  <si>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</si>
  <si>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</si>
  <si>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</si>
  <si>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</si>
  <si>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</si>
  <si>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</si>
  <si>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</si>
  <si>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</si>
  <si>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</si>
  <si>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</si>
  <si>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</si>
  <si>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</si>
  <si>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</si>
  <si>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</si>
  <si>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</si>
  <si>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</si>
  <si>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</si>
  <si>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</si>
  <si>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</si>
  <si>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</si>
  <si>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</si>
  <si>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</si>
  <si>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</si>
  <si>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</si>
  <si>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</si>
  <si>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</si>
  <si>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</si>
  <si>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</si>
  <si>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</si>
  <si>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</si>
  <si>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</si>
  <si>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</si>
  <si>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</si>
  <si>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</si>
  <si>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</si>
  <si>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</si>
  <si>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</si>
  <si>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</si>
  <si>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</si>
  <si>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</si>
  <si>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</si>
  <si>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</si>
  <si>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</si>
  <si>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</si>
  <si>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</si>
  <si>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</si>
  <si>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</si>
  <si>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</si>
  <si>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</si>
  <si>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</si>
  <si>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</si>
  <si>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</si>
  <si>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</si>
  <si>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</si>
  <si>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</si>
  <si>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</si>
  <si>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</si>
  <si>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</si>
  <si>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</si>
  <si>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</si>
  <si>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</si>
  <si>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</si>
  <si>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</si>
  <si>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</si>
  <si>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</si>
  <si>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</si>
  <si>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</si>
  <si>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</si>
  <si>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</si>
  <si>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</si>
  <si>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</si>
  <si>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</si>
  <si>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</si>
  <si>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</si>
  <si>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</si>
  <si>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</si>
  <si>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</si>
  <si>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</si>
  <si>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</si>
  <si>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</si>
  <si>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</si>
  <si>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</si>
  <si>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</si>
  <si>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</si>
  <si>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</si>
  <si>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</si>
  <si>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</si>
  <si>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</si>
  <si>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</si>
  <si>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</si>
  <si>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</si>
  <si>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</si>
  <si>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</si>
  <si>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</si>
  <si>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</si>
  <si>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</si>
  <si>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Paid</t>
  </si>
  <si>
    <t>Apr</t>
  </si>
  <si>
    <t>Television Ad</t>
  </si>
  <si>
    <t>AD01-9364</t>
  </si>
  <si>
    <t>GK</t>
  </si>
  <si>
    <t>KJI. L4</t>
  </si>
  <si>
    <t>A7</t>
  </si>
  <si>
    <t>Salah</t>
  </si>
  <si>
    <t>Jood</t>
  </si>
  <si>
    <t>Aug</t>
  </si>
  <si>
    <t>AD01-9361</t>
  </si>
  <si>
    <t>Pre. L8</t>
  </si>
  <si>
    <t>B13</t>
  </si>
  <si>
    <t>Mohammed</t>
  </si>
  <si>
    <t>Kisho</t>
  </si>
  <si>
    <t>Sep</t>
  </si>
  <si>
    <t>Company Website</t>
  </si>
  <si>
    <t>Fndn. L5</t>
  </si>
  <si>
    <t>A1</t>
  </si>
  <si>
    <t>Rony</t>
  </si>
  <si>
    <t>Facebook Page</t>
  </si>
  <si>
    <t>A2</t>
  </si>
  <si>
    <t>Abdullah</t>
  </si>
  <si>
    <t>Adam</t>
  </si>
  <si>
    <t>Fndn. L3</t>
  </si>
  <si>
    <t>Ahmed</t>
  </si>
  <si>
    <t>Khalil</t>
  </si>
  <si>
    <t>Oct</t>
  </si>
  <si>
    <t>WhatsApp</t>
  </si>
  <si>
    <t>Fndn. L1</t>
  </si>
  <si>
    <t>A4</t>
  </si>
  <si>
    <t>Sahar</t>
  </si>
  <si>
    <t>AD01-9362</t>
  </si>
  <si>
    <t>B12</t>
  </si>
  <si>
    <t>Nov</t>
  </si>
  <si>
    <t>AD01-9363</t>
  </si>
  <si>
    <t>BE</t>
  </si>
  <si>
    <t>Pre. L2</t>
  </si>
  <si>
    <t>B18</t>
  </si>
  <si>
    <t>Google Ad</t>
  </si>
  <si>
    <t>Fndn. L6</t>
  </si>
  <si>
    <t>C8</t>
  </si>
  <si>
    <t>Mohmed</t>
  </si>
  <si>
    <t>Dary</t>
  </si>
  <si>
    <t>Reham</t>
  </si>
  <si>
    <t>Jan</t>
  </si>
  <si>
    <t>Pre. L3</t>
  </si>
  <si>
    <t>Feb</t>
  </si>
  <si>
    <t>Mar</t>
  </si>
  <si>
    <t>May</t>
  </si>
  <si>
    <t>Jun</t>
  </si>
  <si>
    <t>CNI</t>
  </si>
  <si>
    <t>Dina</t>
  </si>
  <si>
    <t>John</t>
  </si>
  <si>
    <t>Pre. L4</t>
  </si>
  <si>
    <t>Hisham</t>
  </si>
  <si>
    <t>Hany</t>
  </si>
  <si>
    <t>AD01-9365</t>
  </si>
  <si>
    <t>Dec</t>
  </si>
  <si>
    <t>Not Paid</t>
  </si>
  <si>
    <t>Kenza</t>
  </si>
  <si>
    <t>Jul</t>
  </si>
  <si>
    <t>Youtube Channel</t>
  </si>
  <si>
    <t>FC</t>
  </si>
  <si>
    <t>Habib</t>
  </si>
  <si>
    <t>Row Labels</t>
  </si>
  <si>
    <t>Grand Total</t>
  </si>
  <si>
    <t>Sum of Paid Fees</t>
  </si>
  <si>
    <t xml:space="preserve"> </t>
  </si>
  <si>
    <t>Count of Fees Status</t>
  </si>
  <si>
    <t>Total Earnings</t>
  </si>
  <si>
    <t>Total Calls</t>
  </si>
  <si>
    <t>Top 5 Consultant Sales Revenue</t>
  </si>
  <si>
    <t>Max</t>
  </si>
  <si>
    <t>Min</t>
  </si>
  <si>
    <t>Avg</t>
  </si>
  <si>
    <t>Paid/Unpaid Calls</t>
  </si>
  <si>
    <t>Sum of Enrolled Courses</t>
  </si>
  <si>
    <t>Average of Enrolled Courses</t>
  </si>
  <si>
    <t>Count of Area Code</t>
  </si>
  <si>
    <t>Training Model</t>
  </si>
  <si>
    <t>Training Level fees by Sale Team</t>
  </si>
  <si>
    <t>Enrolled Courses on Training Level</t>
  </si>
  <si>
    <t>Average Paid Calls by month</t>
  </si>
  <si>
    <t>Column Labels</t>
  </si>
  <si>
    <t>Average of Average call duration</t>
  </si>
  <si>
    <t>Months</t>
  </si>
  <si>
    <t>Duration</t>
  </si>
  <si>
    <t>MAX</t>
  </si>
  <si>
    <t>MIN</t>
  </si>
  <si>
    <t>Sales Team</t>
  </si>
  <si>
    <t>Sum of Paid Fees2</t>
  </si>
  <si>
    <t>Sales by consultant</t>
  </si>
  <si>
    <t>Sales by team</t>
  </si>
  <si>
    <t>Channel</t>
  </si>
  <si>
    <t>Actual</t>
  </si>
  <si>
    <t>Paid Advertisement</t>
  </si>
  <si>
    <t>The difference to reach the highest amount + 10B</t>
  </si>
  <si>
    <t>Average call by month Paid and Non-Paid</t>
  </si>
  <si>
    <t>Count of Month</t>
  </si>
  <si>
    <t>Advertisement by sales</t>
  </si>
  <si>
    <t>Total Ads.</t>
  </si>
  <si>
    <t>Training Models by sales team</t>
  </si>
  <si>
    <t>Training Models by Consultant</t>
  </si>
  <si>
    <t>Enrolled Course</t>
  </si>
  <si>
    <t>Total Earning By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</si>
</sst>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43" formatCode="_ * #,##0.00_ ;_ * \-#,##0.00_ ;_ * &quot;-&quot;??_ ;_ @_ "/>
    <numFmt numFmtId="164" formatCode="[$EGP]\ #,##0_);\([$EGP]\ #,##0\)"/>
    <numFmt numFmtId="165" formatCode="_ * #,##0_ ;_ * \-#,##0_ ;_ * &quot;-&quot;??_ ;_ @_ "/>
    <numFmt numFmtId="166" formatCode="[&lt;999950]0.0,&quot;K&quot;;[&lt;999950000]0.0,,&quot;M&quot;;0.0,,,&quot;B&quot;"/>
  </numFmts>
  <fonts count="11" x14ac:knownFonts="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sz val="10"/>
      <color rgb="FF000000"/>
      <name val="Arial"/>
      <family val="2"/>
    </font>
    <font>
      <b/>
      <sz val="11"/>
      <color theme="1" tint="0.34998626667073579"/>
      <name val="Arial"/>
      <family val="2"/>
    </font>
    <font>
      <b/>
      <sz val="12"/>
      <color theme="1" tint="0.34998626667073579"/>
      <name val="Calibri"/>
      <family val="2"/>
      <scheme val="minor"/>
    </font>
    <font>
      <sz val="11"/>
      <color theme="1" tint="0.34998626667073579"/>
      <name val="Arial"/>
      <family val="2"/>
    </font>
    <font>
      <sz val="12"/>
      <color theme="1" tint="0.34998626667073579"/>
      <name val="Calibri"/>
      <family val="2"/>
      <scheme val="minor"/>
    </font>
    <font>
      <b/>
      <sz val="11"/>
      <color theme="0"/>
      <name val="Arial"/>
      <family val="2"/>
    </font>
  </fonts>
  <fills count="9">
    <fill>
      <patternFill patternType="none"/>
    </fill>
    <fill>
      <patternFill patternType="gray125"/>
    </fill>
    <fill>
      <patternFill patternType="solid">
        <fgColor theme="1" tint="4.9989318521683403E-2"/>
        <bgColor indexed="64"/>
      </patternFill>
    </fill>
    <fill>
      <patternFill patternType="solid">
        <fgColor rgb="FF362F4B"/>
        <bgColor indexed="64"/>
      </patternFill>
    </fill>
    <fill>
      <patternFill patternType="solid">
        <fgColor rgb="FFF6F6F6"/>
        <bgColor indexed="64"/>
      </patternFill>
    </fill>
    <fill>
      <patternFill patternType="solid">
        <fgColor rgb="FF4958CE"/>
        <bgColor indexed="64"/>
      </patternFill>
    </fill>
    <fill>
      <patternFill patternType="solid">
        <fgColor rgb="FFF1F0F5"/>
        <bgColor indexed="64"/>
      </patternFill>
    </fill>
    <fill>
      <patternFill patternType="solid">
        <fgColor theme="0"/>
        <bgColor indexed="64"/>
      </patternFill>
    </fill>
    <fill>
      <patternFill patternType="solid">
        <fgColor theme="0"/>
        <bgColor theme="4" tint="0.79998168889431442"/>
      </patternFill>
    </fill>
  </fills>
  <borders count="6">
    <border>
      <left/>
      <right/>
      <top/>
      <bottom/>
      <diagonal/>
    </border>
    <border>
      <left/>
      <right style="thin">
        <color rgb="FF4958CE"/>
      </right>
      <top/>
      <bottom/>
      <diagonal/>
    </border>
    <border>
      <left style="thin">
        <color rgb="FF4958CE"/>
      </left>
      <right style="thin">
        <color rgb="FF4958CE"/>
      </right>
      <top/>
      <bottom style="thin">
        <color rgb="FF4958CE"/>
      </bottom>
      <diagonal/>
    </border>
    <border>
      <left/>
      <right/>
      <top/>
      <bottom style="thin">
        <color theme="4" tint="0.39997558519241921"/>
      </bottom>
      <diagonal/>
    </border>
    <border>
      <left style="thin">
        <color theme="1"/>
      </left>
      <right/>
      <top/>
      <bottom/>
      <diagonal/>
    </border>
    <border>
      <left style="thin">
        <color theme="1"/>
      </left>
      <right style="thin">
        <color theme="1"/>
      </right>
      <top style="thin">
        <color theme="1"/>
      </top>
      <bottom style="thin">
        <color theme="1"/>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5" fillId="0" borderId="0"/>
  </cellStyleXfs>
  <cellXfs count="65">
    <xf numFmtId="0" fontId="0" fillId="0" borderId="0" xfId="0"/>
    <xf numFmtId="0" fontId="6" fillId="2" borderId="0" xfId="4" applyFont="1" applyFill="1" applyAlignment="1">
      <alignment horizontal="center" vertical="center"/>
    </xf>
    <xf numFmtId="15" fontId="6" fillId="2" borderId="0" xfId="4" applyNumberFormat="1" applyFont="1" applyFill="1" applyAlignment="1">
      <alignment horizontal="center" vertical="center"/>
    </xf>
    <xf numFmtId="0" fontId="7" fillId="0" borderId="0" xfId="0" applyFont="1"/>
    <xf numFmtId="0" fontId="8" fillId="0" borderId="0" xfId="4" applyFont="1" applyAlignment="1">
      <alignment horizontal="center" vertical="center"/>
    </xf>
    <xf numFmtId="1" fontId="8" fillId="0" borderId="0" xfId="4" applyNumberFormat="1" applyFont="1" applyAlignment="1">
      <alignment horizontal="center" vertical="center"/>
    </xf>
    <xf numFmtId="14" fontId="8" fillId="0" borderId="0" xfId="4" applyNumberFormat="1" applyFont="1" applyAlignment="1">
      <alignment horizontal="center" vertical="center"/>
    </xf>
    <xf numFmtId="3" fontId="8" fillId="0" borderId="0" xfId="4" applyNumberFormat="1" applyFont="1" applyAlignment="1">
      <alignment horizontal="center" vertical="center"/>
    </xf>
    <xf numFmtId="164" fontId="8" fillId="0" borderId="0" xfId="2" applyNumberFormat="1" applyFont="1" applyFill="1" applyBorder="1" applyAlignment="1">
      <alignment horizontal="center" vertical="center"/>
    </xf>
    <xf numFmtId="45" fontId="8" fillId="0" borderId="0" xfId="0" applyNumberFormat="1" applyFont="1" applyAlignment="1">
      <alignment horizontal="center" vertical="center"/>
    </xf>
    <xf numFmtId="0" fontId="9" fillId="0" borderId="0" xfId="0" applyFont="1"/>
    <xf numFmtId="0" fontId="0" fillId="0" borderId="0" xfId="0" applyBorder="1" applyAlignment="1">
      <alignment horizontal="center" vertical="center"/>
    </xf>
    <xf numFmtId="0" fontId="8" fillId="0" borderId="0" xfId="4" applyFont="1" applyBorder="1" applyAlignment="1">
      <alignment horizontal="center" vertical="center"/>
    </xf>
    <xf numFmtId="1" fontId="8" fillId="0" borderId="0" xfId="4" applyNumberFormat="1" applyFont="1" applyBorder="1" applyAlignment="1">
      <alignment horizontal="center" vertical="center"/>
    </xf>
    <xf numFmtId="14" fontId="8" fillId="0" borderId="0" xfId="4" applyNumberFormat="1" applyFont="1" applyBorder="1" applyAlignment="1">
      <alignment horizontal="center" vertical="center"/>
    </xf>
    <xf numFmtId="3" fontId="8" fillId="0" borderId="0" xfId="4" applyNumberFormat="1" applyFont="1" applyBorder="1" applyAlignment="1">
      <alignment horizontal="center" vertical="center"/>
    </xf>
    <xf numFmtId="45" fontId="8" fillId="0" borderId="0" xfId="0" applyNumberFormat="1" applyFont="1" applyBorder="1" applyAlignment="1">
      <alignment horizontal="center" vertical="center"/>
    </xf>
    <xf numFmtId="0" fontId="0" fillId="0" borderId="0" xfId="0" applyBorder="1" applyAlignment="1">
      <alignment horizontal="center" vertical="center" wrapText="1"/>
    </xf>
    <xf numFmtId="0" fontId="10" fillId="3" borderId="0" xfId="4" applyFont="1" applyFill="1" applyBorder="1" applyAlignment="1">
      <alignment horizontal="center" vertical="center" wrapText="1"/>
    </xf>
    <xf numFmtId="15" fontId="10" fillId="3" borderId="0" xfId="4" applyNumberFormat="1" applyFont="1" applyFill="1" applyBorder="1" applyAlignment="1">
      <alignment horizontal="center" vertical="center" wrapText="1"/>
    </xf>
    <xf numFmtId="0" fontId="8" fillId="4" borderId="0" xfId="4" applyFont="1" applyFill="1" applyBorder="1" applyAlignment="1">
      <alignment horizontal="center" vertical="center"/>
    </xf>
    <xf numFmtId="1" fontId="8" fillId="4" borderId="0" xfId="4" applyNumberFormat="1" applyFont="1" applyFill="1" applyBorder="1" applyAlignment="1">
      <alignment horizontal="center" vertical="center"/>
    </xf>
    <xf numFmtId="14" fontId="8" fillId="4" borderId="0" xfId="4" applyNumberFormat="1" applyFont="1" applyFill="1" applyBorder="1" applyAlignment="1">
      <alignment horizontal="center" vertical="center"/>
    </xf>
    <xf numFmtId="3" fontId="8" fillId="4" borderId="0" xfId="4" applyNumberFormat="1" applyFont="1" applyFill="1" applyBorder="1" applyAlignment="1">
      <alignment horizontal="center" vertical="center"/>
    </xf>
    <xf numFmtId="164" fontId="8" fillId="4" borderId="0" xfId="2" applyNumberFormat="1" applyFont="1" applyFill="1" applyBorder="1" applyAlignment="1">
      <alignment horizontal="center" vertical="center"/>
    </xf>
    <xf numFmtId="45" fontId="8" fillId="4" borderId="0" xfId="0" applyNumberFormat="1" applyFont="1" applyFill="1" applyBorder="1" applyAlignment="1">
      <alignment horizontal="center" vertical="center"/>
    </xf>
    <xf numFmtId="0" fontId="0" fillId="5" borderId="0" xfId="0" applyFill="1" applyBorder="1" applyAlignment="1">
      <alignment horizontal="center" vertical="center"/>
    </xf>
    <xf numFmtId="0" fontId="0" fillId="5" borderId="1" xfId="0" applyFill="1" applyBorder="1" applyAlignment="1">
      <alignment horizontal="center" vertical="center"/>
    </xf>
    <xf numFmtId="0" fontId="0" fillId="5" borderId="2" xfId="0" applyFill="1" applyBorder="1" applyAlignment="1">
      <alignment horizontal="center" vertical="center" wrapText="1"/>
    </xf>
    <xf numFmtId="0" fontId="0" fillId="6" borderId="0" xfId="0" applyFill="1"/>
    <xf numFmtId="0" fontId="0" fillId="0" borderId="0" xfId="0" pivotButton="1"/>
    <xf numFmtId="0" fontId="0" fillId="0" borderId="0" xfId="0" applyNumberFormat="1"/>
    <xf numFmtId="0" fontId="4" fillId="5" borderId="0" xfId="0" applyFont="1" applyFill="1"/>
    <xf numFmtId="3" fontId="0" fillId="0" borderId="0" xfId="0" applyNumberFormat="1"/>
    <xf numFmtId="0" fontId="0" fillId="0" borderId="4" xfId="0" applyBorder="1"/>
    <xf numFmtId="0" fontId="0" fillId="0" borderId="0" xfId="0" applyAlignment="1">
      <alignment horizontal="left"/>
    </xf>
    <xf numFmtId="165" fontId="0" fillId="0" borderId="0" xfId="1" applyNumberFormat="1" applyFont="1"/>
    <xf numFmtId="0" fontId="3" fillId="0" borderId="0" xfId="0" applyFont="1"/>
    <xf numFmtId="0" fontId="3" fillId="0" borderId="4" xfId="0" applyFont="1" applyBorder="1"/>
    <xf numFmtId="0" fontId="0" fillId="0" borderId="0" xfId="0" applyAlignment="1">
      <alignment horizontal="left" indent="1"/>
    </xf>
    <xf numFmtId="166" fontId="0" fillId="0" borderId="0" xfId="0" applyNumberFormat="1"/>
    <xf numFmtId="166" fontId="4" fillId="5" borderId="0" xfId="0" applyNumberFormat="1" applyFont="1" applyFill="1"/>
    <xf numFmtId="0" fontId="4" fillId="5" borderId="0" xfId="0" applyNumberFormat="1" applyFont="1" applyFill="1"/>
    <xf numFmtId="9" fontId="0" fillId="0" borderId="0" xfId="3" applyFont="1"/>
    <xf numFmtId="0" fontId="4" fillId="5" borderId="0" xfId="0" applyFont="1" applyFill="1" applyAlignment="1"/>
    <xf numFmtId="0" fontId="4" fillId="5" borderId="0" xfId="0" applyNumberFormat="1" applyFont="1" applyFill="1" applyAlignment="1"/>
    <xf numFmtId="2" fontId="0" fillId="0" borderId="0" xfId="0" applyNumberFormat="1" applyFont="1" applyFill="1" applyAlignment="1"/>
    <xf numFmtId="165" fontId="0" fillId="0" borderId="0" xfId="0" applyNumberFormat="1" applyFont="1" applyFill="1" applyAlignment="1"/>
    <xf numFmtId="0" fontId="4" fillId="7" borderId="3" xfId="0" applyFont="1" applyFill="1" applyBorder="1"/>
    <xf numFmtId="0" fontId="0" fillId="8" borderId="3" xfId="0" applyFill="1" applyBorder="1"/>
    <xf numFmtId="45" fontId="0" fillId="0" borderId="0" xfId="0" applyNumberFormat="1"/>
    <xf numFmtId="0" fontId="0" fillId="8" borderId="0" xfId="0" applyFill="1" applyBorder="1"/>
    <xf numFmtId="0" fontId="4" fillId="7" borderId="0" xfId="0" applyFont="1" applyFill="1"/>
    <xf numFmtId="0" fontId="2" fillId="5" borderId="3" xfId="0" applyFont="1" applyFill="1" applyBorder="1"/>
    <xf numFmtId="0" fontId="2" fillId="7" borderId="3" xfId="0" applyFont="1" applyFill="1" applyBorder="1"/>
    <xf numFmtId="45" fontId="3" fillId="0" borderId="0" xfId="0" applyNumberFormat="1" applyFont="1"/>
    <xf numFmtId="45" fontId="2" fillId="5" borderId="3" xfId="0" applyNumberFormat="1" applyFont="1" applyFill="1" applyBorder="1"/>
    <xf numFmtId="166" fontId="0" fillId="0" borderId="0" xfId="0" applyNumberFormat="1" applyAlignment="1">
      <alignment horizontal="center"/>
    </xf>
    <xf numFmtId="0" fontId="0" fillId="0" borderId="5" xfId="0" applyBorder="1"/>
    <xf numFmtId="0" fontId="2" fillId="5" borderId="5" xfId="0" applyFont="1" applyFill="1" applyBorder="1" applyAlignment="1">
      <alignment horizontal="center" wrapText="1"/>
    </xf>
    <xf numFmtId="166" fontId="0" fillId="0" borderId="5" xfId="0" applyNumberFormat="1" applyBorder="1" applyAlignment="1">
      <alignment horizontal="center"/>
    </xf>
    <xf numFmtId="1" fontId="0" fillId="0" borderId="0" xfId="0" applyNumberFormat="1"/>
    <xf numFmtId="166" fontId="0" fillId="0" borderId="0" xfId="0" applyNumberFormat="1" applyAlignment="1">
      <alignment horizontal="left"/>
    </xf>
    <xf numFmtId="166" fontId="0" fillId="0" borderId="0" xfId="0" applyNumberFormat="1" applyFont="1" applyFill="1" applyAlignment="1">
      <alignment horizontal="left"/>
    </xf>
    <xf numFmtId="166" fontId="4" fillId="5" borderId="0" xfId="0" applyNumberFormat="1" applyFont="1" applyFill="1" applyAlignment="1">
      <alignment horizontal="left"/>
    </xf>
  </cellXfs>
  <cellStyles count="5">
    <cellStyle name="Comma" xfId="1" builtinId="3"/>
    <cellStyle name="Currency" xfId="2" builtinId="4"/>
    <cellStyle name="Normal" xfId="0" builtinId="0"/>
    <cellStyle name="Normal 2" xfId="4" xr:uid="{6EAE7384-B2B4-484C-B9BD-30B1A0D6F5E5}"/>
    <cellStyle name="Percent" xfId="3" builtinId="5"/>
  </cellStyles>
  <dxfs count="16622">
    <dxf>
      <numFmt numFmtId="2" formatCode="0.0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color theme="0"/>
      </font>
      <fill>
        <patternFill patternType="solid">
          <fgColor indexed="64"/>
          <bgColor rgb="FF4958CE"/>
        </patternFill>
      </fill>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dxf>
    <dxf>
      <font>
        <color theme="0"/>
      </font>
      <fill>
        <patternFill patternType="solid">
          <fgColor indexed="64"/>
          <bgColor rgb="FF4958CE"/>
        </patternFill>
      </fill>
    </dxf>
    <dxf>
      <font>
        <color theme="0"/>
      </font>
    </dxf>
    <dxf>
      <fill>
        <patternFill patternType="solid">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dxf>
    <dxf>
      <font>
        <color theme="0"/>
      </font>
      <fill>
        <patternFill patternType="solid">
          <fgColor indexed="64"/>
          <bgColor rgb="FF4958CE"/>
        </patternFill>
      </fill>
    </dxf>
    <dxf>
      <font>
        <color theme="0"/>
      </font>
    </dxf>
    <dxf>
      <fill>
        <patternFill patternType="solid">
          <bgColor rgb="FF4958CE"/>
        </patternFill>
      </fill>
    </dxf>
    <dxf>
      <numFmt numFmtId="166" formatCode="[&lt;999950]0.0,&quot;K&quot;;[&lt;999950000]0.0,,&quot;M&quot;;0.0,,,&quot;B&quot;"/>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dxf>
    <dxf>
      <font>
        <color theme="0"/>
      </font>
      <fill>
        <patternFill patternType="solid">
          <fgColor indexed="64"/>
          <bgColor rgb="FF4958CE"/>
        </patternFill>
      </fill>
    </dxf>
    <dxf>
      <font>
        <color theme="0"/>
      </font>
    </dxf>
    <dxf>
      <fill>
        <patternFill patternType="solid">
          <bgColor rgb="FF4958CE"/>
        </patternFill>
      </fill>
    </dxf>
    <dxf>
      <numFmt numFmtId="3" formatCode="#,##0"/>
    </dxf>
    <dxf>
      <font>
        <color theme="0"/>
      </font>
      <fill>
        <patternFill patternType="solid">
          <fgColor indexed="64"/>
          <bgColor rgb="FF4958CE"/>
        </patternFill>
      </fill>
    </dxf>
    <dxf>
      <font>
        <color theme="0"/>
      </font>
    </dxf>
    <dxf>
      <fill>
        <patternFill patternType="solid">
          <bgColor rgb="FF4958CE"/>
        </patternFill>
      </fill>
    </dxf>
    <dxf>
      <font>
        <b val="0"/>
        <i val="0"/>
        <strike val="0"/>
        <condense val="0"/>
        <extend val="0"/>
        <outline val="0"/>
        <shadow val="0"/>
        <u val="none"/>
        <vertAlign val="baseline"/>
        <sz val="11"/>
        <color theme="1"/>
        <name val="Calibri"/>
        <family val="2"/>
        <scheme val="minor"/>
      </font>
      <numFmt numFmtId="166" formatCode="[&lt;999950]0.0,&quot;K&quot;;[&lt;999950000]0.0,,&quot;M&quot;;0.0,,,&quot;B&quot;"/>
      <fill>
        <patternFill patternType="none">
          <fgColor indexed="64"/>
          <bgColor indexed="65"/>
        </patternFill>
      </fill>
    </dxf>
    <dxf>
      <numFmt numFmtId="166" formatCode="[&lt;999950]0.0,&quot;K&quot;;[&lt;999950000]0.0,,&quot;M&quot;;0.0,,,&quot;B&quot;"/>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dxf>
    <dxf>
      <font>
        <color theme="0"/>
      </font>
      <fill>
        <patternFill patternType="solid">
          <fgColor indexed="64"/>
          <bgColor rgb="FF4958CE"/>
        </patternFill>
      </fill>
    </dxf>
    <dxf>
      <font>
        <color theme="0"/>
      </font>
    </dxf>
    <dxf>
      <fill>
        <patternFill patternType="solid">
          <bgColor rgb="FF4958CE"/>
        </patternFill>
      </fill>
    </dxf>
    <dxf>
      <font>
        <color theme="0"/>
      </font>
      <fill>
        <patternFill patternType="solid">
          <fgColor indexed="64"/>
          <bgColor rgb="FF4958CE"/>
        </patternFill>
      </fill>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dxf>
    <dxf>
      <font>
        <color theme="0"/>
      </font>
      <fill>
        <patternFill patternType="solid">
          <fgColor indexed="64"/>
          <bgColor rgb="FF4958CE"/>
        </patternFill>
      </fill>
    </dxf>
    <dxf>
      <font>
        <color theme="0"/>
      </font>
    </dxf>
    <dxf>
      <fill>
        <patternFill patternType="solid">
          <bgColor rgb="FF4958CE"/>
        </patternFill>
      </fill>
    </dxf>
    <dxf>
      <font>
        <color theme="0"/>
      </font>
      <fill>
        <patternFill patternType="solid">
          <fgColor indexed="64"/>
          <bgColor rgb="FF4958CE"/>
        </patternFill>
      </fill>
    </dxf>
    <dxf>
      <numFmt numFmtId="166" formatCode="[&lt;999950]0.0,&quot;K&quot;;[&lt;999950000]0.0,,&quot;M&quot;;0.0,,,&quot;B&quot;"/>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dxf>
    <dxf>
      <font>
        <color theme="0"/>
      </font>
      <fill>
        <patternFill patternType="solid">
          <fgColor indexed="64"/>
          <bgColor rgb="FF4958CE"/>
        </patternFill>
      </fill>
    </dxf>
    <dxf>
      <font>
        <color theme="0"/>
      </font>
    </dxf>
    <dxf>
      <fill>
        <patternFill patternType="solid">
          <bgColor rgb="FF4958CE"/>
        </patternFill>
      </fill>
    </dxf>
    <dxf>
      <numFmt numFmtId="166" formatCode="[&lt;999950]0.0,&quot;K&quot;;[&lt;999950000]0.0,,&quot;M&quot;;0.0,,,&quot;B&quot;"/>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dxf>
    <dxf>
      <font>
        <color theme="0"/>
      </font>
      <fill>
        <patternFill patternType="solid">
          <fgColor indexed="64"/>
          <bgColor rgb="FF4958CE"/>
        </patternFill>
      </fill>
    </dxf>
    <dxf>
      <font>
        <color theme="0"/>
      </font>
    </dxf>
    <dxf>
      <fill>
        <patternFill patternType="solid">
          <bgColor rgb="FF4958CE"/>
        </patternFill>
      </fill>
    </dxf>
    <dxf>
      <font>
        <color theme="0"/>
      </font>
    </dxf>
    <dxf>
      <fill>
        <patternFill patternType="solid">
          <bgColor rgb="FF4958CE"/>
        </patternFill>
      </fill>
    </dxf>
    <dxf>
      <font>
        <color theme="0"/>
      </font>
      <fill>
        <patternFill patternType="solid">
          <fgColor indexed="64"/>
          <bgColor rgb="FF4958CE"/>
        </patternFill>
      </fill>
    </dxf>
    <dxf>
      <numFmt numFmtId="166" formatCode="[&lt;999950]0.0,&quot;K&quot;;[&lt;999950000]0.0,,&quot;M&quot;;0.0,,,&quot;B&quot;"/>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dxf>
    <dxf>
      <font>
        <color theme="0"/>
      </font>
      <fill>
        <patternFill patternType="solid">
          <fgColor indexed="64"/>
          <bgColor rgb="FF4958CE"/>
        </patternFill>
      </fill>
    </dxf>
    <dxf>
      <font>
        <color theme="0"/>
      </font>
    </dxf>
    <dxf>
      <fill>
        <patternFill patternType="solid">
          <bgColor rgb="FF4958CE"/>
        </patternFill>
      </fill>
    </dxf>
    <dxf>
      <numFmt numFmtId="166" formatCode="[&lt;999950]0.0,&quot;K&quot;;[&lt;999950000]0.0,,&quot;M&quot;;0.0,,,&quot;B&quot;"/>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dxf>
    <dxf>
      <font>
        <color theme="0"/>
      </font>
      <fill>
        <patternFill patternType="solid">
          <fgColor indexed="64"/>
          <bgColor rgb="FF4958CE"/>
        </patternFill>
      </fill>
    </dxf>
    <dxf>
      <font>
        <color theme="0"/>
      </font>
    </dxf>
    <dxf>
      <fill>
        <patternFill patternType="solid">
          <bgColor rgb="FF4958CE"/>
        </patternFill>
      </fill>
    </dxf>
    <dxf>
      <numFmt numFmtId="166" formatCode="[&lt;999950]0.0,&quot;K&quot;;[&lt;999950000]0.0,,&quot;M&quot;;0.0,,,&quot;B&quot;"/>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dxf>
    <dxf>
      <font>
        <color theme="0"/>
      </font>
      <fill>
        <patternFill patternType="solid">
          <fgColor indexed="64"/>
          <bgColor rgb="FF4958CE"/>
        </patternFill>
      </fill>
    </dxf>
    <dxf>
      <font>
        <color theme="0"/>
      </font>
    </dxf>
    <dxf>
      <fill>
        <patternFill patternType="solid">
          <bgColor rgb="FF4958CE"/>
        </patternFill>
      </fill>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dxf>
    <dxf>
      <font>
        <color theme="0"/>
      </font>
      <fill>
        <patternFill patternType="solid">
          <fgColor indexed="64"/>
          <bgColor rgb="FF4958CE"/>
        </patternFill>
      </fill>
    </dxf>
    <dxf>
      <font>
        <color theme="0"/>
      </font>
    </dxf>
    <dxf>
      <fill>
        <patternFill patternType="solid">
          <bgColor rgb="FF4958CE"/>
        </patternFill>
      </fill>
    </dxf>
    <dxf>
      <numFmt numFmtId="28" formatCode="mm:ss"/>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dxf>
    <dxf>
      <font>
        <color theme="0"/>
      </font>
      <fill>
        <patternFill patternType="solid">
          <fgColor indexed="64"/>
          <bgColor rgb="FF4958CE"/>
        </patternFill>
      </fill>
    </dxf>
    <dxf>
      <font>
        <color theme="0"/>
      </font>
    </dxf>
    <dxf>
      <fill>
        <patternFill patternType="solid">
          <bgColor rgb="FF4958CE"/>
        </patternFill>
      </fill>
    </dxf>
    <dxf>
      <numFmt numFmtId="3" formatCode="#,##0"/>
    </dxf>
    <dxf>
      <font>
        <color theme="0"/>
      </font>
    </dxf>
    <dxf>
      <fill>
        <patternFill patternType="solid">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dxf>
    <dxf>
      <font>
        <color theme="0"/>
      </font>
      <fill>
        <patternFill patternType="solid">
          <fgColor indexed="64"/>
          <bgColor rgb="FF4958CE"/>
        </patternFill>
      </fill>
    </dxf>
    <dxf>
      <font>
        <color theme="0"/>
      </font>
    </dxf>
    <dxf>
      <fill>
        <patternFill patternType="solid">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dxf>
    <dxf>
      <font>
        <color theme="0"/>
      </font>
      <fill>
        <patternFill patternType="solid">
          <fgColor indexed="64"/>
          <bgColor rgb="FF4958CE"/>
        </patternFill>
      </fill>
    </dxf>
    <dxf>
      <font>
        <color theme="0"/>
      </font>
    </dxf>
    <dxf>
      <fill>
        <patternFill patternType="solid">
          <bgColor rgb="FF4958CE"/>
        </patternFill>
      </fill>
    </dxf>
    <dxf>
      <numFmt numFmtId="166" formatCode="[&lt;999950]0.0,&quot;K&quot;;[&lt;999950000]0.0,,&quot;M&quot;;0.0,,,&quot;B&quot;"/>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dxf>
    <dxf>
      <font>
        <color theme="0"/>
      </font>
      <fill>
        <patternFill patternType="solid">
          <fgColor indexed="64"/>
          <bgColor rgb="FF4958CE"/>
        </patternFill>
      </fill>
    </dxf>
    <dxf>
      <font>
        <color theme="0"/>
      </font>
    </dxf>
    <dxf>
      <fill>
        <patternFill patternType="solid">
          <bgColor rgb="FF4958CE"/>
        </patternFill>
      </fill>
    </dxf>
    <dxf>
      <font>
        <color theme="0"/>
      </font>
      <fill>
        <patternFill patternType="solid">
          <fgColor indexed="64"/>
          <bgColor rgb="FF4958CE"/>
        </patternFill>
      </fill>
    </dxf>
    <dxf>
      <numFmt numFmtId="166" formatCode="[&lt;999950]0.0,&quot;K&quot;;[&lt;999950000]0.0,,&quot;M&quot;;0.0,,,&quot;B&quot;"/>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dxf>
    <dxf>
      <font>
        <color theme="0"/>
      </font>
      <fill>
        <patternFill patternType="solid">
          <fgColor indexed="64"/>
          <bgColor rgb="FF4958CE"/>
        </patternFill>
      </fill>
    </dxf>
    <dxf>
      <font>
        <color theme="0"/>
      </font>
    </dxf>
    <dxf>
      <fill>
        <patternFill patternType="solid">
          <bgColor rgb="FF4958CE"/>
        </patternFill>
      </fill>
    </dxf>
    <dxf>
      <numFmt numFmtId="166" formatCode="[&lt;999950]0.0,&quot;K&quot;;[&lt;999950000]0.0,,&quot;M&quot;;0.0,,,&quot;B&quot;"/>
      <alignment horizontal="left"/>
    </dxf>
    <dxf>
      <numFmt numFmtId="166" formatCode="[&lt;999950]0.0,&quot;K&quot;;[&lt;999950000]0.0,,&quot;M&quot;;0.0,,,&quot;B&quot;"/>
      <alignment horizontal="left"/>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dxf>
    <dxf>
      <font>
        <color theme="0"/>
      </font>
      <fill>
        <patternFill patternType="solid">
          <fgColor indexed="64"/>
          <bgColor rgb="FF4958CE"/>
        </patternFill>
      </fill>
    </dxf>
    <dxf>
      <font>
        <color theme="0"/>
      </font>
    </dxf>
    <dxf>
      <fill>
        <patternFill patternType="solid">
          <bgColor rgb="FF4958CE"/>
        </patternFill>
      </fill>
    </dxf>
    <dxf>
      <numFmt numFmtId="166" formatCode="[&lt;999950]0.0,&quot;K&quot;;[&lt;999950000]0.0,,&quot;M&quot;;0.0,,,&quot;B&quot;"/>
    </dxf>
    <dxf>
      <font>
        <color theme="0"/>
      </font>
      <fill>
        <patternFill patternType="solid">
          <fgColor indexed="64"/>
          <bgColor rgb="FF4958CE"/>
        </patternFill>
      </fill>
    </dxf>
    <dxf>
      <font>
        <color theme="0"/>
      </font>
    </dxf>
    <dxf>
      <fill>
        <patternFill patternType="solid">
          <bgColor rgb="FF4958CE"/>
        </patternFill>
      </fill>
    </dxf>
    <dxf>
      <numFmt numFmtId="165" formatCode="_ * #,##0_ ;_ * \-#,##0_ ;_ * &quot;-&quot;??_ ;_ @_ "/>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color theme="0"/>
      </font>
      <fill>
        <patternFill patternType="solid">
          <fgColor indexed="64"/>
          <bgColor rgb="FF4958CE"/>
        </patternFill>
      </fill>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dxf>
    <dxf>
      <font>
        <color theme="0"/>
      </font>
      <fill>
        <patternFill patternType="solid">
          <fgColor indexed="64"/>
          <bgColor rgb="FF4958CE"/>
        </patternFill>
      </fill>
    </dxf>
    <dxf>
      <font>
        <color theme="0"/>
      </font>
    </dxf>
    <dxf>
      <fill>
        <patternFill patternType="solid">
          <bgColor rgb="FF4958CE"/>
        </patternFill>
      </fill>
    </dxf>
    <dxf>
      <numFmt numFmtId="166" formatCode="[&lt;999950]0.0,&quot;K&quot;;[&lt;999950000]0.0,,&quot;M&quot;;0.0,,,&quot;B&quot;"/>
      <alignment horizontal="left"/>
    </dxf>
    <dxf>
      <numFmt numFmtId="166" formatCode="[&lt;999950]0.0,&quot;K&quot;;[&lt;999950000]0.0,,&quot;M&quot;;0.0,,,&quot;B&quot;"/>
      <alignment horizontal="left"/>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alignment horizontal="general" vertical="bottom" textRotation="0" wrapText="0" indent="0" justifyLastLine="0" shrinkToFit="0" readingOrder="0"/>
    </dxf>
    <dxf>
      <font>
        <color theme="0"/>
      </font>
      <fill>
        <patternFill patternType="solid">
          <fgColor indexed="64"/>
          <bgColor rgb="FF4958CE"/>
        </patternFill>
      </fill>
    </dxf>
    <dxf>
      <font>
        <color theme="0"/>
      </font>
      <fill>
        <patternFill patternType="solid">
          <fgColor indexed="64"/>
          <bgColor rgb="FF4958CE"/>
        </patternFill>
      </fill>
    </dxf>
    <dxf>
      <font>
        <color theme="0"/>
      </font>
    </dxf>
    <dxf>
      <fill>
        <patternFill patternType="solid">
          <bgColor rgb="FF4958CE"/>
        </patternFill>
      </fill>
    </dxf>
    <dxf>
      <font>
        <b val="0"/>
        <i val="0"/>
        <strike val="0"/>
        <condense val="0"/>
        <extend val="0"/>
        <outline val="0"/>
        <shadow val="0"/>
        <u val="none"/>
        <vertAlign val="baseline"/>
        <sz val="11"/>
        <color theme="1" tint="0.34998626667073579"/>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Arial"/>
        <family val="2"/>
        <scheme val="none"/>
      </font>
      <numFmt numFmtId="28" formatCode="mm:ss"/>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Arial"/>
        <family val="2"/>
        <scheme val="none"/>
      </font>
      <numFmt numFmtId="164" formatCode="[$EGP]\ #,##0_);\([$EGP]\ #,##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Arial"/>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Arial"/>
        <family val="2"/>
        <scheme val="none"/>
      </font>
      <numFmt numFmtId="19" formatCode="dd/mm/yyyy"/>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Arial"/>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Arial"/>
        <family val="2"/>
        <scheme val="none"/>
      </font>
      <alignment horizontal="center" vertical="center" textRotation="0" wrapText="0" indent="0" justifyLastLine="0" shrinkToFit="0" readingOrder="0"/>
    </dxf>
    <dxf>
      <font>
        <b/>
        <i val="0"/>
        <strike val="0"/>
        <condense val="0"/>
        <extend val="0"/>
        <outline val="0"/>
        <shadow val="0"/>
        <u val="none"/>
        <vertAlign val="baseline"/>
        <sz val="11"/>
        <color theme="0"/>
        <name val="Arial"/>
        <family val="2"/>
        <scheme val="none"/>
      </font>
      <fill>
        <patternFill patternType="solid">
          <fgColor indexed="64"/>
          <bgColor rgb="FF362F4B"/>
        </patternFill>
      </fill>
      <alignment horizontal="center" vertical="center" textRotation="0" wrapText="1" indent="0" justifyLastLine="0" shrinkToFit="0" readingOrder="0"/>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val="0"/>
        <i val="0"/>
        <strike val="0"/>
        <condense val="0"/>
        <extend val="0"/>
        <outline val="0"/>
        <shadow val="0"/>
        <u val="none"/>
        <vertAlign val="baseline"/>
        <sz val="12"/>
        <color theme="1" tint="0.34998626667073579"/>
        <name val="Calibri"/>
        <family val="2"/>
        <scheme val="minor"/>
      </font>
    </dxf>
    <dxf>
      <font>
        <b/>
        <i val="0"/>
        <strike val="0"/>
        <condense val="0"/>
        <extend val="0"/>
        <outline val="0"/>
        <shadow val="0"/>
        <u val="none"/>
        <vertAlign val="baseline"/>
        <sz val="12"/>
        <color theme="1" tint="0.34998626667073579"/>
        <name val="Calibri"/>
        <family val="2"/>
        <scheme val="minor"/>
      </font>
    </dxf>
    <dxf>
      <fill>
        <patternFill>
          <bgColor theme="8" tint="0.59996337778862885"/>
        </patternFill>
      </fill>
    </dxf>
  </dxfs>
  <tableStyles count="2" defaultTableStyle="TableStyleMedium2" defaultPivotStyle="PivotStyleLight16">
    <tableStyle name="Slicer Style 1" pivot="0" table="0" count="1" xr9:uid="{F70881B6-AA04-4F91-9E16-AFEC7C063C7C}"/>
    <tableStyle name="Slicer Style 2" pivot="0" table="0" count="1" xr9:uid="{27AAB6CC-D26F-4ED1-971F-97E025F1BB80}">
      <tableStyleElement type="wholeTable" dxfId="16621"/>
    </tableStyle>
  </tableStyles>
  <colors>
    <mruColors>
      <color rgb="FFF3318D"/>
      <color rgb="FFFBBBD9"/>
      <color rgb="FFFED14E"/>
      <color rgb="FF0AEAE0"/>
      <color rgb="FFA5C2E3"/>
      <color rgb="FFF1F2FE"/>
      <color rgb="FFFCD4E7"/>
      <color rgb="FF85CBFF"/>
      <color rgb="FFA5C2A3"/>
      <color rgb="FFD3B7C6"/>
    </mruColors>
  </colors>
  <extLst>
    <ext xmlns:x14="http://schemas.microsoft.com/office/spreadsheetml/2009/9/main" uri="{46F421CA-312F-682f-3DD2-61675219B42D}">
      <x14:dxfs count="1">
        <dxf>
          <fill>
            <patternFill>
              <bgColor theme="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Tables!Ear_Monthly</c:name>
    <c:fmtId val="3"/>
  </c:pivotSource>
  <c:chart>
    <c:autoTitleDeleted val="1"/>
    <c:pivotFmts>
      <c:pivotFmt>
        <c:idx val="0"/>
        <c:spPr>
          <a:solidFill>
            <a:schemeClr val="accent1"/>
          </a:solidFill>
          <a:ln w="15875">
            <a:solidFill>
              <a:srgbClr val="8D7EF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5875">
            <a:solidFill>
              <a:srgbClr val="8D7EF3"/>
            </a:solidFill>
          </a:ln>
          <a:effectLst/>
        </c:spPr>
        <c:dLbl>
          <c:idx val="0"/>
          <c:layout>
            <c:manualLayout>
              <c:x val="0"/>
              <c:y val="-0.1463414634146342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a:glow rad="139700">
              <a:schemeClr val="accent1">
                <a:alpha val="22000"/>
              </a:schemeClr>
            </a:glow>
            <a:outerShdw blurRad="50800" dist="50800" dir="5400000" sx="97000" sy="97000" algn="ctr" rotWithShape="0">
              <a:srgbClr val="000000">
                <a:alpha val="83000"/>
              </a:srgbClr>
            </a:outerShdw>
            <a:softEdge rad="0"/>
          </a:effectLst>
          <a:scene3d>
            <a:camera prst="orthographicFront"/>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5875">
            <a:solidFill>
              <a:srgbClr val="8D7EF3"/>
            </a:solidFill>
          </a:ln>
          <a:effectLst/>
        </c:spPr>
        <c:dLbl>
          <c:idx val="0"/>
          <c:layout>
            <c:manualLayout>
              <c:x val="5.8892815076560662E-3"/>
              <c:y val="-0.13821138211382114"/>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5875">
            <a:solidFill>
              <a:srgbClr val="8D7EF3"/>
            </a:solidFill>
          </a:ln>
          <a:effectLst/>
        </c:spPr>
        <c:dLbl>
          <c:idx val="0"/>
          <c:layout>
            <c:manualLayout>
              <c:x val="0"/>
              <c:y val="3.2520325203252036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5875">
            <a:solidFill>
              <a:srgbClr val="8D7EF3"/>
            </a:solidFill>
          </a:ln>
          <a:effectLst/>
        </c:spPr>
        <c:dLbl>
          <c:idx val="0"/>
          <c:layout>
            <c:manualLayout>
              <c:x val="2.9446407538280062E-3"/>
              <c:y val="-0.14634146341463414"/>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5875">
            <a:solidFill>
              <a:srgbClr val="8D7EF3"/>
            </a:solidFill>
          </a:ln>
          <a:effectLst/>
        </c:spPr>
        <c:dLbl>
          <c:idx val="0"/>
          <c:layout>
            <c:manualLayout>
              <c:x val="-5.3984456853795021E-17"/>
              <c:y val="-0.13821138211382114"/>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5875">
            <a:solidFill>
              <a:srgbClr val="8D7EF3"/>
            </a:solidFill>
          </a:ln>
          <a:effectLst/>
        </c:spPr>
        <c:dLbl>
          <c:idx val="0"/>
          <c:layout>
            <c:manualLayout>
              <c:x val="-1.0796891370759004E-16"/>
              <c:y val="-7.3170731707317152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5875">
            <a:solidFill>
              <a:srgbClr val="8D7EF3"/>
            </a:solidFill>
          </a:ln>
          <a:effectLst/>
        </c:spPr>
        <c:dLbl>
          <c:idx val="0"/>
          <c:layout>
            <c:manualLayout>
              <c:x val="2.9446407538279251E-3"/>
              <c:y val="-8.130081300813016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411764705882353E-2"/>
          <c:y val="0.26097271648873072"/>
          <c:w val="0.87381107341257136"/>
          <c:h val="0.55516014234875433"/>
        </c:manualLayout>
      </c:layout>
      <c:areaChart>
        <c:grouping val="standard"/>
        <c:varyColors val="0"/>
        <c:ser>
          <c:idx val="0"/>
          <c:order val="0"/>
          <c:tx>
            <c:strRef>
              <c:f>'Pivot Tables'!$U$4</c:f>
              <c:strCache>
                <c:ptCount val="1"/>
                <c:pt idx="0">
                  <c:v> </c:v>
                </c:pt>
              </c:strCache>
            </c:strRef>
          </c:tx>
          <c:spPr>
            <a:solidFill>
              <a:schemeClr val="accent1"/>
            </a:solidFill>
            <a:ln w="15875">
              <a:solidFill>
                <a:srgbClr val="8D7EF3"/>
              </a:solidFill>
            </a:ln>
            <a:effectLst/>
          </c:spPr>
          <c:dPt>
            <c:idx val="0"/>
            <c:bubble3D val="0"/>
            <c:extLst>
              <c:ext xmlns:c16="http://schemas.microsoft.com/office/drawing/2014/chart" uri="{C3380CC4-5D6E-409C-BE32-E72D297353CC}">
                <c16:uniqueId val="{00000004-8D8E-41C8-9372-78D35BA3D2F0}"/>
              </c:ext>
            </c:extLst>
          </c:dPt>
          <c:dPt>
            <c:idx val="1"/>
            <c:bubble3D val="0"/>
            <c:extLst>
              <c:ext xmlns:c16="http://schemas.microsoft.com/office/drawing/2014/chart" uri="{C3380CC4-5D6E-409C-BE32-E72D297353CC}">
                <c16:uniqueId val="{00000005-8D8E-41C8-9372-78D35BA3D2F0}"/>
              </c:ext>
            </c:extLst>
          </c:dPt>
          <c:dPt>
            <c:idx val="2"/>
            <c:bubble3D val="0"/>
            <c:extLst>
              <c:ext xmlns:c16="http://schemas.microsoft.com/office/drawing/2014/chart" uri="{C3380CC4-5D6E-409C-BE32-E72D297353CC}">
                <c16:uniqueId val="{00000006-8D8E-41C8-9372-78D35BA3D2F0}"/>
              </c:ext>
            </c:extLst>
          </c:dPt>
          <c:dPt>
            <c:idx val="5"/>
            <c:bubble3D val="0"/>
            <c:extLst>
              <c:ext xmlns:c16="http://schemas.microsoft.com/office/drawing/2014/chart" uri="{C3380CC4-5D6E-409C-BE32-E72D297353CC}">
                <c16:uniqueId val="{00000007-8D8E-41C8-9372-78D35BA3D2F0}"/>
              </c:ext>
            </c:extLst>
          </c:dPt>
          <c:dPt>
            <c:idx val="8"/>
            <c:bubble3D val="0"/>
            <c:extLst>
              <c:ext xmlns:c16="http://schemas.microsoft.com/office/drawing/2014/chart" uri="{C3380CC4-5D6E-409C-BE32-E72D297353CC}">
                <c16:uniqueId val="{00000008-8D8E-41C8-9372-78D35BA3D2F0}"/>
              </c:ext>
            </c:extLst>
          </c:dPt>
          <c:dPt>
            <c:idx val="9"/>
            <c:bubble3D val="0"/>
            <c:extLst>
              <c:ext xmlns:c16="http://schemas.microsoft.com/office/drawing/2014/chart" uri="{C3380CC4-5D6E-409C-BE32-E72D297353CC}">
                <c16:uniqueId val="{00000002-8D8E-41C8-9372-78D35BA3D2F0}"/>
              </c:ext>
            </c:extLst>
          </c:dPt>
          <c:dPt>
            <c:idx val="10"/>
            <c:bubble3D val="0"/>
            <c:extLst>
              <c:ext xmlns:c16="http://schemas.microsoft.com/office/drawing/2014/chart" uri="{C3380CC4-5D6E-409C-BE32-E72D297353CC}">
                <c16:uniqueId val="{00000009-8D8E-41C8-9372-78D35BA3D2F0}"/>
              </c:ext>
            </c:extLst>
          </c:dPt>
          <c:dLbls>
            <c:dLbl>
              <c:idx val="0"/>
              <c:layout>
                <c:manualLayout>
                  <c:x val="5.8892815076560662E-3"/>
                  <c:y val="-0.138211382113821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D8E-41C8-9372-78D35BA3D2F0}"/>
                </c:ext>
              </c:extLst>
            </c:dLbl>
            <c:dLbl>
              <c:idx val="1"/>
              <c:layout>
                <c:manualLayout>
                  <c:x val="0"/>
                  <c:y val="3.25203252032520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D8E-41C8-9372-78D35BA3D2F0}"/>
                </c:ext>
              </c:extLst>
            </c:dLbl>
            <c:dLbl>
              <c:idx val="2"/>
              <c:layout>
                <c:manualLayout>
                  <c:x val="2.9446407538280062E-3"/>
                  <c:y val="-0.146341463414634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D8E-41C8-9372-78D35BA3D2F0}"/>
                </c:ext>
              </c:extLst>
            </c:dLbl>
            <c:dLbl>
              <c:idx val="5"/>
              <c:layout>
                <c:manualLayout>
                  <c:x val="-5.3984456853795021E-17"/>
                  <c:y val="-0.138211382113821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D8E-41C8-9372-78D35BA3D2F0}"/>
                </c:ext>
              </c:extLst>
            </c:dLbl>
            <c:dLbl>
              <c:idx val="8"/>
              <c:layout>
                <c:manualLayout>
                  <c:x val="-1.0796891370759004E-16"/>
                  <c:y val="-7.31707317073171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D8E-41C8-9372-78D35BA3D2F0}"/>
                </c:ext>
              </c:extLst>
            </c:dLbl>
            <c:dLbl>
              <c:idx val="9"/>
              <c:layout>
                <c:manualLayout>
                  <c:x val="0"/>
                  <c:y val="-0.146341463414634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D8E-41C8-9372-78D35BA3D2F0}"/>
                </c:ext>
              </c:extLst>
            </c:dLbl>
            <c:dLbl>
              <c:idx val="10"/>
              <c:layout>
                <c:manualLayout>
                  <c:x val="2.9446407538279251E-3"/>
                  <c:y val="-8.13008130081301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D8E-41C8-9372-78D35BA3D2F0}"/>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Tables'!$T$5:$T$16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Tables'!$U$5:$U$16</c:f>
              <c:numCache>
                <c:formatCode>[&lt;999950]0.0,"K";[&lt;999950000]0.0,,"M";0.0,,,"B"</c:formatCode>
                <c:ptCount val="12"/>
                <c:pt idx="0">
                  <c:v>984000000</c:v>
                </c:pt>
                <c:pt idx="1">
                  <c:v>1040000000</c:v>
                </c:pt>
                <c:pt idx="2">
                  <c:v>116000000</c:v>
                </c:pt>
                <c:pt idx="3">
                  <c:v>538000000</c:v>
                </c:pt>
                <c:pt idx="4">
                  <c:v>1158000000</c:v>
                </c:pt>
                <c:pt idx="5">
                  <c:v>512000000</c:v>
                </c:pt>
                <c:pt idx="6">
                  <c:v>442000000</c:v>
                </c:pt>
                <c:pt idx="7">
                  <c:v>1152000000</c:v>
                </c:pt>
                <c:pt idx="8">
                  <c:v>2178000000</c:v>
                </c:pt>
                <c:pt idx="9">
                  <c:v>3809000000</c:v>
                </c:pt>
                <c:pt idx="10">
                  <c:v>2814000000</c:v>
                </c:pt>
                <c:pt idx="11">
                  <c:v>1247000000</c:v>
                </c:pt>
              </c:numCache>
            </c:numRef>
          </c:val>
          <c:extLst>
            <c:ext xmlns:c16="http://schemas.microsoft.com/office/drawing/2014/chart" uri="{C3380CC4-5D6E-409C-BE32-E72D297353CC}">
              <c16:uniqueId val="{00000000-8D8E-41C8-9372-78D35BA3D2F0}"/>
            </c:ext>
          </c:extLst>
        </c:ser>
        <c:ser>
          <c:idx val="1"/>
          <c:order val="1"/>
          <c:tx>
            <c:strRef>
              <c:f>'Pivot Tables'!$V$4</c:f>
              <c:strCache>
                <c:ptCount val="1"/>
                <c:pt idx="0">
                  <c:v>Sum of Paid Fees</c:v>
                </c:pt>
              </c:strCache>
            </c:strRef>
          </c:tx>
          <c:spPr>
            <a:solidFill>
              <a:schemeClr val="bg1"/>
            </a:solidFill>
            <a:ln>
              <a:noFill/>
            </a:ln>
            <a:effectLst>
              <a:glow rad="139700">
                <a:schemeClr val="accent1">
                  <a:alpha val="22000"/>
                </a:schemeClr>
              </a:glow>
              <a:outerShdw blurRad="50800" dist="50800" dir="5400000" sx="97000" sy="97000" algn="ctr" rotWithShape="0">
                <a:srgbClr val="000000">
                  <a:alpha val="83000"/>
                </a:srgbClr>
              </a:outerShdw>
              <a:softEdge rad="0"/>
            </a:effectLst>
            <a:scene3d>
              <a:camera prst="orthographicFront"/>
              <a:lightRig rig="threePt" dir="t"/>
            </a:scene3d>
            <a:sp3d/>
          </c:spPr>
          <c:cat>
            <c:strRef>
              <c:f>'Pivot Tables'!$T$5:$T$16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Tables'!$V$5:$V$16</c:f>
              <c:numCache>
                <c:formatCode>General</c:formatCode>
                <c:ptCount val="12"/>
                <c:pt idx="0">
                  <c:v>984000000</c:v>
                </c:pt>
                <c:pt idx="1">
                  <c:v>1040000000</c:v>
                </c:pt>
                <c:pt idx="2">
                  <c:v>116000000</c:v>
                </c:pt>
                <c:pt idx="3">
                  <c:v>538000000</c:v>
                </c:pt>
                <c:pt idx="4">
                  <c:v>1158000000</c:v>
                </c:pt>
                <c:pt idx="5">
                  <c:v>512000000</c:v>
                </c:pt>
                <c:pt idx="6">
                  <c:v>442000000</c:v>
                </c:pt>
                <c:pt idx="7">
                  <c:v>1152000000</c:v>
                </c:pt>
                <c:pt idx="8">
                  <c:v>2178000000</c:v>
                </c:pt>
                <c:pt idx="9">
                  <c:v>3809000000</c:v>
                </c:pt>
                <c:pt idx="10">
                  <c:v>2814000000</c:v>
                </c:pt>
                <c:pt idx="11">
                  <c:v>1247000000</c:v>
                </c:pt>
              </c:numCache>
            </c:numRef>
          </c:val>
          <c:extLst>
            <c:ext xmlns:c16="http://schemas.microsoft.com/office/drawing/2014/chart" uri="{C3380CC4-5D6E-409C-BE32-E72D297353CC}">
              <c16:uniqueId val="{00000003-8D8E-41C8-9372-78D35BA3D2F0}"/>
            </c:ext>
          </c:extLst>
        </c:ser>
        <c:dLbls>
          <c:showLegendKey val="0"/>
          <c:showVal val="0"/>
          <c:showCatName val="0"/>
          <c:showSerName val="0"/>
          <c:showPercent val="0"/>
          <c:showBubbleSize val="0"/>
        </c:dLbls>
        <c:axId val="497149336"/>
        <c:axId val="422273808"/>
      </c:areaChart>
      <c:catAx>
        <c:axId val="497149336"/>
        <c:scaling>
          <c:orientation val="minMax"/>
        </c:scaling>
        <c:delete val="1"/>
        <c:axPos val="b"/>
        <c:numFmt formatCode="General" sourceLinked="1"/>
        <c:majorTickMark val="out"/>
        <c:minorTickMark val="none"/>
        <c:tickLblPos val="nextTo"/>
        <c:crossAx val="422273808"/>
        <c:crosses val="autoZero"/>
        <c:auto val="1"/>
        <c:lblAlgn val="ctr"/>
        <c:lblOffset val="100"/>
        <c:noMultiLvlLbl val="0"/>
      </c:catAx>
      <c:valAx>
        <c:axId val="422273808"/>
        <c:scaling>
          <c:orientation val="minMax"/>
        </c:scaling>
        <c:delete val="1"/>
        <c:axPos val="l"/>
        <c:numFmt formatCode="[&lt;999950]0.0,&quot;K&quot;;[&lt;999950000]0.0,,&quot;M&quot;;0.0,,,&quot;B&quot;" sourceLinked="1"/>
        <c:majorTickMark val="out"/>
        <c:minorTickMark val="none"/>
        <c:tickLblPos val="nextTo"/>
        <c:crossAx val="497149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Tables!PivotTable8</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pivotFmt>
      <c:pivotFmt>
        <c:idx val="2"/>
        <c:spPr>
          <a:solidFill>
            <a:schemeClr val="bg2">
              <a:lumMod val="90000"/>
            </a:schemeClr>
          </a:solidFill>
          <a:ln w="19050">
            <a:solidFill>
              <a:schemeClr val="lt1"/>
            </a:solidFill>
          </a:ln>
          <a:effectLst/>
        </c:spPr>
      </c:pivotFmt>
    </c:pivotFmts>
    <c:plotArea>
      <c:layout/>
      <c:doughnutChart>
        <c:varyColors val="1"/>
        <c:ser>
          <c:idx val="0"/>
          <c:order val="0"/>
          <c:tx>
            <c:strRef>
              <c:f>'Pivot Tables'!$AC$4</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2-A812-42AC-BBE2-96E3CD9A358A}"/>
              </c:ext>
            </c:extLst>
          </c:dPt>
          <c:dPt>
            <c:idx val="1"/>
            <c:bubble3D val="0"/>
            <c:spPr>
              <a:solidFill>
                <a:schemeClr val="bg2">
                  <a:lumMod val="90000"/>
                </a:schemeClr>
              </a:solidFill>
              <a:ln w="19050">
                <a:solidFill>
                  <a:schemeClr val="lt1"/>
                </a:solidFill>
              </a:ln>
              <a:effectLst/>
            </c:spPr>
            <c:extLst>
              <c:ext xmlns:c16="http://schemas.microsoft.com/office/drawing/2014/chart" uri="{C3380CC4-5D6E-409C-BE32-E72D297353CC}">
                <c16:uniqueId val="{00000003-A812-42AC-BBE2-96E3CD9A358A}"/>
              </c:ext>
            </c:extLst>
          </c:dPt>
          <c:cat>
            <c:strRef>
              <c:f>'Pivot Tables'!$AB$5:$AB$7</c:f>
              <c:strCache>
                <c:ptCount val="2"/>
                <c:pt idx="0">
                  <c:v>Paid</c:v>
                </c:pt>
                <c:pt idx="1">
                  <c:v>Not Paid</c:v>
                </c:pt>
              </c:strCache>
            </c:strRef>
          </c:cat>
          <c:val>
            <c:numRef>
              <c:f>'Pivot Tables'!$AC$5:$AC$7</c:f>
              <c:numCache>
                <c:formatCode>General</c:formatCode>
                <c:ptCount val="2"/>
                <c:pt idx="0">
                  <c:v>926</c:v>
                </c:pt>
                <c:pt idx="1">
                  <c:v>311</c:v>
                </c:pt>
              </c:numCache>
            </c:numRef>
          </c:val>
          <c:extLst>
            <c:ext xmlns:c16="http://schemas.microsoft.com/office/drawing/2014/chart" uri="{C3380CC4-5D6E-409C-BE32-E72D297353CC}">
              <c16:uniqueId val="{00000000-A812-42AC-BBE2-96E3CD9A358A}"/>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Tables!PivotTable8</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90000"/>
            </a:schemeClr>
          </a:solidFill>
          <a:ln w="19050">
            <a:solidFill>
              <a:schemeClr val="lt1"/>
            </a:solidFill>
          </a:ln>
          <a:effectLst/>
        </c:spPr>
      </c:pivotFmt>
      <c:pivotFmt>
        <c:idx val="2"/>
        <c:spPr>
          <a:solidFill>
            <a:srgbClr val="FF0000"/>
          </a:solidFill>
          <a:ln w="19050">
            <a:solidFill>
              <a:schemeClr val="lt1"/>
            </a:solidFill>
          </a:ln>
          <a:effectLst/>
        </c:spPr>
      </c:pivotFmt>
    </c:pivotFmts>
    <c:plotArea>
      <c:layout/>
      <c:doughnutChart>
        <c:varyColors val="1"/>
        <c:ser>
          <c:idx val="0"/>
          <c:order val="0"/>
          <c:tx>
            <c:strRef>
              <c:f>'Pivot Tables'!$AC$4</c:f>
              <c:strCache>
                <c:ptCount val="1"/>
                <c:pt idx="0">
                  <c:v>Total</c:v>
                </c:pt>
              </c:strCache>
            </c:strRef>
          </c:tx>
          <c:dPt>
            <c:idx val="0"/>
            <c:bubble3D val="0"/>
            <c:spPr>
              <a:solidFill>
                <a:schemeClr val="bg2">
                  <a:lumMod val="90000"/>
                </a:schemeClr>
              </a:solidFill>
              <a:ln w="19050">
                <a:solidFill>
                  <a:schemeClr val="lt1"/>
                </a:solidFill>
              </a:ln>
              <a:effectLst/>
            </c:spPr>
            <c:extLst>
              <c:ext xmlns:c16="http://schemas.microsoft.com/office/drawing/2014/chart" uri="{C3380CC4-5D6E-409C-BE32-E72D297353CC}">
                <c16:uniqueId val="{00000002-7661-4399-BFF3-1562F1957050}"/>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7661-4399-BFF3-1562F1957050}"/>
              </c:ext>
            </c:extLst>
          </c:dPt>
          <c:cat>
            <c:strRef>
              <c:f>'Pivot Tables'!$AB$5:$AB$7</c:f>
              <c:strCache>
                <c:ptCount val="2"/>
                <c:pt idx="0">
                  <c:v>Paid</c:v>
                </c:pt>
                <c:pt idx="1">
                  <c:v>Not Paid</c:v>
                </c:pt>
              </c:strCache>
            </c:strRef>
          </c:cat>
          <c:val>
            <c:numRef>
              <c:f>'Pivot Tables'!$AC$5:$AC$7</c:f>
              <c:numCache>
                <c:formatCode>General</c:formatCode>
                <c:ptCount val="2"/>
                <c:pt idx="0">
                  <c:v>926</c:v>
                </c:pt>
                <c:pt idx="1">
                  <c:v>311</c:v>
                </c:pt>
              </c:numCache>
            </c:numRef>
          </c:val>
          <c:extLst>
            <c:ext xmlns:c16="http://schemas.microsoft.com/office/drawing/2014/chart" uri="{C3380CC4-5D6E-409C-BE32-E72D297353CC}">
              <c16:uniqueId val="{00000000-7661-4399-BFF3-1562F1957050}"/>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Tables!Enr_Monthly</c:name>
    <c:fmtId val="24"/>
  </c:pivotSource>
  <c:chart>
    <c:autoTitleDeleted val="1"/>
    <c:pivotFmts>
      <c:pivotFmt>
        <c:idx val="0"/>
        <c:spPr>
          <a:ln w="158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150072150072145E-2"/>
          <c:y val="0.11235955056179775"/>
          <c:w val="0.84126984126984128"/>
          <c:h val="0.79400749063670417"/>
        </c:manualLayout>
      </c:layout>
      <c:lineChart>
        <c:grouping val="standard"/>
        <c:varyColors val="0"/>
        <c:ser>
          <c:idx val="0"/>
          <c:order val="0"/>
          <c:tx>
            <c:strRef>
              <c:f>'Pivot Tables'!$AK$4</c:f>
              <c:strCache>
                <c:ptCount val="1"/>
                <c:pt idx="0">
                  <c:v>Total</c:v>
                </c:pt>
              </c:strCache>
            </c:strRef>
          </c:tx>
          <c:spPr>
            <a:ln w="15875" cap="rnd">
              <a:solidFill>
                <a:schemeClr val="accent1">
                  <a:lumMod val="60000"/>
                  <a:lumOff val="40000"/>
                </a:schemeClr>
              </a:solidFill>
              <a:round/>
            </a:ln>
            <a:effectLst/>
          </c:spPr>
          <c:marker>
            <c:symbol val="none"/>
          </c:marker>
          <c:cat>
            <c:strRef>
              <c:f>'Pivot Tables'!$AJ$5:$AJ$17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Tables'!$AK$5:$AK$17</c:f>
              <c:numCache>
                <c:formatCode>General</c:formatCode>
                <c:ptCount val="12"/>
                <c:pt idx="0">
                  <c:v>170</c:v>
                </c:pt>
                <c:pt idx="1">
                  <c:v>162</c:v>
                </c:pt>
                <c:pt idx="2">
                  <c:v>12</c:v>
                </c:pt>
                <c:pt idx="3">
                  <c:v>102</c:v>
                </c:pt>
                <c:pt idx="4">
                  <c:v>174</c:v>
                </c:pt>
                <c:pt idx="5">
                  <c:v>96</c:v>
                </c:pt>
                <c:pt idx="6">
                  <c:v>60</c:v>
                </c:pt>
                <c:pt idx="7">
                  <c:v>189</c:v>
                </c:pt>
                <c:pt idx="8">
                  <c:v>387</c:v>
                </c:pt>
                <c:pt idx="9">
                  <c:v>617</c:v>
                </c:pt>
                <c:pt idx="10">
                  <c:v>468</c:v>
                </c:pt>
                <c:pt idx="11">
                  <c:v>206</c:v>
                </c:pt>
              </c:numCache>
            </c:numRef>
          </c:val>
          <c:smooth val="1"/>
          <c:extLst>
            <c:ext xmlns:c16="http://schemas.microsoft.com/office/drawing/2014/chart" uri="{C3380CC4-5D6E-409C-BE32-E72D297353CC}">
              <c16:uniqueId val="{00000000-3CB7-466F-B0BE-40F634D719A9}"/>
            </c:ext>
          </c:extLst>
        </c:ser>
        <c:dLbls>
          <c:showLegendKey val="0"/>
          <c:showVal val="0"/>
          <c:showCatName val="0"/>
          <c:showSerName val="0"/>
          <c:showPercent val="0"/>
          <c:showBubbleSize val="0"/>
        </c:dLbls>
        <c:smooth val="0"/>
        <c:axId val="590531480"/>
        <c:axId val="590533776"/>
      </c:lineChart>
      <c:catAx>
        <c:axId val="590531480"/>
        <c:scaling>
          <c:orientation val="minMax"/>
        </c:scaling>
        <c:delete val="1"/>
        <c:axPos val="b"/>
        <c:numFmt formatCode="General" sourceLinked="1"/>
        <c:majorTickMark val="none"/>
        <c:minorTickMark val="none"/>
        <c:tickLblPos val="nextTo"/>
        <c:crossAx val="590533776"/>
        <c:crosses val="autoZero"/>
        <c:auto val="1"/>
        <c:lblAlgn val="ctr"/>
        <c:lblOffset val="100"/>
        <c:noMultiLvlLbl val="0"/>
      </c:catAx>
      <c:valAx>
        <c:axId val="590533776"/>
        <c:scaling>
          <c:orientation val="minMax"/>
        </c:scaling>
        <c:delete val="1"/>
        <c:axPos val="l"/>
        <c:numFmt formatCode="General" sourceLinked="1"/>
        <c:majorTickMark val="none"/>
        <c:minorTickMark val="none"/>
        <c:tickLblPos val="nextTo"/>
        <c:crossAx val="590531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Tables!PivotTable15</c:name>
    <c:fmtId val="3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2"/>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filled"/>
        <c:varyColors val="0"/>
        <c:ser>
          <c:idx val="0"/>
          <c:order val="0"/>
          <c:tx>
            <c:strRef>
              <c:f>'Pivot Tables'!$AS$4</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2"/>
              </a:solidFill>
              <a:round/>
            </a:ln>
            <a:effectLst/>
          </c:spPr>
          <c:cat>
            <c:strRef>
              <c:f>'Pivot Tables'!$AR$5:$AR$12</c:f>
              <c:strCache>
                <c:ptCount val="8"/>
                <c:pt idx="0">
                  <c:v>A1</c:v>
                </c:pt>
                <c:pt idx="1">
                  <c:v>A2</c:v>
                </c:pt>
                <c:pt idx="2">
                  <c:v>A4</c:v>
                </c:pt>
                <c:pt idx="3">
                  <c:v>A7</c:v>
                </c:pt>
                <c:pt idx="4">
                  <c:v>B12</c:v>
                </c:pt>
                <c:pt idx="5">
                  <c:v>B13</c:v>
                </c:pt>
                <c:pt idx="6">
                  <c:v>B18</c:v>
                </c:pt>
                <c:pt idx="7">
                  <c:v>C8</c:v>
                </c:pt>
              </c:strCache>
            </c:strRef>
          </c:cat>
          <c:val>
            <c:numRef>
              <c:f>'Pivot Tables'!$AS$5:$AS$12</c:f>
              <c:numCache>
                <c:formatCode>General</c:formatCode>
                <c:ptCount val="8"/>
                <c:pt idx="0">
                  <c:v>219</c:v>
                </c:pt>
                <c:pt idx="1">
                  <c:v>185</c:v>
                </c:pt>
                <c:pt idx="2">
                  <c:v>97</c:v>
                </c:pt>
                <c:pt idx="3">
                  <c:v>100</c:v>
                </c:pt>
                <c:pt idx="4">
                  <c:v>178</c:v>
                </c:pt>
                <c:pt idx="5">
                  <c:v>104</c:v>
                </c:pt>
                <c:pt idx="6">
                  <c:v>178</c:v>
                </c:pt>
                <c:pt idx="7">
                  <c:v>176</c:v>
                </c:pt>
              </c:numCache>
            </c:numRef>
          </c:val>
          <c:extLst>
            <c:ext xmlns:c16="http://schemas.microsoft.com/office/drawing/2014/chart" uri="{C3380CC4-5D6E-409C-BE32-E72D297353CC}">
              <c16:uniqueId val="{00000000-FFB5-4DEF-91E2-90D1400040A1}"/>
            </c:ext>
          </c:extLst>
        </c:ser>
        <c:dLbls>
          <c:showLegendKey val="0"/>
          <c:showVal val="0"/>
          <c:showCatName val="0"/>
          <c:showSerName val="0"/>
          <c:showPercent val="0"/>
          <c:showBubbleSize val="0"/>
        </c:dLbls>
        <c:axId val="496768224"/>
        <c:axId val="496764616"/>
      </c:radarChart>
      <c:catAx>
        <c:axId val="49676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96764616"/>
        <c:crosses val="autoZero"/>
        <c:auto val="1"/>
        <c:lblAlgn val="ctr"/>
        <c:lblOffset val="100"/>
        <c:noMultiLvlLbl val="0"/>
      </c:catAx>
      <c:valAx>
        <c:axId val="496764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9676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Tables!PivotTable16</c:name>
    <c:fmtId val="3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AEAE0"/>
          </a:solidFill>
          <a:ln w="19050">
            <a:solidFill>
              <a:schemeClr val="lt1"/>
            </a:solidFill>
          </a:ln>
          <a:effectLst/>
        </c:spPr>
      </c:pivotFmt>
      <c:pivotFmt>
        <c:idx val="2"/>
        <c:spPr>
          <a:solidFill>
            <a:srgbClr val="FED14E"/>
          </a:solidFill>
          <a:ln w="19050">
            <a:solidFill>
              <a:schemeClr val="lt1"/>
            </a:solidFill>
          </a:ln>
          <a:effectLst/>
        </c:spPr>
      </c:pivotFmt>
      <c:pivotFmt>
        <c:idx val="3"/>
        <c:spPr>
          <a:solidFill>
            <a:srgbClr val="FBBBD9"/>
          </a:solidFill>
          <a:ln w="19050">
            <a:solidFill>
              <a:schemeClr val="lt1"/>
            </a:solidFill>
          </a:ln>
          <a:effectLst/>
        </c:spPr>
      </c:pivotFmt>
      <c:pivotFmt>
        <c:idx val="4"/>
        <c:spPr>
          <a:solidFill>
            <a:srgbClr val="FED14E"/>
          </a:solidFill>
          <a:ln w="19050">
            <a:solidFill>
              <a:schemeClr val="lt1"/>
            </a:solidFill>
          </a:ln>
          <a:effectLst/>
        </c:spPr>
      </c:pivotFmt>
    </c:pivotFmts>
    <c:plotArea>
      <c:layout/>
      <c:pieChart>
        <c:varyColors val="1"/>
        <c:ser>
          <c:idx val="0"/>
          <c:order val="0"/>
          <c:tx>
            <c:strRef>
              <c:f>'Pivot Tables'!$AY$4</c:f>
              <c:strCache>
                <c:ptCount val="1"/>
                <c:pt idx="0">
                  <c:v>Total</c:v>
                </c:pt>
              </c:strCache>
            </c:strRef>
          </c:tx>
          <c:dPt>
            <c:idx val="0"/>
            <c:bubble3D val="0"/>
            <c:spPr>
              <a:solidFill>
                <a:srgbClr val="0AEAE0"/>
              </a:solidFill>
              <a:ln w="19050">
                <a:solidFill>
                  <a:schemeClr val="lt1"/>
                </a:solidFill>
              </a:ln>
              <a:effectLst/>
            </c:spPr>
            <c:extLst>
              <c:ext xmlns:c16="http://schemas.microsoft.com/office/drawing/2014/chart" uri="{C3380CC4-5D6E-409C-BE32-E72D297353CC}">
                <c16:uniqueId val="{00000002-F5FD-419C-A530-0B72EBCAB0C0}"/>
              </c:ext>
            </c:extLst>
          </c:dPt>
          <c:dPt>
            <c:idx val="1"/>
            <c:bubble3D val="0"/>
            <c:spPr>
              <a:solidFill>
                <a:srgbClr val="FBBBD9"/>
              </a:solidFill>
              <a:ln w="19050">
                <a:solidFill>
                  <a:schemeClr val="lt1"/>
                </a:solidFill>
              </a:ln>
              <a:effectLst/>
            </c:spPr>
            <c:extLst>
              <c:ext xmlns:c16="http://schemas.microsoft.com/office/drawing/2014/chart" uri="{C3380CC4-5D6E-409C-BE32-E72D297353CC}">
                <c16:uniqueId val="{00000004-F5FD-419C-A530-0B72EBCAB0C0}"/>
              </c:ext>
            </c:extLst>
          </c:dPt>
          <c:dPt>
            <c:idx val="2"/>
            <c:bubble3D val="0"/>
            <c:spPr>
              <a:solidFill>
                <a:srgbClr val="FED14E"/>
              </a:solidFill>
              <a:ln w="19050">
                <a:solidFill>
                  <a:schemeClr val="lt1"/>
                </a:solidFill>
              </a:ln>
              <a:effectLst/>
            </c:spPr>
            <c:extLst>
              <c:ext xmlns:c16="http://schemas.microsoft.com/office/drawing/2014/chart" uri="{C3380CC4-5D6E-409C-BE32-E72D297353CC}">
                <c16:uniqueId val="{00000005-F5FD-419C-A530-0B72EBCAB0C0}"/>
              </c:ext>
            </c:extLst>
          </c:dPt>
          <c:dPt>
            <c:idx val="3"/>
            <c:bubble3D val="0"/>
            <c:spPr>
              <a:solidFill>
                <a:srgbClr val="FED14E"/>
              </a:solidFill>
              <a:ln w="19050">
                <a:solidFill>
                  <a:schemeClr val="lt1"/>
                </a:solidFill>
              </a:ln>
              <a:effectLst/>
            </c:spPr>
            <c:extLst>
              <c:ext xmlns:c16="http://schemas.microsoft.com/office/drawing/2014/chart" uri="{C3380CC4-5D6E-409C-BE32-E72D297353CC}">
                <c16:uniqueId val="{00000003-F5FD-419C-A530-0B72EBCAB0C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Tables'!$AX$5:$AX$8</c:f>
              <c:strCache>
                <c:ptCount val="4"/>
                <c:pt idx="0">
                  <c:v>BE</c:v>
                </c:pt>
                <c:pt idx="1">
                  <c:v>CNI</c:v>
                </c:pt>
                <c:pt idx="2">
                  <c:v>FC</c:v>
                </c:pt>
                <c:pt idx="3">
                  <c:v>GK</c:v>
                </c:pt>
              </c:strCache>
            </c:strRef>
          </c:cat>
          <c:val>
            <c:numRef>
              <c:f>'Pivot Tables'!$AY$5:$AY$8</c:f>
              <c:numCache>
                <c:formatCode>[&lt;999950]0.0,"K";[&lt;999950000]0.0,,"M";0.0,,,"B"</c:formatCode>
                <c:ptCount val="4"/>
                <c:pt idx="0">
                  <c:v>3895000000</c:v>
                </c:pt>
                <c:pt idx="1">
                  <c:v>1257000000</c:v>
                </c:pt>
                <c:pt idx="2">
                  <c:v>247000000</c:v>
                </c:pt>
                <c:pt idx="3">
                  <c:v>10591000000</c:v>
                </c:pt>
              </c:numCache>
            </c:numRef>
          </c:val>
          <c:extLst>
            <c:ext xmlns:c16="http://schemas.microsoft.com/office/drawing/2014/chart" uri="{C3380CC4-5D6E-409C-BE32-E72D297353CC}">
              <c16:uniqueId val="{00000000-F5FD-419C-A530-0B72EBCAB0C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Tables!PivotTable17</c:name>
    <c:fmtId val="5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14343370395283"/>
          <c:y val="8.6805555555555552E-2"/>
          <c:w val="0.72794484232184542"/>
          <c:h val="0.80209335812190141"/>
        </c:manualLayout>
      </c:layout>
      <c:barChart>
        <c:barDir val="bar"/>
        <c:grouping val="clustered"/>
        <c:varyColors val="0"/>
        <c:ser>
          <c:idx val="0"/>
          <c:order val="0"/>
          <c:tx>
            <c:strRef>
              <c:f>'Pivot Tables'!$BD$4</c:f>
              <c:strCache>
                <c:ptCount val="1"/>
                <c:pt idx="0">
                  <c:v>Total</c:v>
                </c:pt>
              </c:strCache>
            </c:strRef>
          </c:tx>
          <c:spPr>
            <a:solidFill>
              <a:schemeClr val="accent1"/>
            </a:solidFill>
            <a:ln>
              <a:noFill/>
            </a:ln>
            <a:effectLst/>
          </c:spPr>
          <c:invertIfNegative val="0"/>
          <c:cat>
            <c:strRef>
              <c:f>'Pivot Tables'!$BC$5:$BC$13</c:f>
              <c:strCache>
                <c:ptCount val="9"/>
                <c:pt idx="0">
                  <c:v>Fndn. L1</c:v>
                </c:pt>
                <c:pt idx="1">
                  <c:v>Fndn. L3</c:v>
                </c:pt>
                <c:pt idx="2">
                  <c:v>Fndn. L5</c:v>
                </c:pt>
                <c:pt idx="3">
                  <c:v>Fndn. L6</c:v>
                </c:pt>
                <c:pt idx="4">
                  <c:v>KJI. L4</c:v>
                </c:pt>
                <c:pt idx="5">
                  <c:v>Pre. L2</c:v>
                </c:pt>
                <c:pt idx="6">
                  <c:v>Pre. L3</c:v>
                </c:pt>
                <c:pt idx="7">
                  <c:v>Pre. L4</c:v>
                </c:pt>
                <c:pt idx="8">
                  <c:v>Pre. L8</c:v>
                </c:pt>
              </c:strCache>
            </c:strRef>
          </c:cat>
          <c:val>
            <c:numRef>
              <c:f>'Pivot Tables'!$BD$5:$BD$13</c:f>
              <c:numCache>
                <c:formatCode>[&lt;999950]0.0,"K";[&lt;999950000]0.0,,"M";0.0,,,"B"</c:formatCode>
                <c:ptCount val="9"/>
                <c:pt idx="0">
                  <c:v>2320000000</c:v>
                </c:pt>
                <c:pt idx="1">
                  <c:v>1159000000</c:v>
                </c:pt>
                <c:pt idx="2">
                  <c:v>2892000000</c:v>
                </c:pt>
                <c:pt idx="3">
                  <c:v>574000000</c:v>
                </c:pt>
                <c:pt idx="4">
                  <c:v>3337000000</c:v>
                </c:pt>
                <c:pt idx="5">
                  <c:v>1309000000</c:v>
                </c:pt>
                <c:pt idx="6">
                  <c:v>2324000000</c:v>
                </c:pt>
                <c:pt idx="7">
                  <c:v>1032000000</c:v>
                </c:pt>
                <c:pt idx="8">
                  <c:v>1043000000</c:v>
                </c:pt>
              </c:numCache>
            </c:numRef>
          </c:val>
          <c:extLst>
            <c:ext xmlns:c16="http://schemas.microsoft.com/office/drawing/2014/chart" uri="{C3380CC4-5D6E-409C-BE32-E72D297353CC}">
              <c16:uniqueId val="{00000000-44AE-4281-B34E-847643B8F36E}"/>
            </c:ext>
          </c:extLst>
        </c:ser>
        <c:dLbls>
          <c:showLegendKey val="0"/>
          <c:showVal val="0"/>
          <c:showCatName val="0"/>
          <c:showSerName val="0"/>
          <c:showPercent val="0"/>
          <c:showBubbleSize val="0"/>
        </c:dLbls>
        <c:gapWidth val="182"/>
        <c:axId val="1133443024"/>
        <c:axId val="1133441712"/>
      </c:barChart>
      <c:catAx>
        <c:axId val="11334430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441712"/>
        <c:crosses val="autoZero"/>
        <c:auto val="1"/>
        <c:lblAlgn val="ctr"/>
        <c:lblOffset val="100"/>
        <c:noMultiLvlLbl val="0"/>
      </c:catAx>
      <c:valAx>
        <c:axId val="1133441712"/>
        <c:scaling>
          <c:orientation val="minMax"/>
        </c:scaling>
        <c:delete val="0"/>
        <c:axPos val="b"/>
        <c:numFmt formatCode="[&lt;999950]0.0,&quot;K&quot;;[&lt;999950000]0.0,,&quot;M&quot;;0.0,,,&quot;B&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443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Tables!PivotTable18</c:name>
    <c:fmtId val="67"/>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Tables'!$BI$4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Tables'!$BH$5:$BH$13</c:f>
              <c:strCache>
                <c:ptCount val="9"/>
                <c:pt idx="0">
                  <c:v>Fndn. L1</c:v>
                </c:pt>
                <c:pt idx="1">
                  <c:v>Fndn. L3</c:v>
                </c:pt>
                <c:pt idx="2">
                  <c:v>Fndn. L5</c:v>
                </c:pt>
                <c:pt idx="3">
                  <c:v>Fndn. L6</c:v>
                </c:pt>
                <c:pt idx="4">
                  <c:v>KJI. L4</c:v>
                </c:pt>
                <c:pt idx="5">
                  <c:v>Pre. L2</c:v>
                </c:pt>
                <c:pt idx="6">
                  <c:v>Pre. L3</c:v>
                </c:pt>
                <c:pt idx="7">
                  <c:v>Pre. L4</c:v>
                </c:pt>
                <c:pt idx="8">
                  <c:v>Pre. L8</c:v>
                </c:pt>
              </c:strCache>
            </c:strRef>
          </c:cat>
          <c:val>
            <c:numRef>
              <c:f>'Pivot Tables'!$BI$5:$BI$13</c:f>
              <c:numCache>
                <c:formatCode>General</c:formatCode>
                <c:ptCount val="9"/>
                <c:pt idx="0">
                  <c:v>374</c:v>
                </c:pt>
                <c:pt idx="1">
                  <c:v>189</c:v>
                </c:pt>
                <c:pt idx="2">
                  <c:v>472</c:v>
                </c:pt>
                <c:pt idx="3">
                  <c:v>90</c:v>
                </c:pt>
                <c:pt idx="4">
                  <c:v>562</c:v>
                </c:pt>
                <c:pt idx="5">
                  <c:v>211</c:v>
                </c:pt>
                <c:pt idx="6">
                  <c:v>376</c:v>
                </c:pt>
                <c:pt idx="7">
                  <c:v>185</c:v>
                </c:pt>
                <c:pt idx="8">
                  <c:v>184</c:v>
                </c:pt>
              </c:numCache>
            </c:numRef>
          </c:val>
          <c:smooth val="0"/>
          <c:extLst>
            <c:ext xmlns:c16="http://schemas.microsoft.com/office/drawing/2014/chart" uri="{C3380CC4-5D6E-409C-BE32-E72D297353CC}">
              <c16:uniqueId val="{00000000-C50D-468B-9539-FA9B62376D8B}"/>
            </c:ext>
          </c:extLst>
        </c:ser>
        <c:dLbls>
          <c:showLegendKey val="0"/>
          <c:showVal val="0"/>
          <c:showCatName val="0"/>
          <c:showSerName val="0"/>
          <c:showPercent val="0"/>
          <c:showBubbleSize val="0"/>
        </c:dLbls>
        <c:marker val="1"/>
        <c:smooth val="0"/>
        <c:axId val="1142264384"/>
        <c:axId val="1142265368"/>
      </c:lineChart>
      <c:catAx>
        <c:axId val="1142264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265368"/>
        <c:crosses val="autoZero"/>
        <c:auto val="1"/>
        <c:lblAlgn val="ctr"/>
        <c:lblOffset val="100"/>
        <c:noMultiLvlLbl val="0"/>
      </c:catAx>
      <c:valAx>
        <c:axId val="1142265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26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rot="18000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'Pivot Tables'!$BY$4</c:f>
              <c:strCache>
                <c:ptCount val="1"/>
                <c:pt idx="0">
                  <c:v>Duration</c:v>
                </c:pt>
              </c:strCache>
            </c:strRef>
          </c:tx>
          <c:spPr>
            <a:ln w="28575" cap="rnd">
              <a:noFill/>
              <a:round/>
            </a:ln>
            <a:effectLst/>
          </c:spPr>
          <c:marker>
            <c:symbol val="circle"/>
            <c:size val="10"/>
            <c:spPr>
              <a:solidFill>
                <a:srgbClr val="0070C0"/>
              </a:solidFill>
              <a:ln w="9525">
                <a:noFill/>
              </a:ln>
              <a:effectLst/>
            </c:spPr>
          </c:marker>
          <c:cat>
            <c:numRef>
              <c:f>'Pivot Tables'!$BX$5:$BX$16</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'Pivot Tables'!$BY$5:$BY$16</c:f>
              <c:numCache>
                <c:formatCode>mm:ss</c:formatCode>
                <c:ptCount val="12"/>
                <c:pt idx="0">
                  <c:v>3.0161179698216726E-3</c:v>
                </c:pt>
                <c:pt idx="1">
                  <c:v>2.8763440860215049E-3</c:v>
                </c:pt>
                <c:pt idx="2">
                  <c:v>1.3888888888888889E-3</c:v>
                </c:pt>
                <c:pt idx="3">
                  <c:v>3.497540509259258E-3</c:v>
                </c:pt>
                <c:pt idx="4">
                  <c:v>3.0488351254480289E-3</c:v>
                </c:pt>
                <c:pt idx="5">
                  <c:v>2.9208002645502639E-3</c:v>
                </c:pt>
                <c:pt idx="6">
                  <c:v>2.9407051282051289E-3</c:v>
                </c:pt>
                <c:pt idx="7">
                  <c:v>3.0726650563607082E-3</c:v>
                </c:pt>
                <c:pt idx="8">
                  <c:v>3.1521213377556649E-3</c:v>
                </c:pt>
                <c:pt idx="9">
                  <c:v>3.276282366437237E-3</c:v>
                </c:pt>
                <c:pt idx="10">
                  <c:v>3.120971050164087E-3</c:v>
                </c:pt>
                <c:pt idx="11">
                  <c:v>3.2518257694314021E-3</c:v>
                </c:pt>
              </c:numCache>
            </c:numRef>
          </c:val>
          <c:smooth val="0"/>
          <c:extLst>
            <c:ext xmlns:c16="http://schemas.microsoft.com/office/drawing/2014/chart" uri="{C3380CC4-5D6E-409C-BE32-E72D297353CC}">
              <c16:uniqueId val="{00000000-D045-4B8A-82C1-162D67173AE1}"/>
            </c:ext>
          </c:extLst>
        </c:ser>
        <c:ser>
          <c:idx val="1"/>
          <c:order val="1"/>
          <c:tx>
            <c:strRef>
              <c:f>'Pivot Tables'!$BZ$4</c:f>
              <c:strCache>
                <c:ptCount val="1"/>
                <c:pt idx="0">
                  <c:v>MAX</c:v>
                </c:pt>
              </c:strCache>
            </c:strRef>
          </c:tx>
          <c:spPr>
            <a:ln w="25400" cap="rnd">
              <a:noFill/>
              <a:round/>
            </a:ln>
            <a:effectLst/>
          </c:spPr>
          <c:marker>
            <c:symbol val="circle"/>
            <c:size val="10"/>
            <c:spPr>
              <a:solidFill>
                <a:srgbClr val="FF0000"/>
              </a:solidFill>
              <a:ln w="9525">
                <a:solidFill>
                  <a:schemeClr val="accent2"/>
                </a:solidFill>
              </a:ln>
              <a:effectLst/>
            </c:spPr>
          </c:marker>
          <c:dPt>
            <c:idx val="3"/>
            <c:marker>
              <c:symbol val="circle"/>
              <c:size val="11"/>
              <c:spPr>
                <a:solidFill>
                  <a:srgbClr val="FF0000"/>
                </a:solidFill>
                <a:ln w="9525">
                  <a:solidFill>
                    <a:schemeClr val="accent2"/>
                  </a:solidFill>
                </a:ln>
                <a:effectLst/>
              </c:spPr>
            </c:marker>
            <c:bubble3D val="0"/>
            <c:extLst>
              <c:ext xmlns:c16="http://schemas.microsoft.com/office/drawing/2014/chart" uri="{C3380CC4-5D6E-409C-BE32-E72D297353CC}">
                <c16:uniqueId val="{00000003-D045-4B8A-82C1-162D67173AE1}"/>
              </c:ext>
            </c:extLst>
          </c:dPt>
          <c:cat>
            <c:numRef>
              <c:f>'Pivot Tables'!$BX$5:$BX$16</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'Pivot Tables'!$BZ$5:$BZ$16</c:f>
              <c:numCache>
                <c:formatCode>mm:ss</c:formatCode>
                <c:ptCount val="12"/>
                <c:pt idx="0">
                  <c:v>0</c:v>
                </c:pt>
                <c:pt idx="1">
                  <c:v>0</c:v>
                </c:pt>
                <c:pt idx="2">
                  <c:v>0</c:v>
                </c:pt>
                <c:pt idx="3">
                  <c:v>3.497540509259258E-3</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D045-4B8A-82C1-162D67173AE1}"/>
            </c:ext>
          </c:extLst>
        </c:ser>
        <c:ser>
          <c:idx val="2"/>
          <c:order val="2"/>
          <c:tx>
            <c:strRef>
              <c:f>'Pivot Tables'!$CA$4</c:f>
              <c:strCache>
                <c:ptCount val="1"/>
                <c:pt idx="0">
                  <c:v>MIN</c:v>
                </c:pt>
              </c:strCache>
            </c:strRef>
          </c:tx>
          <c:spPr>
            <a:ln w="25400" cap="rnd">
              <a:noFill/>
              <a:round/>
            </a:ln>
            <a:effectLst/>
          </c:spPr>
          <c:marker>
            <c:symbol val="circle"/>
            <c:size val="10"/>
            <c:spPr>
              <a:solidFill>
                <a:srgbClr val="00B050"/>
              </a:solidFill>
              <a:ln w="9525">
                <a:solidFill>
                  <a:schemeClr val="accent3"/>
                </a:solidFill>
              </a:ln>
              <a:effectLst/>
            </c:spPr>
          </c:marker>
          <c:cat>
            <c:numRef>
              <c:f>'Pivot Tables'!$BX$5:$BX$16</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'Pivot Tables'!$CA$5:$CA$16</c:f>
              <c:numCache>
                <c:formatCode>mm:ss</c:formatCode>
                <c:ptCount val="12"/>
                <c:pt idx="0">
                  <c:v>0</c:v>
                </c:pt>
                <c:pt idx="1">
                  <c:v>0</c:v>
                </c:pt>
                <c:pt idx="2">
                  <c:v>1.3888888888888889E-3</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D045-4B8A-82C1-162D67173AE1}"/>
            </c:ext>
          </c:extLst>
        </c:ser>
        <c:dLbls>
          <c:showLegendKey val="0"/>
          <c:showVal val="0"/>
          <c:showCatName val="0"/>
          <c:showSerName val="0"/>
          <c:showPercent val="0"/>
          <c:showBubbleSize val="0"/>
        </c:dLbls>
        <c:marker val="1"/>
        <c:smooth val="0"/>
        <c:axId val="1146061880"/>
        <c:axId val="1146056304"/>
      </c:lineChart>
      <c:catAx>
        <c:axId val="1146061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056304"/>
        <c:crosses val="autoZero"/>
        <c:auto val="1"/>
        <c:lblAlgn val="ctr"/>
        <c:lblOffset val="100"/>
        <c:noMultiLvlLbl val="0"/>
      </c:catAx>
      <c:valAx>
        <c:axId val="1146056304"/>
        <c:scaling>
          <c:orientation val="minMax"/>
        </c:scaling>
        <c:delete val="0"/>
        <c:axPos val="l"/>
        <c:majorGridlines>
          <c:spPr>
            <a:ln w="9525" cap="flat" cmpd="sng" algn="ctr">
              <a:solidFill>
                <a:schemeClr val="tx1">
                  <a:lumMod val="15000"/>
                  <a:lumOff val="85000"/>
                </a:schemeClr>
              </a:solidFill>
              <a:round/>
            </a:ln>
            <a:effectLst/>
          </c:spPr>
        </c:majorGridlines>
        <c:numFmt formatCode="mm:ss"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061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prstDash val="sysDash"/>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Tables!Av_sale</c:name>
    <c:fmtId val="78"/>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6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65000"/>
                    </a:schemeClr>
                  </a:solidFill>
                  <a:latin typeface="Verdana" panose="020B0604030504040204" pitchFamily="34" charset="0"/>
                  <a:ea typeface="Verdana" panose="020B0604030504040204" pitchFamily="34" charset="0"/>
                  <a:cs typeface="+mn-cs"/>
                </a:defRPr>
              </a:pPr>
              <a:endParaRPr lang="en-US"/>
            </a:p>
          </c:txPr>
          <c:dLblPos val="inBase"/>
          <c:showLegendKey val="0"/>
          <c:showVal val="0"/>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4"/>
          </a:solidFill>
          <a:ln>
            <a:noFill/>
          </a:ln>
          <a:effectLst/>
        </c:spPr>
      </c:pivotFmt>
      <c:pivotFmt>
        <c:idx val="3"/>
        <c:spPr>
          <a:solidFill>
            <a:srgbClr val="00B050"/>
          </a:solidFill>
          <a:ln>
            <a:noFill/>
          </a:ln>
          <a:effectLst/>
        </c:spPr>
      </c:pivotFmt>
      <c:pivotFmt>
        <c:idx val="4"/>
        <c:spPr>
          <a:solidFill>
            <a:srgbClr val="F3318D"/>
          </a:solidFill>
          <a:ln>
            <a:noFill/>
          </a:ln>
          <a:effectLst/>
        </c:spPr>
      </c:pivotFmt>
      <c:pivotFmt>
        <c:idx val="5"/>
        <c:spPr>
          <a:solidFill>
            <a:srgbClr val="0070C0"/>
          </a:solidFill>
          <a:ln>
            <a:noFill/>
          </a:ln>
          <a:effectLst/>
        </c:spPr>
      </c:pivotFmt>
    </c:pivotFmts>
    <c:plotArea>
      <c:layout/>
      <c:barChart>
        <c:barDir val="bar"/>
        <c:grouping val="clustered"/>
        <c:varyColors val="0"/>
        <c:ser>
          <c:idx val="0"/>
          <c:order val="0"/>
          <c:tx>
            <c:strRef>
              <c:f>'Pivot Tables'!$CG$4</c:f>
              <c:strCache>
                <c:ptCount val="1"/>
                <c:pt idx="0">
                  <c:v>Sum of Paid Fees</c:v>
                </c:pt>
              </c:strCache>
            </c:strRef>
          </c:tx>
          <c:spPr>
            <a:solidFill>
              <a:srgbClr val="00B050"/>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4-44FF-4967-B299-2B1007E7B754}"/>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3-44FF-4967-B299-2B1007E7B754}"/>
              </c:ext>
            </c:extLst>
          </c:dPt>
          <c:dPt>
            <c:idx val="2"/>
            <c:invertIfNegative val="0"/>
            <c:bubble3D val="0"/>
            <c:spPr>
              <a:solidFill>
                <a:srgbClr val="F3318D"/>
              </a:solidFill>
              <a:ln>
                <a:noFill/>
              </a:ln>
              <a:effectLst/>
            </c:spPr>
            <c:extLst>
              <c:ext xmlns:c16="http://schemas.microsoft.com/office/drawing/2014/chart" uri="{C3380CC4-5D6E-409C-BE32-E72D297353CC}">
                <c16:uniqueId val="{00000005-44FF-4967-B299-2B1007E7B754}"/>
              </c:ext>
            </c:extLst>
          </c:dPt>
          <c:dPt>
            <c:idx val="3"/>
            <c:invertIfNegative val="0"/>
            <c:bubble3D val="0"/>
            <c:spPr>
              <a:solidFill>
                <a:srgbClr val="0070C0"/>
              </a:solidFill>
              <a:ln>
                <a:noFill/>
              </a:ln>
              <a:effectLst/>
            </c:spPr>
            <c:extLst>
              <c:ext xmlns:c16="http://schemas.microsoft.com/office/drawing/2014/chart" uri="{C3380CC4-5D6E-409C-BE32-E72D297353CC}">
                <c16:uniqueId val="{00000006-44FF-4967-B299-2B1007E7B754}"/>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6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Tables'!$CF$5:$CF$8</c:f>
              <c:strCache>
                <c:ptCount val="4"/>
                <c:pt idx="0">
                  <c:v>Abdullah</c:v>
                </c:pt>
                <c:pt idx="1">
                  <c:v>Ahmed</c:v>
                </c:pt>
                <c:pt idx="2">
                  <c:v>Mohammed</c:v>
                </c:pt>
                <c:pt idx="3">
                  <c:v>Salah</c:v>
                </c:pt>
              </c:strCache>
            </c:strRef>
          </c:cat>
          <c:val>
            <c:numRef>
              <c:f>'Pivot Tables'!$CG$5:$CG$8</c:f>
              <c:numCache>
                <c:formatCode>[&lt;999950]0.0,"K";[&lt;999950000]0.0,,"M";0.0,,,"B"</c:formatCode>
                <c:ptCount val="4"/>
                <c:pt idx="0">
                  <c:v>2579000000</c:v>
                </c:pt>
                <c:pt idx="1">
                  <c:v>2751000000</c:v>
                </c:pt>
                <c:pt idx="2">
                  <c:v>5372000000</c:v>
                </c:pt>
                <c:pt idx="3">
                  <c:v>5288000000</c:v>
                </c:pt>
              </c:numCache>
            </c:numRef>
          </c:val>
          <c:extLst>
            <c:ext xmlns:c16="http://schemas.microsoft.com/office/drawing/2014/chart" uri="{C3380CC4-5D6E-409C-BE32-E72D297353CC}">
              <c16:uniqueId val="{00000000-44FF-4967-B299-2B1007E7B754}"/>
            </c:ext>
          </c:extLst>
        </c:ser>
        <c:ser>
          <c:idx val="1"/>
          <c:order val="1"/>
          <c:tx>
            <c:strRef>
              <c:f>'Pivot Tables'!$CH$4</c:f>
              <c:strCache>
                <c:ptCount val="1"/>
                <c:pt idx="0">
                  <c:v>Sum of Paid Fees2</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65000"/>
                      </a:schemeClr>
                    </a:solidFill>
                    <a:latin typeface="Verdana" panose="020B0604030504040204" pitchFamily="34" charset="0"/>
                    <a:ea typeface="Verdana" panose="020B0604030504040204" pitchFamily="34" charset="0"/>
                    <a:cs typeface="+mn-cs"/>
                  </a:defRPr>
                </a:pPr>
                <a:endParaRPr lang="en-US"/>
              </a:p>
            </c:txPr>
            <c:dLblPos val="inBase"/>
            <c:showLegendKey val="0"/>
            <c:showVal val="0"/>
            <c:showCatName val="1"/>
            <c:showSerName val="0"/>
            <c:showPercent val="0"/>
            <c:showBubbleSize val="0"/>
            <c:separator> </c:separator>
            <c:showLeaderLines val="0"/>
            <c:extLst>
              <c:ext xmlns:c15="http://schemas.microsoft.com/office/drawing/2012/chart" uri="{CE6537A1-D6FC-4f65-9D91-7224C49458BB}">
                <c15:showLeaderLines val="0"/>
              </c:ext>
            </c:extLst>
          </c:dLbls>
          <c:cat>
            <c:strRef>
              <c:f>'Pivot Tables'!$CF$5:$CF$8</c:f>
              <c:strCache>
                <c:ptCount val="4"/>
                <c:pt idx="0">
                  <c:v>Abdullah</c:v>
                </c:pt>
                <c:pt idx="1">
                  <c:v>Ahmed</c:v>
                </c:pt>
                <c:pt idx="2">
                  <c:v>Mohammed</c:v>
                </c:pt>
                <c:pt idx="3">
                  <c:v>Salah</c:v>
                </c:pt>
              </c:strCache>
            </c:strRef>
          </c:cat>
          <c:val>
            <c:numRef>
              <c:f>'Pivot Tables'!$CH$5:$CH$8</c:f>
              <c:numCache>
                <c:formatCode>General</c:formatCode>
                <c:ptCount val="4"/>
                <c:pt idx="0">
                  <c:v>2579000000</c:v>
                </c:pt>
                <c:pt idx="1">
                  <c:v>2751000000</c:v>
                </c:pt>
                <c:pt idx="2">
                  <c:v>5372000000</c:v>
                </c:pt>
                <c:pt idx="3">
                  <c:v>5288000000</c:v>
                </c:pt>
              </c:numCache>
            </c:numRef>
          </c:val>
          <c:extLst>
            <c:ext xmlns:c16="http://schemas.microsoft.com/office/drawing/2014/chart" uri="{C3380CC4-5D6E-409C-BE32-E72D297353CC}">
              <c16:uniqueId val="{00000002-44FF-4967-B299-2B1007E7B754}"/>
            </c:ext>
          </c:extLst>
        </c:ser>
        <c:dLbls>
          <c:dLblPos val="outEnd"/>
          <c:showLegendKey val="0"/>
          <c:showVal val="1"/>
          <c:showCatName val="0"/>
          <c:showSerName val="0"/>
          <c:showPercent val="0"/>
          <c:showBubbleSize val="0"/>
        </c:dLbls>
        <c:gapWidth val="182"/>
        <c:axId val="1146015632"/>
        <c:axId val="1146010712"/>
      </c:barChart>
      <c:catAx>
        <c:axId val="1146015632"/>
        <c:scaling>
          <c:orientation val="minMax"/>
        </c:scaling>
        <c:delete val="1"/>
        <c:axPos val="l"/>
        <c:numFmt formatCode="General" sourceLinked="1"/>
        <c:majorTickMark val="none"/>
        <c:minorTickMark val="none"/>
        <c:tickLblPos val="nextTo"/>
        <c:crossAx val="1146010712"/>
        <c:crosses val="autoZero"/>
        <c:auto val="1"/>
        <c:lblAlgn val="ctr"/>
        <c:lblOffset val="100"/>
        <c:noMultiLvlLbl val="0"/>
      </c:catAx>
      <c:valAx>
        <c:axId val="1146010712"/>
        <c:scaling>
          <c:orientation val="minMax"/>
        </c:scaling>
        <c:delete val="1"/>
        <c:axPos val="b"/>
        <c:numFmt formatCode="[&lt;999950]0.0,&quot;K&quot;;[&lt;999950000]0.0,,&quot;M&quot;;0.0,,,&quot;B&quot;" sourceLinked="1"/>
        <c:majorTickMark val="none"/>
        <c:minorTickMark val="none"/>
        <c:tickLblPos val="nextTo"/>
        <c:crossAx val="114601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Tables!PivotTable23</c:name>
    <c:fmtId val="88"/>
  </c:pivotSource>
  <c:chart>
    <c:autoTitleDeleted val="1"/>
    <c:pivotFmts>
      <c:pivotFmt>
        <c:idx val="0"/>
        <c:spPr>
          <a:solidFill>
            <a:srgbClr val="7030A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800" b="0" i="0" u="none" strike="noStrike" kern="1200" baseline="0">
                  <a:solidFill>
                    <a:schemeClr val="bg1">
                      <a:lumMod val="6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a:outerShdw blurRad="50800" dist="38100" dir="2700000" algn="tl" rotWithShape="0">
              <a:prstClr val="black">
                <a:alpha val="40000"/>
              </a:prstClr>
            </a:outerShdw>
          </a:effectLst>
        </c:spPr>
        <c:dLbl>
          <c:idx val="0"/>
          <c:layout>
            <c:manualLayout>
              <c:x val="0"/>
              <c:y val="1.3888888888888846E-2"/>
            </c:manualLayout>
          </c:layout>
          <c:spPr>
            <a:noFill/>
            <a:ln>
              <a:noFill/>
            </a:ln>
            <a:effectLst/>
          </c:spPr>
          <c:txPr>
            <a:bodyPr rot="-5400000" spcFirstLastPara="1" vertOverflow="ellipsis" wrap="square" lIns="38100" tIns="19050" rIns="38100" bIns="19050" anchor="ctr" anchorCtr="1">
              <a:spAutoFit/>
            </a:bodyPr>
            <a:lstStyle/>
            <a:p>
              <a:pPr>
                <a:defRPr sz="800" b="0" i="0" u="none" strike="noStrike" kern="1200" baseline="0">
                  <a:solidFill>
                    <a:schemeClr val="bg1">
                      <a:lumMod val="6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a:outerShdw blurRad="50800" dist="38100" dir="2700000" algn="tl" rotWithShape="0">
              <a:prstClr val="black">
                <a:alpha val="40000"/>
              </a:prstClr>
            </a:outerShdw>
          </a:effectLst>
        </c:spPr>
        <c:dLbl>
          <c:idx val="0"/>
          <c:layout>
            <c:manualLayout>
              <c:x val="0"/>
              <c:y val="-1.3888888888888888E-2"/>
            </c:manualLayout>
          </c:layout>
          <c:spPr>
            <a:noFill/>
            <a:ln>
              <a:noFill/>
            </a:ln>
            <a:effectLst/>
          </c:spPr>
          <c:txPr>
            <a:bodyPr rot="-5400000" spcFirstLastPara="1" vertOverflow="ellipsis" wrap="square" lIns="38100" tIns="19050" rIns="38100" bIns="19050" anchor="ctr" anchorCtr="1">
              <a:spAutoFit/>
            </a:bodyPr>
            <a:lstStyle/>
            <a:p>
              <a:pPr>
                <a:defRPr sz="800" b="0" i="0" u="none" strike="noStrike" kern="1200" baseline="0">
                  <a:solidFill>
                    <a:schemeClr val="bg1">
                      <a:lumMod val="6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a:outerShdw blurRad="50800" dist="38100" dir="2700000" algn="tl" rotWithShape="0">
              <a:prstClr val="black">
                <a:alpha val="40000"/>
              </a:prstClr>
            </a:outerShdw>
          </a:effectLst>
        </c:spPr>
        <c:dLbl>
          <c:idx val="0"/>
          <c:layout>
            <c:manualLayout>
              <c:x val="0"/>
              <c:y val="-1.3888888888888888E-2"/>
            </c:manualLayout>
          </c:layout>
          <c:spPr>
            <a:noFill/>
            <a:ln>
              <a:noFill/>
            </a:ln>
            <a:effectLst/>
          </c:spPr>
          <c:txPr>
            <a:bodyPr rot="-5400000" spcFirstLastPara="1" vertOverflow="ellipsis" wrap="square" lIns="38100" tIns="19050" rIns="38100" bIns="19050" anchor="ctr" anchorCtr="1">
              <a:spAutoFit/>
            </a:bodyPr>
            <a:lstStyle/>
            <a:p>
              <a:pPr>
                <a:defRPr sz="800" b="0" i="0" u="none" strike="noStrike" kern="1200" baseline="0">
                  <a:solidFill>
                    <a:schemeClr val="bg1">
                      <a:lumMod val="6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444853967722119E-2"/>
          <c:y val="0"/>
          <c:w val="0.92903269456293414"/>
          <c:h val="0.74667395742198894"/>
        </c:manualLayout>
      </c:layout>
      <c:barChart>
        <c:barDir val="col"/>
        <c:grouping val="clustered"/>
        <c:varyColors val="0"/>
        <c:ser>
          <c:idx val="0"/>
          <c:order val="0"/>
          <c:tx>
            <c:strRef>
              <c:f>'Pivot Tables'!$CR$4</c:f>
              <c:strCache>
                <c:ptCount val="1"/>
                <c:pt idx="0">
                  <c:v>Total</c:v>
                </c:pt>
              </c:strCache>
            </c:strRef>
          </c:tx>
          <c:spPr>
            <a:solidFill>
              <a:srgbClr val="7030A0"/>
            </a:solidFill>
            <a:ln>
              <a:noFill/>
            </a:ln>
            <a:effectLst>
              <a:outerShdw blurRad="50800" dist="38100" dir="2700000" algn="tl" rotWithShape="0">
                <a:prstClr val="black">
                  <a:alpha val="40000"/>
                </a:prstClr>
              </a:outerShdw>
            </a:effectLst>
          </c:spPr>
          <c:invertIfNegative val="0"/>
          <c:dPt>
            <c:idx val="6"/>
            <c:invertIfNegative val="0"/>
            <c:bubble3D val="0"/>
            <c:extLst>
              <c:ext xmlns:c16="http://schemas.microsoft.com/office/drawing/2014/chart" uri="{C3380CC4-5D6E-409C-BE32-E72D297353CC}">
                <c16:uniqueId val="{00000002-7B6F-4214-A8FA-EFBAD1724DE5}"/>
              </c:ext>
            </c:extLst>
          </c:dPt>
          <c:dPt>
            <c:idx val="7"/>
            <c:invertIfNegative val="0"/>
            <c:bubble3D val="0"/>
            <c:extLst>
              <c:ext xmlns:c16="http://schemas.microsoft.com/office/drawing/2014/chart" uri="{C3380CC4-5D6E-409C-BE32-E72D297353CC}">
                <c16:uniqueId val="{00000003-7B6F-4214-A8FA-EFBAD1724DE5}"/>
              </c:ext>
            </c:extLst>
          </c:dPt>
          <c:dLbls>
            <c:dLbl>
              <c:idx val="6"/>
              <c:layout>
                <c:manualLayout>
                  <c:x val="0"/>
                  <c:y val="1.388888888888884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B6F-4214-A8FA-EFBAD1724DE5}"/>
                </c:ext>
              </c:extLst>
            </c:dLbl>
            <c:dLbl>
              <c:idx val="7"/>
              <c:layout>
                <c:manualLayout>
                  <c:x val="0"/>
                  <c:y val="-1.388888888888888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B6F-4214-A8FA-EFBAD1724DE5}"/>
                </c:ext>
              </c:extLst>
            </c:dLbl>
            <c:dLbl>
              <c:idx val="8"/>
              <c:layout>
                <c:manualLayout>
                  <c:x val="0"/>
                  <c:y val="-1.3888888888888888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5400000" spcFirstLastPara="1" vertOverflow="ellipsis" wrap="square" lIns="38100" tIns="19050" rIns="38100" bIns="19050" anchor="ctr" anchorCtr="1">
                <a:spAutoFit/>
              </a:bodyPr>
              <a:lstStyle/>
              <a:p>
                <a:pPr>
                  <a:defRPr sz="800" b="0" i="0" u="none" strike="noStrike" kern="1200" baseline="0">
                    <a:solidFill>
                      <a:schemeClr val="bg1">
                        <a:lumMod val="6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Tables'!$CQ$5:$CQ$20</c:f>
              <c:strCache>
                <c:ptCount val="16"/>
                <c:pt idx="0">
                  <c:v>Adam</c:v>
                </c:pt>
                <c:pt idx="1">
                  <c:v>Ahmed</c:v>
                </c:pt>
                <c:pt idx="2">
                  <c:v>Dary</c:v>
                </c:pt>
                <c:pt idx="3">
                  <c:v>Dina</c:v>
                </c:pt>
                <c:pt idx="4">
                  <c:v>Habib</c:v>
                </c:pt>
                <c:pt idx="5">
                  <c:v>Hany</c:v>
                </c:pt>
                <c:pt idx="6">
                  <c:v>Hisham</c:v>
                </c:pt>
                <c:pt idx="7">
                  <c:v>John</c:v>
                </c:pt>
                <c:pt idx="8">
                  <c:v>Jood</c:v>
                </c:pt>
                <c:pt idx="9">
                  <c:v>Kenza</c:v>
                </c:pt>
                <c:pt idx="10">
                  <c:v>Khalil</c:v>
                </c:pt>
                <c:pt idx="11">
                  <c:v>Kisho</c:v>
                </c:pt>
                <c:pt idx="12">
                  <c:v>Mohmed</c:v>
                </c:pt>
                <c:pt idx="13">
                  <c:v>Reham</c:v>
                </c:pt>
                <c:pt idx="14">
                  <c:v>Rony</c:v>
                </c:pt>
                <c:pt idx="15">
                  <c:v>Sahar</c:v>
                </c:pt>
              </c:strCache>
            </c:strRef>
          </c:cat>
          <c:val>
            <c:numRef>
              <c:f>'Pivot Tables'!$CR$5:$CR$20</c:f>
              <c:numCache>
                <c:formatCode>[&lt;999950]0.0,"K";[&lt;999950000]0.0,,"M";0.0,,,"B"</c:formatCode>
                <c:ptCount val="16"/>
                <c:pt idx="0">
                  <c:v>379000000</c:v>
                </c:pt>
                <c:pt idx="1">
                  <c:v>650000000</c:v>
                </c:pt>
                <c:pt idx="2">
                  <c:v>1360000000</c:v>
                </c:pt>
                <c:pt idx="3">
                  <c:v>832000000</c:v>
                </c:pt>
                <c:pt idx="4">
                  <c:v>332000000</c:v>
                </c:pt>
                <c:pt idx="5">
                  <c:v>1534000000</c:v>
                </c:pt>
                <c:pt idx="6">
                  <c:v>995000000</c:v>
                </c:pt>
                <c:pt idx="7">
                  <c:v>1029000000</c:v>
                </c:pt>
                <c:pt idx="8">
                  <c:v>329000000</c:v>
                </c:pt>
                <c:pt idx="9">
                  <c:v>411000000</c:v>
                </c:pt>
                <c:pt idx="10">
                  <c:v>1177000000</c:v>
                </c:pt>
                <c:pt idx="11">
                  <c:v>1288000000</c:v>
                </c:pt>
                <c:pt idx="12">
                  <c:v>1727000000</c:v>
                </c:pt>
                <c:pt idx="13">
                  <c:v>1243000000</c:v>
                </c:pt>
                <c:pt idx="14">
                  <c:v>1638000000</c:v>
                </c:pt>
                <c:pt idx="15">
                  <c:v>1066000000</c:v>
                </c:pt>
              </c:numCache>
            </c:numRef>
          </c:val>
          <c:extLst>
            <c:ext xmlns:c16="http://schemas.microsoft.com/office/drawing/2014/chart" uri="{C3380CC4-5D6E-409C-BE32-E72D297353CC}">
              <c16:uniqueId val="{00000000-7B6F-4214-A8FA-EFBAD1724DE5}"/>
            </c:ext>
          </c:extLst>
        </c:ser>
        <c:dLbls>
          <c:dLblPos val="outEnd"/>
          <c:showLegendKey val="0"/>
          <c:showVal val="1"/>
          <c:showCatName val="0"/>
          <c:showSerName val="0"/>
          <c:showPercent val="0"/>
          <c:showBubbleSize val="0"/>
        </c:dLbls>
        <c:gapWidth val="219"/>
        <c:overlap val="-27"/>
        <c:axId val="1174471384"/>
        <c:axId val="1174466792"/>
      </c:barChart>
      <c:catAx>
        <c:axId val="1174471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466792"/>
        <c:crosses val="autoZero"/>
        <c:auto val="1"/>
        <c:lblAlgn val="ctr"/>
        <c:lblOffset val="100"/>
        <c:noMultiLvlLbl val="0"/>
      </c:catAx>
      <c:valAx>
        <c:axId val="1174466792"/>
        <c:scaling>
          <c:orientation val="minMax"/>
        </c:scaling>
        <c:delete val="1"/>
        <c:axPos val="l"/>
        <c:numFmt formatCode="[&lt;999950]0.0,&quot;K&quot;;[&lt;999950000]0.0,,&quot;M&quot;;0.0,,,&quot;B&quot;" sourceLinked="1"/>
        <c:majorTickMark val="none"/>
        <c:minorTickMark val="none"/>
        <c:tickLblPos val="nextTo"/>
        <c:crossAx val="1174471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920933243073123"/>
          <c:y val="5.8553238277647739E-2"/>
          <c:w val="0.68563232825561882"/>
          <c:h val="0.87465202404124731"/>
        </c:manualLayout>
      </c:layout>
      <c:doughnutChart>
        <c:varyColors val="1"/>
        <c:ser>
          <c:idx val="0"/>
          <c:order val="0"/>
          <c:tx>
            <c:strRef>
              <c:f>'Pivot Tables'!$DE$5</c:f>
              <c:strCache>
                <c:ptCount val="1"/>
                <c:pt idx="0">
                  <c:v>Youtube Channel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38F-4427-8542-D05C906998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38F-4427-8542-D05C906998F8}"/>
              </c:ext>
            </c:extLst>
          </c:dPt>
          <c:cat>
            <c:strRef>
              <c:f>'Pivot Tables'!$DD$6:$DD$7</c:f>
              <c:strCache>
                <c:ptCount val="2"/>
                <c:pt idx="0">
                  <c:v>Actual</c:v>
                </c:pt>
                <c:pt idx="1">
                  <c:v>The difference to reach the highest amount + 10B</c:v>
                </c:pt>
              </c:strCache>
            </c:strRef>
          </c:cat>
          <c:val>
            <c:numRef>
              <c:f>'Pivot Tables'!$DE$6:$DE$7</c:f>
              <c:numCache>
                <c:formatCode>[&lt;999950]0.0,"K";[&lt;999950000]0.0,,"M";0.0,,,"B"</c:formatCode>
                <c:ptCount val="2"/>
                <c:pt idx="0">
                  <c:v>806000000</c:v>
                </c:pt>
                <c:pt idx="1">
                  <c:v>4766000000</c:v>
                </c:pt>
              </c:numCache>
            </c:numRef>
          </c:val>
          <c:extLst>
            <c:ext xmlns:c16="http://schemas.microsoft.com/office/drawing/2014/chart" uri="{C3380CC4-5D6E-409C-BE32-E72D297353CC}">
              <c16:uniqueId val="{00000000-7E8B-4A4C-9BEC-9A618C40C991}"/>
            </c:ext>
          </c:extLst>
        </c:ser>
        <c:ser>
          <c:idx val="1"/>
          <c:order val="1"/>
          <c:tx>
            <c:strRef>
              <c:f>'Pivot Tables'!$DF$5</c:f>
              <c:strCache>
                <c:ptCount val="1"/>
                <c:pt idx="0">
                  <c:v>Google Ad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438F-4427-8542-D05C906998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438F-4427-8542-D05C906998F8}"/>
              </c:ext>
            </c:extLst>
          </c:dPt>
          <c:cat>
            <c:strRef>
              <c:f>'Pivot Tables'!$DD$6:$DD$7</c:f>
              <c:strCache>
                <c:ptCount val="2"/>
                <c:pt idx="0">
                  <c:v>Actual</c:v>
                </c:pt>
                <c:pt idx="1">
                  <c:v>The difference to reach the highest amount + 10B</c:v>
                </c:pt>
              </c:strCache>
            </c:strRef>
          </c:cat>
          <c:val>
            <c:numRef>
              <c:f>'Pivot Tables'!$DF$6:$DF$7</c:f>
              <c:numCache>
                <c:formatCode>[&lt;999950]0.0,"K";[&lt;999950000]0.0,,"M";0.0,,,"B"</c:formatCode>
                <c:ptCount val="2"/>
                <c:pt idx="0">
                  <c:v>1823000000</c:v>
                </c:pt>
                <c:pt idx="1">
                  <c:v>3749000000</c:v>
                </c:pt>
              </c:numCache>
            </c:numRef>
          </c:val>
          <c:extLst>
            <c:ext xmlns:c16="http://schemas.microsoft.com/office/drawing/2014/chart" uri="{C3380CC4-5D6E-409C-BE32-E72D297353CC}">
              <c16:uniqueId val="{00000001-7E8B-4A4C-9BEC-9A618C40C991}"/>
            </c:ext>
          </c:extLst>
        </c:ser>
        <c:ser>
          <c:idx val="2"/>
          <c:order val="2"/>
          <c:tx>
            <c:strRef>
              <c:f>'Pivot Tables'!$DG$5</c:f>
              <c:strCache>
                <c:ptCount val="1"/>
                <c:pt idx="0">
                  <c:v>WhatsApp</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438F-4427-8542-D05C906998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438F-4427-8542-D05C906998F8}"/>
              </c:ext>
            </c:extLst>
          </c:dPt>
          <c:cat>
            <c:strRef>
              <c:f>'Pivot Tables'!$DD$6:$DD$7</c:f>
              <c:strCache>
                <c:ptCount val="2"/>
                <c:pt idx="0">
                  <c:v>Actual</c:v>
                </c:pt>
                <c:pt idx="1">
                  <c:v>The difference to reach the highest amount + 10B</c:v>
                </c:pt>
              </c:strCache>
            </c:strRef>
          </c:cat>
          <c:val>
            <c:numRef>
              <c:f>'Pivot Tables'!$DG$6:$DG$7</c:f>
              <c:numCache>
                <c:formatCode>[&lt;999950]0.0,"K";[&lt;999950000]0.0,,"M";0.0,,,"B"</c:formatCode>
                <c:ptCount val="2"/>
                <c:pt idx="0">
                  <c:v>2494000000</c:v>
                </c:pt>
                <c:pt idx="1">
                  <c:v>3078000000</c:v>
                </c:pt>
              </c:numCache>
            </c:numRef>
          </c:val>
          <c:extLst>
            <c:ext xmlns:c16="http://schemas.microsoft.com/office/drawing/2014/chart" uri="{C3380CC4-5D6E-409C-BE32-E72D297353CC}">
              <c16:uniqueId val="{00000002-7E8B-4A4C-9BEC-9A618C40C991}"/>
            </c:ext>
          </c:extLst>
        </c:ser>
        <c:ser>
          <c:idx val="3"/>
          <c:order val="3"/>
          <c:tx>
            <c:strRef>
              <c:f>'Pivot Tables'!$DH$5</c:f>
              <c:strCache>
                <c:ptCount val="1"/>
                <c:pt idx="0">
                  <c:v>Company Website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D-438F-4427-8542-D05C906998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F-438F-4427-8542-D05C906998F8}"/>
              </c:ext>
            </c:extLst>
          </c:dPt>
          <c:cat>
            <c:strRef>
              <c:f>'Pivot Tables'!$DD$6:$DD$7</c:f>
              <c:strCache>
                <c:ptCount val="2"/>
                <c:pt idx="0">
                  <c:v>Actual</c:v>
                </c:pt>
                <c:pt idx="1">
                  <c:v>The difference to reach the highest amount + 10B</c:v>
                </c:pt>
              </c:strCache>
            </c:strRef>
          </c:cat>
          <c:val>
            <c:numRef>
              <c:f>'Pivot Tables'!$DH$6:$DH$7</c:f>
              <c:numCache>
                <c:formatCode>[&lt;999950]0.0,"K";[&lt;999950000]0.0,,"M";0.0,,,"B"</c:formatCode>
                <c:ptCount val="2"/>
                <c:pt idx="0">
                  <c:v>2749000000</c:v>
                </c:pt>
                <c:pt idx="1">
                  <c:v>2823000000</c:v>
                </c:pt>
              </c:numCache>
            </c:numRef>
          </c:val>
          <c:extLst>
            <c:ext xmlns:c16="http://schemas.microsoft.com/office/drawing/2014/chart" uri="{C3380CC4-5D6E-409C-BE32-E72D297353CC}">
              <c16:uniqueId val="{00000003-7E8B-4A4C-9BEC-9A618C40C991}"/>
            </c:ext>
          </c:extLst>
        </c:ser>
        <c:ser>
          <c:idx val="4"/>
          <c:order val="4"/>
          <c:tx>
            <c:strRef>
              <c:f>'Pivot Tables'!$DI$5</c:f>
              <c:strCache>
                <c:ptCount val="1"/>
                <c:pt idx="0">
                  <c:v>Facebook Page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1-438F-4427-8542-D05C906998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438F-4427-8542-D05C906998F8}"/>
              </c:ext>
            </c:extLst>
          </c:dPt>
          <c:cat>
            <c:strRef>
              <c:f>'Pivot Tables'!$DD$6:$DD$7</c:f>
              <c:strCache>
                <c:ptCount val="2"/>
                <c:pt idx="0">
                  <c:v>Actual</c:v>
                </c:pt>
                <c:pt idx="1">
                  <c:v>The difference to reach the highest amount + 10B</c:v>
                </c:pt>
              </c:strCache>
            </c:strRef>
          </c:cat>
          <c:val>
            <c:numRef>
              <c:f>'Pivot Tables'!$DI$6:$DI$7</c:f>
              <c:numCache>
                <c:formatCode>[&lt;999950]0.0,"K";[&lt;999950000]0.0,,"M";0.0,,,"B"</c:formatCode>
                <c:ptCount val="2"/>
                <c:pt idx="0">
                  <c:v>3546000000</c:v>
                </c:pt>
                <c:pt idx="1">
                  <c:v>2026000000</c:v>
                </c:pt>
              </c:numCache>
            </c:numRef>
          </c:val>
          <c:extLst>
            <c:ext xmlns:c16="http://schemas.microsoft.com/office/drawing/2014/chart" uri="{C3380CC4-5D6E-409C-BE32-E72D297353CC}">
              <c16:uniqueId val="{00000004-7E8B-4A4C-9BEC-9A618C40C991}"/>
            </c:ext>
          </c:extLst>
        </c:ser>
        <c:ser>
          <c:idx val="5"/>
          <c:order val="5"/>
          <c:tx>
            <c:strRef>
              <c:f>'Pivot Tables'!$DJ$5</c:f>
              <c:strCache>
                <c:ptCount val="1"/>
                <c:pt idx="0">
                  <c:v>Television Ad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5-438F-4427-8542-D05C906998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7-438F-4427-8542-D05C906998F8}"/>
              </c:ext>
            </c:extLst>
          </c:dPt>
          <c:cat>
            <c:strRef>
              <c:f>'Pivot Tables'!$DD$6:$DD$7</c:f>
              <c:strCache>
                <c:ptCount val="2"/>
                <c:pt idx="0">
                  <c:v>Actual</c:v>
                </c:pt>
                <c:pt idx="1">
                  <c:v>The difference to reach the highest amount + 10B</c:v>
                </c:pt>
              </c:strCache>
            </c:strRef>
          </c:cat>
          <c:val>
            <c:numRef>
              <c:f>'Pivot Tables'!$DJ$6:$DJ$7</c:f>
              <c:numCache>
                <c:formatCode>[&lt;999950]0.0,"K";[&lt;999950000]0.0,,"M";0.0,,,"B"</c:formatCode>
                <c:ptCount val="2"/>
                <c:pt idx="0">
                  <c:v>4572000000</c:v>
                </c:pt>
                <c:pt idx="1">
                  <c:v>1000000000</c:v>
                </c:pt>
              </c:numCache>
            </c:numRef>
          </c:val>
          <c:extLst>
            <c:ext xmlns:c16="http://schemas.microsoft.com/office/drawing/2014/chart" uri="{C3380CC4-5D6E-409C-BE32-E72D297353CC}">
              <c16:uniqueId val="{00000005-7E8B-4A4C-9BEC-9A618C40C99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Tables!Call_Montly</c:name>
    <c:fmtId val="106"/>
  </c:pivotSource>
  <c:chart>
    <c:autoTitleDeleted val="1"/>
    <c:pivotFmts>
      <c:pivotFmt>
        <c:idx val="0"/>
        <c:spPr>
          <a:ln w="28575" cap="rnd">
            <a:solidFill>
              <a:srgbClr val="FBBBD9"/>
            </a:solidFill>
            <a:round/>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000000000000001E-2"/>
          <c:y val="2.7777777777777776E-2"/>
          <c:w val="0.93888888888888888"/>
          <c:h val="0.8416746864975212"/>
        </c:manualLayout>
      </c:layout>
      <c:lineChart>
        <c:grouping val="standard"/>
        <c:varyColors val="0"/>
        <c:ser>
          <c:idx val="0"/>
          <c:order val="0"/>
          <c:tx>
            <c:strRef>
              <c:f>'Pivot Tables'!$DP$4</c:f>
              <c:strCache>
                <c:ptCount val="1"/>
                <c:pt idx="0">
                  <c:v>Total</c:v>
                </c:pt>
              </c:strCache>
            </c:strRef>
          </c:tx>
          <c:spPr>
            <a:ln w="28575" cap="rnd">
              <a:solidFill>
                <a:srgbClr val="FBBBD9"/>
              </a:solidFill>
              <a:round/>
            </a:ln>
            <a:effectLst>
              <a:outerShdw blurRad="50800" dist="38100" dir="5400000" algn="t" rotWithShape="0">
                <a:prstClr val="black">
                  <a:alpha val="40000"/>
                </a:prstClr>
              </a:outerShdw>
            </a:effectLst>
          </c:spPr>
          <c:marker>
            <c:symbol val="none"/>
          </c:marker>
          <c:cat>
            <c:strRef>
              <c:f>'Pivot Tables'!$DO$5:$DO$16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Tables'!$DP$5:$DP$16</c:f>
              <c:numCache>
                <c:formatCode>General</c:formatCode>
                <c:ptCount val="12"/>
                <c:pt idx="0">
                  <c:v>68</c:v>
                </c:pt>
                <c:pt idx="1">
                  <c:v>66</c:v>
                </c:pt>
                <c:pt idx="2">
                  <c:v>30</c:v>
                </c:pt>
                <c:pt idx="3">
                  <c:v>38</c:v>
                </c:pt>
                <c:pt idx="4">
                  <c:v>86</c:v>
                </c:pt>
                <c:pt idx="5">
                  <c:v>42</c:v>
                </c:pt>
                <c:pt idx="6">
                  <c:v>38</c:v>
                </c:pt>
                <c:pt idx="7">
                  <c:v>79</c:v>
                </c:pt>
                <c:pt idx="8">
                  <c:v>173</c:v>
                </c:pt>
                <c:pt idx="9">
                  <c:v>278</c:v>
                </c:pt>
                <c:pt idx="10">
                  <c:v>212</c:v>
                </c:pt>
                <c:pt idx="11">
                  <c:v>127</c:v>
                </c:pt>
              </c:numCache>
            </c:numRef>
          </c:val>
          <c:smooth val="1"/>
          <c:extLst>
            <c:ext xmlns:c16="http://schemas.microsoft.com/office/drawing/2014/chart" uri="{C3380CC4-5D6E-409C-BE32-E72D297353CC}">
              <c16:uniqueId val="{00000000-924C-4675-AACF-2D5E2B6135B8}"/>
            </c:ext>
          </c:extLst>
        </c:ser>
        <c:dLbls>
          <c:showLegendKey val="0"/>
          <c:showVal val="0"/>
          <c:showCatName val="0"/>
          <c:showSerName val="0"/>
          <c:showPercent val="0"/>
          <c:showBubbleSize val="0"/>
        </c:dLbls>
        <c:smooth val="0"/>
        <c:axId val="326616096"/>
        <c:axId val="324444872"/>
      </c:lineChart>
      <c:catAx>
        <c:axId val="326616096"/>
        <c:scaling>
          <c:orientation val="minMax"/>
        </c:scaling>
        <c:delete val="1"/>
        <c:axPos val="b"/>
        <c:numFmt formatCode="General" sourceLinked="1"/>
        <c:majorTickMark val="none"/>
        <c:minorTickMark val="none"/>
        <c:tickLblPos val="nextTo"/>
        <c:crossAx val="324444872"/>
        <c:crosses val="autoZero"/>
        <c:auto val="1"/>
        <c:lblAlgn val="ctr"/>
        <c:lblOffset val="100"/>
        <c:noMultiLvlLbl val="0"/>
      </c:catAx>
      <c:valAx>
        <c:axId val="324444872"/>
        <c:scaling>
          <c:orientation val="minMax"/>
        </c:scaling>
        <c:delete val="1"/>
        <c:axPos val="l"/>
        <c:numFmt formatCode="General" sourceLinked="1"/>
        <c:majorTickMark val="none"/>
        <c:minorTickMark val="none"/>
        <c:tickLblPos val="nextTo"/>
        <c:crossAx val="32661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Tables!Adv_Monthly</c:name>
    <c:fmtId val="114"/>
  </c:pivotSource>
  <c:chart>
    <c:autoTitleDeleted val="0"/>
    <c:pivotFmts>
      <c:pivotFmt>
        <c:idx val="0"/>
        <c:spPr>
          <a:ln w="63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63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63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Tables'!$DW$4:$DW$5</c:f>
              <c:strCache>
                <c:ptCount val="1"/>
                <c:pt idx="0">
                  <c:v>AD01-9361</c:v>
                </c:pt>
              </c:strCache>
            </c:strRef>
          </c:tx>
          <c:spPr>
            <a:ln w="6350" cap="rnd">
              <a:solidFill>
                <a:schemeClr val="accent1"/>
              </a:solidFill>
              <a:round/>
            </a:ln>
            <a:effectLst/>
          </c:spPr>
          <c:marker>
            <c:symbol val="none"/>
          </c:marker>
          <c:cat>
            <c:strRef>
              <c:f>'Pivot Tables'!$DV$6:$DV$17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Tables'!$DW$6:$DW$17</c:f>
              <c:numCache>
                <c:formatCode>[&lt;999950]0.0,"K";[&lt;999950000]0.0,,"M";0.0,,,"B"</c:formatCode>
                <c:ptCount val="12"/>
                <c:pt idx="0">
                  <c:v>262000000</c:v>
                </c:pt>
                <c:pt idx="1">
                  <c:v>306000000</c:v>
                </c:pt>
                <c:pt idx="2">
                  <c:v>0</c:v>
                </c:pt>
                <c:pt idx="3">
                  <c:v>144000000</c:v>
                </c:pt>
                <c:pt idx="4">
                  <c:v>294000000</c:v>
                </c:pt>
                <c:pt idx="5">
                  <c:v>212000000</c:v>
                </c:pt>
                <c:pt idx="6">
                  <c:v>180000000</c:v>
                </c:pt>
                <c:pt idx="7">
                  <c:v>372000000</c:v>
                </c:pt>
                <c:pt idx="8">
                  <c:v>652000000</c:v>
                </c:pt>
                <c:pt idx="9">
                  <c:v>1179000000</c:v>
                </c:pt>
                <c:pt idx="10">
                  <c:v>789000000</c:v>
                </c:pt>
                <c:pt idx="11">
                  <c:v>445000000</c:v>
                </c:pt>
              </c:numCache>
            </c:numRef>
          </c:val>
          <c:smooth val="0"/>
          <c:extLst>
            <c:ext xmlns:c16="http://schemas.microsoft.com/office/drawing/2014/chart" uri="{C3380CC4-5D6E-409C-BE32-E72D297353CC}">
              <c16:uniqueId val="{00000000-0F11-464D-8BAB-86C3202548B2}"/>
            </c:ext>
          </c:extLst>
        </c:ser>
        <c:ser>
          <c:idx val="1"/>
          <c:order val="1"/>
          <c:tx>
            <c:strRef>
              <c:f>'Pivot Tables'!$DX$4:$DX$5</c:f>
              <c:strCache>
                <c:ptCount val="1"/>
                <c:pt idx="0">
                  <c:v>AD01-9362</c:v>
                </c:pt>
              </c:strCache>
            </c:strRef>
          </c:tx>
          <c:spPr>
            <a:ln w="9525" cap="rnd">
              <a:solidFill>
                <a:schemeClr val="accent2"/>
              </a:solidFill>
              <a:round/>
            </a:ln>
            <a:effectLst/>
          </c:spPr>
          <c:marker>
            <c:symbol val="none"/>
          </c:marker>
          <c:cat>
            <c:strRef>
              <c:f>'Pivot Tables'!$DV$6:$DV$17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Tables'!$DX$6:$DX$17</c:f>
              <c:numCache>
                <c:formatCode>[&lt;999950]0.0,"K";[&lt;999950000]0.0,,"M";0.0,,,"B"</c:formatCode>
                <c:ptCount val="12"/>
                <c:pt idx="0">
                  <c:v>472000000</c:v>
                </c:pt>
                <c:pt idx="1">
                  <c:v>408000000</c:v>
                </c:pt>
                <c:pt idx="2">
                  <c:v>116000000</c:v>
                </c:pt>
                <c:pt idx="3">
                  <c:v>264000000</c:v>
                </c:pt>
                <c:pt idx="4">
                  <c:v>546000000</c:v>
                </c:pt>
                <c:pt idx="5">
                  <c:v>146000000</c:v>
                </c:pt>
                <c:pt idx="6">
                  <c:v>262000000</c:v>
                </c:pt>
                <c:pt idx="7">
                  <c:v>443000000</c:v>
                </c:pt>
                <c:pt idx="8">
                  <c:v>858000000</c:v>
                </c:pt>
                <c:pt idx="9">
                  <c:v>1448000000</c:v>
                </c:pt>
                <c:pt idx="10">
                  <c:v>1078000000</c:v>
                </c:pt>
                <c:pt idx="11">
                  <c:v>444000000</c:v>
                </c:pt>
              </c:numCache>
            </c:numRef>
          </c:val>
          <c:smooth val="0"/>
          <c:extLst>
            <c:ext xmlns:c16="http://schemas.microsoft.com/office/drawing/2014/chart" uri="{C3380CC4-5D6E-409C-BE32-E72D297353CC}">
              <c16:uniqueId val="{00000001-0F11-464D-8BAB-86C3202548B2}"/>
            </c:ext>
          </c:extLst>
        </c:ser>
        <c:ser>
          <c:idx val="2"/>
          <c:order val="2"/>
          <c:tx>
            <c:strRef>
              <c:f>'Pivot Tables'!$DY$4:$DY$5</c:f>
              <c:strCache>
                <c:ptCount val="1"/>
                <c:pt idx="0">
                  <c:v>AD01-9363</c:v>
                </c:pt>
              </c:strCache>
            </c:strRef>
          </c:tx>
          <c:spPr>
            <a:ln w="6350" cap="rnd">
              <a:solidFill>
                <a:schemeClr val="accent3"/>
              </a:solidFill>
              <a:round/>
            </a:ln>
            <a:effectLst/>
          </c:spPr>
          <c:marker>
            <c:symbol val="none"/>
          </c:marker>
          <c:cat>
            <c:strRef>
              <c:f>'Pivot Tables'!$DV$6:$DV$17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Tables'!$DY$6:$DY$17</c:f>
              <c:numCache>
                <c:formatCode>[&lt;999950]0.0,"K";[&lt;999950000]0.0,,"M";0.0,,,"B"</c:formatCode>
                <c:ptCount val="12"/>
                <c:pt idx="0">
                  <c:v>0</c:v>
                </c:pt>
                <c:pt idx="1">
                  <c:v>48000000</c:v>
                </c:pt>
                <c:pt idx="3">
                  <c:v>24000000</c:v>
                </c:pt>
                <c:pt idx="4">
                  <c:v>68000000</c:v>
                </c:pt>
                <c:pt idx="5">
                  <c:v>24000000</c:v>
                </c:pt>
                <c:pt idx="7">
                  <c:v>38000000</c:v>
                </c:pt>
                <c:pt idx="8">
                  <c:v>142000000</c:v>
                </c:pt>
                <c:pt idx="9">
                  <c:v>242000000</c:v>
                </c:pt>
                <c:pt idx="10">
                  <c:v>239000000</c:v>
                </c:pt>
                <c:pt idx="11">
                  <c:v>75000000</c:v>
                </c:pt>
              </c:numCache>
            </c:numRef>
          </c:val>
          <c:smooth val="0"/>
          <c:extLst>
            <c:ext xmlns:c16="http://schemas.microsoft.com/office/drawing/2014/chart" uri="{C3380CC4-5D6E-409C-BE32-E72D297353CC}">
              <c16:uniqueId val="{00000002-0F11-464D-8BAB-86C3202548B2}"/>
            </c:ext>
          </c:extLst>
        </c:ser>
        <c:ser>
          <c:idx val="3"/>
          <c:order val="3"/>
          <c:tx>
            <c:strRef>
              <c:f>'Pivot Tables'!$DZ$4:$DZ$5</c:f>
              <c:strCache>
                <c:ptCount val="1"/>
                <c:pt idx="0">
                  <c:v>AD01-9364</c:v>
                </c:pt>
              </c:strCache>
            </c:strRef>
          </c:tx>
          <c:spPr>
            <a:ln w="6350" cap="rnd">
              <a:solidFill>
                <a:schemeClr val="accent4"/>
              </a:solidFill>
              <a:round/>
            </a:ln>
            <a:effectLst/>
          </c:spPr>
          <c:marker>
            <c:symbol val="none"/>
          </c:marker>
          <c:cat>
            <c:strRef>
              <c:f>'Pivot Tables'!$DV$6:$DV$17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Tables'!$DZ$6:$DZ$17</c:f>
              <c:numCache>
                <c:formatCode>[&lt;999950]0.0,"K";[&lt;999950000]0.0,,"M";0.0,,,"B"</c:formatCode>
                <c:ptCount val="12"/>
                <c:pt idx="0">
                  <c:v>190000000</c:v>
                </c:pt>
                <c:pt idx="1">
                  <c:v>248000000</c:v>
                </c:pt>
                <c:pt idx="2">
                  <c:v>0</c:v>
                </c:pt>
                <c:pt idx="3">
                  <c:v>82000000</c:v>
                </c:pt>
                <c:pt idx="4">
                  <c:v>226000000</c:v>
                </c:pt>
                <c:pt idx="5">
                  <c:v>130000000</c:v>
                </c:pt>
                <c:pt idx="6">
                  <c:v>0</c:v>
                </c:pt>
                <c:pt idx="7">
                  <c:v>225000000</c:v>
                </c:pt>
                <c:pt idx="8">
                  <c:v>413000000</c:v>
                </c:pt>
                <c:pt idx="9">
                  <c:v>752000000</c:v>
                </c:pt>
                <c:pt idx="10">
                  <c:v>545000000</c:v>
                </c:pt>
                <c:pt idx="11">
                  <c:v>200000000</c:v>
                </c:pt>
              </c:numCache>
            </c:numRef>
          </c:val>
          <c:smooth val="0"/>
          <c:extLst>
            <c:ext xmlns:c16="http://schemas.microsoft.com/office/drawing/2014/chart" uri="{C3380CC4-5D6E-409C-BE32-E72D297353CC}">
              <c16:uniqueId val="{00000003-0F11-464D-8BAB-86C3202548B2}"/>
            </c:ext>
          </c:extLst>
        </c:ser>
        <c:ser>
          <c:idx val="4"/>
          <c:order val="4"/>
          <c:tx>
            <c:strRef>
              <c:f>'Pivot Tables'!$EA$4:$EA$5</c:f>
              <c:strCache>
                <c:ptCount val="1"/>
                <c:pt idx="0">
                  <c:v>AD01-9365</c:v>
                </c:pt>
              </c:strCache>
            </c:strRef>
          </c:tx>
          <c:spPr>
            <a:ln w="6350" cap="rnd">
              <a:solidFill>
                <a:schemeClr val="accent5"/>
              </a:solidFill>
              <a:round/>
            </a:ln>
            <a:effectLst/>
          </c:spPr>
          <c:marker>
            <c:symbol val="none"/>
          </c:marker>
          <c:cat>
            <c:strRef>
              <c:f>'Pivot Tables'!$DV$6:$DV$17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Tables'!$EA$6:$EA$17</c:f>
              <c:numCache>
                <c:formatCode>[&lt;999950]0.0,"K";[&lt;999950000]0.0,,"M";0.0,,,"B"</c:formatCode>
                <c:ptCount val="12"/>
                <c:pt idx="0">
                  <c:v>60000000</c:v>
                </c:pt>
                <c:pt idx="1">
                  <c:v>30000000</c:v>
                </c:pt>
                <c:pt idx="2">
                  <c:v>0</c:v>
                </c:pt>
                <c:pt idx="3">
                  <c:v>24000000</c:v>
                </c:pt>
                <c:pt idx="4">
                  <c:v>24000000</c:v>
                </c:pt>
                <c:pt idx="5">
                  <c:v>0</c:v>
                </c:pt>
                <c:pt idx="7">
                  <c:v>74000000</c:v>
                </c:pt>
                <c:pt idx="8">
                  <c:v>113000000</c:v>
                </c:pt>
                <c:pt idx="9">
                  <c:v>188000000</c:v>
                </c:pt>
                <c:pt idx="10">
                  <c:v>163000000</c:v>
                </c:pt>
                <c:pt idx="11">
                  <c:v>83000000</c:v>
                </c:pt>
              </c:numCache>
            </c:numRef>
          </c:val>
          <c:smooth val="0"/>
          <c:extLst>
            <c:ext xmlns:c16="http://schemas.microsoft.com/office/drawing/2014/chart" uri="{C3380CC4-5D6E-409C-BE32-E72D297353CC}">
              <c16:uniqueId val="{00000004-0F11-464D-8BAB-86C3202548B2}"/>
            </c:ext>
          </c:extLst>
        </c:ser>
        <c:dLbls>
          <c:showLegendKey val="0"/>
          <c:showVal val="0"/>
          <c:showCatName val="0"/>
          <c:showSerName val="0"/>
          <c:showPercent val="0"/>
          <c:showBubbleSize val="0"/>
        </c:dLbls>
        <c:smooth val="0"/>
        <c:axId val="1250181552"/>
        <c:axId val="1250182864"/>
      </c:lineChart>
      <c:catAx>
        <c:axId val="1250181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crossAx val="1250182864"/>
        <c:crosses val="autoZero"/>
        <c:auto val="1"/>
        <c:lblAlgn val="ctr"/>
        <c:lblOffset val="100"/>
        <c:noMultiLvlLbl val="0"/>
      </c:catAx>
      <c:valAx>
        <c:axId val="1250182864"/>
        <c:scaling>
          <c:orientation val="minMax"/>
        </c:scaling>
        <c:delete val="0"/>
        <c:axPos val="l"/>
        <c:majorGridlines>
          <c:spPr>
            <a:ln w="9525" cap="flat" cmpd="sng" algn="ctr">
              <a:solidFill>
                <a:schemeClr val="tx1">
                  <a:lumMod val="15000"/>
                  <a:lumOff val="85000"/>
                </a:schemeClr>
              </a:solidFill>
              <a:round/>
            </a:ln>
            <a:effectLst/>
          </c:spPr>
        </c:majorGridlines>
        <c:numFmt formatCode="[&lt;999950]0.0,&quot;K&quot;;[&lt;999950000]0.0,,&quot;M&quot;;0.0,,,&quot;B&quot;"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crossAx val="1250181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solidFill>
        <a:schemeClr val="bg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Tables!Train_Sale</c:name>
    <c:fmtId val="122"/>
  </c:pivotSource>
  <c:chart>
    <c:autoTitleDeleted val="1"/>
    <c:pivotFmts>
      <c:pivotFmt>
        <c:idx val="0"/>
        <c:spPr>
          <a:solidFill>
            <a:srgbClr val="7030A0"/>
          </a:solidFill>
          <a:ln>
            <a:noFill/>
          </a:ln>
          <a:effectLst>
            <a:outerShdw blurRad="50800" dist="38100" dir="18900000" algn="b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51037938439513E-2"/>
          <c:y val="5.4824561403508769E-2"/>
          <c:w val="0.93333333333333335"/>
          <c:h val="0.72096197679237461"/>
        </c:manualLayout>
      </c:layout>
      <c:barChart>
        <c:barDir val="col"/>
        <c:grouping val="clustered"/>
        <c:varyColors val="0"/>
        <c:ser>
          <c:idx val="0"/>
          <c:order val="0"/>
          <c:tx>
            <c:strRef>
              <c:f>'Pivot Tables'!$EJ$4</c:f>
              <c:strCache>
                <c:ptCount val="1"/>
                <c:pt idx="0">
                  <c:v>Total</c:v>
                </c:pt>
              </c:strCache>
            </c:strRef>
          </c:tx>
          <c:spPr>
            <a:solidFill>
              <a:srgbClr val="7030A0"/>
            </a:solidFill>
            <a:ln>
              <a:noFill/>
            </a:ln>
            <a:effectLst>
              <a:outerShdw blurRad="50800" dist="38100" dir="18900000" algn="bl" rotWithShape="0">
                <a:prstClr val="black">
                  <a:alpha val="40000"/>
                </a:prstClr>
              </a:outerShdw>
            </a:effectLst>
          </c:spPr>
          <c:invertIfNegative val="0"/>
          <c:cat>
            <c:multiLvlStrRef>
              <c:f>'Pivot Tables'!$EI$5:$EI$23</c:f>
              <c:multiLvlStrCache>
                <c:ptCount val="15"/>
                <c:lvl>
                  <c:pt idx="0">
                    <c:v>BE</c:v>
                  </c:pt>
                  <c:pt idx="1">
                    <c:v>CNI</c:v>
                  </c:pt>
                  <c:pt idx="2">
                    <c:v>GK</c:v>
                  </c:pt>
                  <c:pt idx="3">
                    <c:v>BE</c:v>
                  </c:pt>
                  <c:pt idx="4">
                    <c:v>CNI</c:v>
                  </c:pt>
                  <c:pt idx="5">
                    <c:v>FC</c:v>
                  </c:pt>
                  <c:pt idx="6">
                    <c:v>GK</c:v>
                  </c:pt>
                  <c:pt idx="7">
                    <c:v>BE</c:v>
                  </c:pt>
                  <c:pt idx="8">
                    <c:v>CNI</c:v>
                  </c:pt>
                  <c:pt idx="9">
                    <c:v>FC</c:v>
                  </c:pt>
                  <c:pt idx="10">
                    <c:v>GK</c:v>
                  </c:pt>
                  <c:pt idx="11">
                    <c:v>BE</c:v>
                  </c:pt>
                  <c:pt idx="12">
                    <c:v>CNI</c:v>
                  </c:pt>
                  <c:pt idx="13">
                    <c:v>FC</c:v>
                  </c:pt>
                  <c:pt idx="14">
                    <c:v>GK</c:v>
                  </c:pt>
                </c:lvl>
                <c:lvl>
                  <c:pt idx="0">
                    <c:v>Abdullah</c:v>
                  </c:pt>
                  <c:pt idx="3">
                    <c:v>Ahmed</c:v>
                  </c:pt>
                  <c:pt idx="7">
                    <c:v>Mohammed</c:v>
                  </c:pt>
                  <c:pt idx="11">
                    <c:v>Salah</c:v>
                  </c:pt>
                </c:lvl>
              </c:multiLvlStrCache>
            </c:multiLvlStrRef>
          </c:cat>
          <c:val>
            <c:numRef>
              <c:f>'Pivot Tables'!$EJ$5:$EJ$23</c:f>
              <c:numCache>
                <c:formatCode>[&lt;999950]0.0,"K";[&lt;999950000]0.0,,"M";0.0,,,"B"</c:formatCode>
                <c:ptCount val="15"/>
                <c:pt idx="0">
                  <c:v>513000000</c:v>
                </c:pt>
                <c:pt idx="1">
                  <c:v>146000000</c:v>
                </c:pt>
                <c:pt idx="2">
                  <c:v>1920000000</c:v>
                </c:pt>
                <c:pt idx="3">
                  <c:v>703000000</c:v>
                </c:pt>
                <c:pt idx="4">
                  <c:v>284000000</c:v>
                </c:pt>
                <c:pt idx="5">
                  <c:v>95000000</c:v>
                </c:pt>
                <c:pt idx="6">
                  <c:v>1669000000</c:v>
                </c:pt>
                <c:pt idx="7">
                  <c:v>1254000000</c:v>
                </c:pt>
                <c:pt idx="8">
                  <c:v>410000000</c:v>
                </c:pt>
                <c:pt idx="9">
                  <c:v>114000000</c:v>
                </c:pt>
                <c:pt idx="10">
                  <c:v>3594000000</c:v>
                </c:pt>
                <c:pt idx="11">
                  <c:v>1425000000</c:v>
                </c:pt>
                <c:pt idx="12">
                  <c:v>417000000</c:v>
                </c:pt>
                <c:pt idx="13">
                  <c:v>38000000</c:v>
                </c:pt>
                <c:pt idx="14">
                  <c:v>3408000000</c:v>
                </c:pt>
              </c:numCache>
            </c:numRef>
          </c:val>
          <c:extLst>
            <c:ext xmlns:c16="http://schemas.microsoft.com/office/drawing/2014/chart" uri="{C3380CC4-5D6E-409C-BE32-E72D297353CC}">
              <c16:uniqueId val="{00000000-350A-49F8-B877-4B48E8C9C687}"/>
            </c:ext>
          </c:extLst>
        </c:ser>
        <c:dLbls>
          <c:showLegendKey val="0"/>
          <c:showVal val="0"/>
          <c:showCatName val="0"/>
          <c:showSerName val="0"/>
          <c:showPercent val="0"/>
          <c:showBubbleSize val="0"/>
        </c:dLbls>
        <c:gapWidth val="100"/>
        <c:overlap val="-27"/>
        <c:axId val="1250196968"/>
        <c:axId val="1250196640"/>
      </c:barChart>
      <c:catAx>
        <c:axId val="125019696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196640"/>
        <c:crosses val="autoZero"/>
        <c:auto val="1"/>
        <c:lblAlgn val="ctr"/>
        <c:lblOffset val="100"/>
        <c:noMultiLvlLbl val="0"/>
      </c:catAx>
      <c:valAx>
        <c:axId val="1250196640"/>
        <c:scaling>
          <c:orientation val="minMax"/>
        </c:scaling>
        <c:delete val="1"/>
        <c:axPos val="l"/>
        <c:numFmt formatCode="[&lt;999950]0.0,&quot;K&quot;;[&lt;999950000]0.0,,&quot;M&quot;;0.0,,,&quot;B&quot;" sourceLinked="1"/>
        <c:majorTickMark val="none"/>
        <c:minorTickMark val="none"/>
        <c:tickLblPos val="nextTo"/>
        <c:crossAx val="1250196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Tables!PivotTable29</c:name>
    <c:fmtId val="131"/>
  </c:pivotSource>
  <c:chart>
    <c:autoTitleDeleted val="0"/>
    <c:pivotFmts>
      <c:pivotFmt>
        <c:idx val="0"/>
        <c:spPr>
          <a:ln w="12700" cap="rnd">
            <a:solidFill>
              <a:srgbClr val="F3318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127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270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1270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Tables'!$EV$4:$EV$5</c:f>
              <c:strCache>
                <c:ptCount val="1"/>
                <c:pt idx="0">
                  <c:v>BE</c:v>
                </c:pt>
              </c:strCache>
            </c:strRef>
          </c:tx>
          <c:spPr>
            <a:ln w="12700" cap="rnd">
              <a:solidFill>
                <a:srgbClr val="F3318D"/>
              </a:solidFill>
              <a:round/>
            </a:ln>
            <a:effectLst/>
          </c:spPr>
          <c:marker>
            <c:symbol val="none"/>
          </c:marker>
          <c:cat>
            <c:strRef>
              <c:f>'Pivot Tables'!$EU$6:$EU$21</c:f>
              <c:strCache>
                <c:ptCount val="16"/>
                <c:pt idx="0">
                  <c:v>Adam</c:v>
                </c:pt>
                <c:pt idx="1">
                  <c:v>Ahmed</c:v>
                </c:pt>
                <c:pt idx="2">
                  <c:v>Dary</c:v>
                </c:pt>
                <c:pt idx="3">
                  <c:v>Dina</c:v>
                </c:pt>
                <c:pt idx="4">
                  <c:v>Habib</c:v>
                </c:pt>
                <c:pt idx="5">
                  <c:v>Hany</c:v>
                </c:pt>
                <c:pt idx="6">
                  <c:v>Hisham</c:v>
                </c:pt>
                <c:pt idx="7">
                  <c:v>John</c:v>
                </c:pt>
                <c:pt idx="8">
                  <c:v>Jood</c:v>
                </c:pt>
                <c:pt idx="9">
                  <c:v>Kenza</c:v>
                </c:pt>
                <c:pt idx="10">
                  <c:v>Khalil</c:v>
                </c:pt>
                <c:pt idx="11">
                  <c:v>Kisho</c:v>
                </c:pt>
                <c:pt idx="12">
                  <c:v>Mohmed</c:v>
                </c:pt>
                <c:pt idx="13">
                  <c:v>Reham</c:v>
                </c:pt>
                <c:pt idx="14">
                  <c:v>Rony</c:v>
                </c:pt>
                <c:pt idx="15">
                  <c:v>Sahar</c:v>
                </c:pt>
              </c:strCache>
            </c:strRef>
          </c:cat>
          <c:val>
            <c:numRef>
              <c:f>'Pivot Tables'!$EV$6:$EV$21</c:f>
              <c:numCache>
                <c:formatCode>[&lt;999950]0.0,"K";[&lt;999950000]0.0,,"M";0.0,,,"B"</c:formatCode>
                <c:ptCount val="16"/>
                <c:pt idx="0">
                  <c:v>152000000</c:v>
                </c:pt>
                <c:pt idx="1">
                  <c:v>114000000</c:v>
                </c:pt>
                <c:pt idx="2">
                  <c:v>475000000</c:v>
                </c:pt>
                <c:pt idx="3">
                  <c:v>247000000</c:v>
                </c:pt>
                <c:pt idx="4">
                  <c:v>38000000</c:v>
                </c:pt>
                <c:pt idx="5">
                  <c:v>589000000</c:v>
                </c:pt>
                <c:pt idx="6">
                  <c:v>171000000</c:v>
                </c:pt>
                <c:pt idx="7">
                  <c:v>171000000</c:v>
                </c:pt>
                <c:pt idx="8">
                  <c:v>95000000</c:v>
                </c:pt>
                <c:pt idx="9">
                  <c:v>171000000</c:v>
                </c:pt>
                <c:pt idx="10">
                  <c:v>114000000</c:v>
                </c:pt>
                <c:pt idx="11">
                  <c:v>247000000</c:v>
                </c:pt>
                <c:pt idx="12">
                  <c:v>247000000</c:v>
                </c:pt>
                <c:pt idx="13">
                  <c:v>228000000</c:v>
                </c:pt>
                <c:pt idx="14">
                  <c:v>551000000</c:v>
                </c:pt>
                <c:pt idx="15">
                  <c:v>285000000</c:v>
                </c:pt>
              </c:numCache>
            </c:numRef>
          </c:val>
          <c:smooth val="0"/>
          <c:extLst>
            <c:ext xmlns:c16="http://schemas.microsoft.com/office/drawing/2014/chart" uri="{C3380CC4-5D6E-409C-BE32-E72D297353CC}">
              <c16:uniqueId val="{00000000-5F6B-418F-8C3D-F1DDB0AEB829}"/>
            </c:ext>
          </c:extLst>
        </c:ser>
        <c:ser>
          <c:idx val="1"/>
          <c:order val="1"/>
          <c:tx>
            <c:strRef>
              <c:f>'Pivot Tables'!$EW$4:$EW$5</c:f>
              <c:strCache>
                <c:ptCount val="1"/>
                <c:pt idx="0">
                  <c:v>CNI</c:v>
                </c:pt>
              </c:strCache>
            </c:strRef>
          </c:tx>
          <c:spPr>
            <a:ln w="12700" cap="rnd">
              <a:solidFill>
                <a:schemeClr val="accent1"/>
              </a:solidFill>
              <a:round/>
            </a:ln>
            <a:effectLst/>
          </c:spPr>
          <c:marker>
            <c:symbol val="none"/>
          </c:marker>
          <c:cat>
            <c:strRef>
              <c:f>'Pivot Tables'!$EU$6:$EU$21</c:f>
              <c:strCache>
                <c:ptCount val="16"/>
                <c:pt idx="0">
                  <c:v>Adam</c:v>
                </c:pt>
                <c:pt idx="1">
                  <c:v>Ahmed</c:v>
                </c:pt>
                <c:pt idx="2">
                  <c:v>Dary</c:v>
                </c:pt>
                <c:pt idx="3">
                  <c:v>Dina</c:v>
                </c:pt>
                <c:pt idx="4">
                  <c:v>Habib</c:v>
                </c:pt>
                <c:pt idx="5">
                  <c:v>Hany</c:v>
                </c:pt>
                <c:pt idx="6">
                  <c:v>Hisham</c:v>
                </c:pt>
                <c:pt idx="7">
                  <c:v>John</c:v>
                </c:pt>
                <c:pt idx="8">
                  <c:v>Jood</c:v>
                </c:pt>
                <c:pt idx="9">
                  <c:v>Kenza</c:v>
                </c:pt>
                <c:pt idx="10">
                  <c:v>Khalil</c:v>
                </c:pt>
                <c:pt idx="11">
                  <c:v>Kisho</c:v>
                </c:pt>
                <c:pt idx="12">
                  <c:v>Mohmed</c:v>
                </c:pt>
                <c:pt idx="13">
                  <c:v>Reham</c:v>
                </c:pt>
                <c:pt idx="14">
                  <c:v>Rony</c:v>
                </c:pt>
                <c:pt idx="15">
                  <c:v>Sahar</c:v>
                </c:pt>
              </c:strCache>
            </c:strRef>
          </c:cat>
          <c:val>
            <c:numRef>
              <c:f>'Pivot Tables'!$EW$6:$EW$21</c:f>
              <c:numCache>
                <c:formatCode>[&lt;999950]0.0,"K";[&lt;999950000]0.0,,"M";0.0,,,"B"</c:formatCode>
                <c:ptCount val="16"/>
                <c:pt idx="0">
                  <c:v>11000000</c:v>
                </c:pt>
                <c:pt idx="1">
                  <c:v>100000000</c:v>
                </c:pt>
                <c:pt idx="2">
                  <c:v>82000000</c:v>
                </c:pt>
                <c:pt idx="3">
                  <c:v>60000000</c:v>
                </c:pt>
                <c:pt idx="4">
                  <c:v>11000000</c:v>
                </c:pt>
                <c:pt idx="5">
                  <c:v>162000000</c:v>
                </c:pt>
                <c:pt idx="6">
                  <c:v>20000000</c:v>
                </c:pt>
                <c:pt idx="7">
                  <c:v>113000000</c:v>
                </c:pt>
                <c:pt idx="8">
                  <c:v>22000000</c:v>
                </c:pt>
                <c:pt idx="9">
                  <c:v>100000000</c:v>
                </c:pt>
                <c:pt idx="10">
                  <c:v>122000000</c:v>
                </c:pt>
                <c:pt idx="11">
                  <c:v>97000000</c:v>
                </c:pt>
                <c:pt idx="12">
                  <c:v>142000000</c:v>
                </c:pt>
                <c:pt idx="13">
                  <c:v>115000000</c:v>
                </c:pt>
                <c:pt idx="14">
                  <c:v>60000000</c:v>
                </c:pt>
                <c:pt idx="15">
                  <c:v>40000000</c:v>
                </c:pt>
              </c:numCache>
            </c:numRef>
          </c:val>
          <c:smooth val="0"/>
          <c:extLst>
            <c:ext xmlns:c16="http://schemas.microsoft.com/office/drawing/2014/chart" uri="{C3380CC4-5D6E-409C-BE32-E72D297353CC}">
              <c16:uniqueId val="{00000001-5F6B-418F-8C3D-F1DDB0AEB829}"/>
            </c:ext>
          </c:extLst>
        </c:ser>
        <c:ser>
          <c:idx val="2"/>
          <c:order val="2"/>
          <c:tx>
            <c:strRef>
              <c:f>'Pivot Tables'!$EX$4:$EX$5</c:f>
              <c:strCache>
                <c:ptCount val="1"/>
                <c:pt idx="0">
                  <c:v>FC</c:v>
                </c:pt>
              </c:strCache>
            </c:strRef>
          </c:tx>
          <c:spPr>
            <a:ln w="12700" cap="rnd">
              <a:solidFill>
                <a:srgbClr val="FF0000"/>
              </a:solidFill>
              <a:round/>
            </a:ln>
            <a:effectLst/>
          </c:spPr>
          <c:marker>
            <c:symbol val="none"/>
          </c:marker>
          <c:cat>
            <c:strRef>
              <c:f>'Pivot Tables'!$EU$6:$EU$21</c:f>
              <c:strCache>
                <c:ptCount val="16"/>
                <c:pt idx="0">
                  <c:v>Adam</c:v>
                </c:pt>
                <c:pt idx="1">
                  <c:v>Ahmed</c:v>
                </c:pt>
                <c:pt idx="2">
                  <c:v>Dary</c:v>
                </c:pt>
                <c:pt idx="3">
                  <c:v>Dina</c:v>
                </c:pt>
                <c:pt idx="4">
                  <c:v>Habib</c:v>
                </c:pt>
                <c:pt idx="5">
                  <c:v>Hany</c:v>
                </c:pt>
                <c:pt idx="6">
                  <c:v>Hisham</c:v>
                </c:pt>
                <c:pt idx="7">
                  <c:v>John</c:v>
                </c:pt>
                <c:pt idx="8">
                  <c:v>Jood</c:v>
                </c:pt>
                <c:pt idx="9">
                  <c:v>Kenza</c:v>
                </c:pt>
                <c:pt idx="10">
                  <c:v>Khalil</c:v>
                </c:pt>
                <c:pt idx="11">
                  <c:v>Kisho</c:v>
                </c:pt>
                <c:pt idx="12">
                  <c:v>Mohmed</c:v>
                </c:pt>
                <c:pt idx="13">
                  <c:v>Reham</c:v>
                </c:pt>
                <c:pt idx="14">
                  <c:v>Rony</c:v>
                </c:pt>
                <c:pt idx="15">
                  <c:v>Sahar</c:v>
                </c:pt>
              </c:strCache>
            </c:strRef>
          </c:cat>
          <c:val>
            <c:numRef>
              <c:f>'Pivot Tables'!$EX$6:$EX$21</c:f>
              <c:numCache>
                <c:formatCode>[&lt;999950]0.0,"K";[&lt;999950000]0.0,,"M";0.0,,,"B"</c:formatCode>
                <c:ptCount val="16"/>
                <c:pt idx="4">
                  <c:v>38000000</c:v>
                </c:pt>
                <c:pt idx="5">
                  <c:v>76000000</c:v>
                </c:pt>
                <c:pt idx="7">
                  <c:v>38000000</c:v>
                </c:pt>
                <c:pt idx="10">
                  <c:v>19000000</c:v>
                </c:pt>
                <c:pt idx="12">
                  <c:v>76000000</c:v>
                </c:pt>
              </c:numCache>
            </c:numRef>
          </c:val>
          <c:smooth val="0"/>
          <c:extLst>
            <c:ext xmlns:c16="http://schemas.microsoft.com/office/drawing/2014/chart" uri="{C3380CC4-5D6E-409C-BE32-E72D297353CC}">
              <c16:uniqueId val="{00000005-D83F-4C7A-B547-83C144B73292}"/>
            </c:ext>
          </c:extLst>
        </c:ser>
        <c:ser>
          <c:idx val="3"/>
          <c:order val="3"/>
          <c:tx>
            <c:strRef>
              <c:f>'Pivot Tables'!$EY$4:$EY$5</c:f>
              <c:strCache>
                <c:ptCount val="1"/>
                <c:pt idx="0">
                  <c:v>GK</c:v>
                </c:pt>
              </c:strCache>
            </c:strRef>
          </c:tx>
          <c:spPr>
            <a:ln w="12700" cap="rnd">
              <a:solidFill>
                <a:srgbClr val="FF0000"/>
              </a:solidFill>
              <a:round/>
            </a:ln>
            <a:effectLst/>
          </c:spPr>
          <c:marker>
            <c:symbol val="none"/>
          </c:marker>
          <c:cat>
            <c:strRef>
              <c:f>'Pivot Tables'!$EU$6:$EU$21</c:f>
              <c:strCache>
                <c:ptCount val="16"/>
                <c:pt idx="0">
                  <c:v>Adam</c:v>
                </c:pt>
                <c:pt idx="1">
                  <c:v>Ahmed</c:v>
                </c:pt>
                <c:pt idx="2">
                  <c:v>Dary</c:v>
                </c:pt>
                <c:pt idx="3">
                  <c:v>Dina</c:v>
                </c:pt>
                <c:pt idx="4">
                  <c:v>Habib</c:v>
                </c:pt>
                <c:pt idx="5">
                  <c:v>Hany</c:v>
                </c:pt>
                <c:pt idx="6">
                  <c:v>Hisham</c:v>
                </c:pt>
                <c:pt idx="7">
                  <c:v>John</c:v>
                </c:pt>
                <c:pt idx="8">
                  <c:v>Jood</c:v>
                </c:pt>
                <c:pt idx="9">
                  <c:v>Kenza</c:v>
                </c:pt>
                <c:pt idx="10">
                  <c:v>Khalil</c:v>
                </c:pt>
                <c:pt idx="11">
                  <c:v>Kisho</c:v>
                </c:pt>
                <c:pt idx="12">
                  <c:v>Mohmed</c:v>
                </c:pt>
                <c:pt idx="13">
                  <c:v>Reham</c:v>
                </c:pt>
                <c:pt idx="14">
                  <c:v>Rony</c:v>
                </c:pt>
                <c:pt idx="15">
                  <c:v>Sahar</c:v>
                </c:pt>
              </c:strCache>
            </c:strRef>
          </c:cat>
          <c:val>
            <c:numRef>
              <c:f>'Pivot Tables'!$EY$6:$EY$21</c:f>
              <c:numCache>
                <c:formatCode>[&lt;999950]0.0,"K";[&lt;999950000]0.0,,"M";0.0,,,"B"</c:formatCode>
                <c:ptCount val="16"/>
                <c:pt idx="0">
                  <c:v>216000000</c:v>
                </c:pt>
                <c:pt idx="1">
                  <c:v>436000000</c:v>
                </c:pt>
                <c:pt idx="2">
                  <c:v>803000000</c:v>
                </c:pt>
                <c:pt idx="3">
                  <c:v>525000000</c:v>
                </c:pt>
                <c:pt idx="4">
                  <c:v>245000000</c:v>
                </c:pt>
                <c:pt idx="5">
                  <c:v>707000000</c:v>
                </c:pt>
                <c:pt idx="6">
                  <c:v>804000000</c:v>
                </c:pt>
                <c:pt idx="7">
                  <c:v>707000000</c:v>
                </c:pt>
                <c:pt idx="8">
                  <c:v>212000000</c:v>
                </c:pt>
                <c:pt idx="9">
                  <c:v>140000000</c:v>
                </c:pt>
                <c:pt idx="10">
                  <c:v>922000000</c:v>
                </c:pt>
                <c:pt idx="11">
                  <c:v>944000000</c:v>
                </c:pt>
                <c:pt idx="12">
                  <c:v>1262000000</c:v>
                </c:pt>
                <c:pt idx="13">
                  <c:v>900000000</c:v>
                </c:pt>
                <c:pt idx="14">
                  <c:v>1027000000</c:v>
                </c:pt>
                <c:pt idx="15">
                  <c:v>741000000</c:v>
                </c:pt>
              </c:numCache>
            </c:numRef>
          </c:val>
          <c:smooth val="0"/>
          <c:extLst>
            <c:ext xmlns:c16="http://schemas.microsoft.com/office/drawing/2014/chart" uri="{C3380CC4-5D6E-409C-BE32-E72D297353CC}">
              <c16:uniqueId val="{00000009-D83F-4C7A-B547-83C144B73292}"/>
            </c:ext>
          </c:extLst>
        </c:ser>
        <c:dLbls>
          <c:showLegendKey val="0"/>
          <c:showVal val="0"/>
          <c:showCatName val="0"/>
          <c:showSerName val="0"/>
          <c:showPercent val="0"/>
          <c:showBubbleSize val="0"/>
        </c:dLbls>
        <c:smooth val="0"/>
        <c:axId val="1179069560"/>
        <c:axId val="1179066608"/>
      </c:lineChart>
      <c:catAx>
        <c:axId val="1179069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crossAx val="1179066608"/>
        <c:crosses val="autoZero"/>
        <c:auto val="1"/>
        <c:lblAlgn val="ctr"/>
        <c:lblOffset val="100"/>
        <c:noMultiLvlLbl val="0"/>
      </c:catAx>
      <c:valAx>
        <c:axId val="1179066608"/>
        <c:scaling>
          <c:orientation val="minMax"/>
        </c:scaling>
        <c:delete val="0"/>
        <c:axPos val="l"/>
        <c:majorGridlines>
          <c:spPr>
            <a:ln w="9525" cap="flat" cmpd="sng" algn="ctr">
              <a:solidFill>
                <a:schemeClr val="tx1">
                  <a:lumMod val="15000"/>
                  <a:lumOff val="85000"/>
                </a:schemeClr>
              </a:solidFill>
              <a:round/>
            </a:ln>
            <a:effectLst/>
          </c:spPr>
        </c:majorGridlines>
        <c:numFmt formatCode="[&lt;999950]0.0,&quot;K&quot;;[&lt;999950000]0.0,,&quot;M&quot;;0.0,,,&quot;B&quot;"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lumMod val="50000"/>
                  </a:schemeClr>
                </a:solidFill>
                <a:latin typeface="Verdana" panose="020B0604030504040204" pitchFamily="34" charset="0"/>
                <a:ea typeface="Verdana" panose="020B0604030504040204" pitchFamily="34" charset="0"/>
                <a:cs typeface="+mn-cs"/>
              </a:defRPr>
            </a:pPr>
            <a:endParaRPr lang="en-US"/>
          </a:p>
        </c:txPr>
        <c:crossAx val="1179069560"/>
        <c:crosses val="autoZero"/>
        <c:crossBetween val="between"/>
      </c:valAx>
      <c:spPr>
        <a:noFill/>
        <a:ln>
          <a:noFill/>
        </a:ln>
        <a:effectLst/>
      </c:spPr>
    </c:plotArea>
    <c:legend>
      <c:legendPos val="b"/>
      <c:layout>
        <c:manualLayout>
          <c:xMode val="edge"/>
          <c:yMode val="edge"/>
          <c:x val="0.53201093613298323"/>
          <c:y val="0.89872630504520268"/>
          <c:w val="0.4582003499562554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Tables!Ear_Monthly</c:name>
    <c:fmtId val="5"/>
  </c:pivotSource>
  <c:chart>
    <c:autoTitleDeleted val="1"/>
    <c:pivotFmts>
      <c:pivotFmt>
        <c:idx val="0"/>
        <c:spPr>
          <a:solidFill>
            <a:schemeClr val="accent1"/>
          </a:solidFill>
          <a:ln w="15875">
            <a:solidFill>
              <a:srgbClr val="8D7EF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5875">
            <a:solidFill>
              <a:srgbClr val="8D7EF3"/>
            </a:solidFill>
          </a:ln>
          <a:effectLst/>
        </c:spPr>
        <c:dLbl>
          <c:idx val="0"/>
          <c:layout>
            <c:manualLayout>
              <c:x val="0"/>
              <c:y val="-0.1463414634146342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a:glow rad="139700">
              <a:schemeClr val="accent1">
                <a:alpha val="22000"/>
              </a:schemeClr>
            </a:glow>
            <a:outerShdw blurRad="50800" dist="50800" dir="5400000" sx="97000" sy="97000" algn="ctr" rotWithShape="0">
              <a:srgbClr val="000000">
                <a:alpha val="83000"/>
              </a:srgbClr>
            </a:outerShdw>
            <a:softEdge rad="0"/>
          </a:effectLst>
          <a:scene3d>
            <a:camera prst="orthographicFront"/>
            <a:lightRig rig="threePt" dir="t"/>
          </a:scene3d>
          <a:sp3d/>
        </c:spPr>
        <c:marker>
          <c:symbol val="none"/>
        </c:marker>
      </c:pivotFmt>
      <c:pivotFmt>
        <c:idx val="3"/>
        <c:spPr>
          <a:solidFill>
            <a:schemeClr val="accent1"/>
          </a:solidFill>
          <a:ln w="15875">
            <a:solidFill>
              <a:srgbClr val="8D7EF3"/>
            </a:solidFill>
          </a:ln>
          <a:effectLst/>
        </c:spPr>
        <c:dLbl>
          <c:idx val="0"/>
          <c:layout>
            <c:manualLayout>
              <c:x val="5.8892815076560662E-3"/>
              <c:y val="-0.13821138211382114"/>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5875">
            <a:solidFill>
              <a:srgbClr val="8D7EF3"/>
            </a:solidFill>
          </a:ln>
          <a:effectLst/>
        </c:spPr>
        <c:dLbl>
          <c:idx val="0"/>
          <c:layout>
            <c:manualLayout>
              <c:x val="0"/>
              <c:y val="3.2520325203252036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5875">
            <a:solidFill>
              <a:srgbClr val="8D7EF3"/>
            </a:solidFill>
          </a:ln>
          <a:effectLst/>
        </c:spPr>
        <c:dLbl>
          <c:idx val="0"/>
          <c:layout>
            <c:manualLayout>
              <c:x val="2.9446407538280062E-3"/>
              <c:y val="-0.14634146341463414"/>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5875">
            <a:solidFill>
              <a:srgbClr val="8D7EF3"/>
            </a:solidFill>
          </a:ln>
          <a:effectLst/>
        </c:spPr>
        <c:dLbl>
          <c:idx val="0"/>
          <c:layout>
            <c:manualLayout>
              <c:x val="-5.3984456853795021E-17"/>
              <c:y val="-0.13821138211382114"/>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5875">
            <a:solidFill>
              <a:srgbClr val="8D7EF3"/>
            </a:solidFill>
          </a:ln>
          <a:effectLst/>
        </c:spPr>
        <c:dLbl>
          <c:idx val="0"/>
          <c:layout>
            <c:manualLayout>
              <c:x val="-1.0796891370759004E-16"/>
              <c:y val="-7.3170731707317152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5875">
            <a:solidFill>
              <a:srgbClr val="8D7EF3"/>
            </a:solidFill>
          </a:ln>
          <a:effectLst/>
        </c:spPr>
        <c:dLbl>
          <c:idx val="0"/>
          <c:layout>
            <c:manualLayout>
              <c:x val="2.9446407538279251E-3"/>
              <c:y val="-8.130081300813016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5875">
            <a:solidFill>
              <a:srgbClr val="8D7EF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5875">
            <a:solidFill>
              <a:srgbClr val="8D7EF3"/>
            </a:solidFill>
          </a:ln>
          <a:effectLst/>
        </c:spPr>
        <c:dLbl>
          <c:idx val="0"/>
          <c:layout>
            <c:manualLayout>
              <c:x val="5.8892815076560662E-3"/>
              <c:y val="-0.13821138211382114"/>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5875">
            <a:solidFill>
              <a:srgbClr val="8D7EF3"/>
            </a:solidFill>
          </a:ln>
          <a:effectLst/>
        </c:spPr>
        <c:dLbl>
          <c:idx val="0"/>
          <c:layout>
            <c:manualLayout>
              <c:x val="0"/>
              <c:y val="3.2520325203252036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5875">
            <a:solidFill>
              <a:srgbClr val="8D7EF3"/>
            </a:solidFill>
          </a:ln>
          <a:effectLst/>
        </c:spPr>
        <c:dLbl>
          <c:idx val="0"/>
          <c:layout>
            <c:manualLayout>
              <c:x val="2.9446407538280062E-3"/>
              <c:y val="-0.14634146341463414"/>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5875">
            <a:solidFill>
              <a:srgbClr val="8D7EF3"/>
            </a:solidFill>
          </a:ln>
          <a:effectLst/>
        </c:spPr>
        <c:dLbl>
          <c:idx val="0"/>
          <c:layout>
            <c:manualLayout>
              <c:x val="-5.3984456853795021E-17"/>
              <c:y val="-0.13821138211382114"/>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5875">
            <a:solidFill>
              <a:srgbClr val="8D7EF3"/>
            </a:solidFill>
          </a:ln>
          <a:effectLst/>
        </c:spPr>
        <c:dLbl>
          <c:idx val="0"/>
          <c:layout>
            <c:manualLayout>
              <c:x val="-1.0796891370759004E-16"/>
              <c:y val="-7.3170731707317152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5875">
            <a:solidFill>
              <a:srgbClr val="8D7EF3"/>
            </a:solidFill>
          </a:ln>
          <a:effectLst/>
        </c:spPr>
        <c:dLbl>
          <c:idx val="0"/>
          <c:layout>
            <c:manualLayout>
              <c:x val="0"/>
              <c:y val="-0.1463414634146342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5875">
            <a:solidFill>
              <a:srgbClr val="8D7EF3"/>
            </a:solidFill>
          </a:ln>
          <a:effectLst/>
        </c:spPr>
        <c:dLbl>
          <c:idx val="0"/>
          <c:layout>
            <c:manualLayout>
              <c:x val="2.9446407538279251E-3"/>
              <c:y val="-8.130081300813016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bg1"/>
          </a:solidFill>
          <a:ln>
            <a:noFill/>
          </a:ln>
          <a:effectLst>
            <a:glow rad="139700">
              <a:schemeClr val="accent1">
                <a:alpha val="22000"/>
              </a:schemeClr>
            </a:glow>
            <a:outerShdw blurRad="50800" dist="50800" dir="5400000" sx="97000" sy="97000" algn="ctr" rotWithShape="0">
              <a:srgbClr val="000000">
                <a:alpha val="83000"/>
              </a:srgbClr>
            </a:outerShdw>
            <a:softEdge rad="0"/>
          </a:effectLst>
          <a:scene3d>
            <a:camera prst="orthographicFront"/>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5875">
            <a:solidFill>
              <a:srgbClr val="8D7EF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5875">
            <a:solidFill>
              <a:srgbClr val="8D7EF3"/>
            </a:solidFill>
          </a:ln>
          <a:effectLst/>
        </c:spPr>
        <c:dLbl>
          <c:idx val="0"/>
          <c:layout>
            <c:manualLayout>
              <c:x val="5.8892815076560662E-3"/>
              <c:y val="-0.13821138211382114"/>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5875">
            <a:solidFill>
              <a:srgbClr val="8D7EF3"/>
            </a:solidFill>
          </a:ln>
          <a:effectLst/>
        </c:spPr>
        <c:dLbl>
          <c:idx val="0"/>
          <c:layout>
            <c:manualLayout>
              <c:x val="0"/>
              <c:y val="3.2520325203252036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5875">
            <a:solidFill>
              <a:srgbClr val="8D7EF3"/>
            </a:solidFill>
          </a:ln>
          <a:effectLst/>
        </c:spPr>
        <c:dLbl>
          <c:idx val="0"/>
          <c:layout>
            <c:manualLayout>
              <c:x val="2.9446407538280062E-3"/>
              <c:y val="-0.14634146341463414"/>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5875">
            <a:solidFill>
              <a:srgbClr val="8D7EF3"/>
            </a:solidFill>
          </a:ln>
          <a:effectLst/>
        </c:spPr>
        <c:dLbl>
          <c:idx val="0"/>
          <c:layout>
            <c:manualLayout>
              <c:x val="-5.3984456853795021E-17"/>
              <c:y val="-0.13821138211382114"/>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5875">
            <a:solidFill>
              <a:srgbClr val="8D7EF3"/>
            </a:solidFill>
          </a:ln>
          <a:effectLst/>
        </c:spPr>
        <c:dLbl>
          <c:idx val="0"/>
          <c:layout>
            <c:manualLayout>
              <c:x val="-1.0796891370759004E-16"/>
              <c:y val="-7.3170731707317152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5875">
            <a:solidFill>
              <a:srgbClr val="8D7EF3"/>
            </a:solidFill>
          </a:ln>
          <a:effectLst/>
        </c:spPr>
        <c:dLbl>
          <c:idx val="0"/>
          <c:layout>
            <c:manualLayout>
              <c:x val="0"/>
              <c:y val="-0.1463414634146342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5875">
            <a:solidFill>
              <a:srgbClr val="8D7EF3"/>
            </a:solidFill>
          </a:ln>
          <a:effectLst/>
        </c:spPr>
        <c:dLbl>
          <c:idx val="0"/>
          <c:layout>
            <c:manualLayout>
              <c:x val="2.9446407538279251E-3"/>
              <c:y val="-8.130081300813016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bg1"/>
          </a:solidFill>
          <a:ln>
            <a:noFill/>
          </a:ln>
          <a:effectLst>
            <a:glow rad="139700">
              <a:schemeClr val="accent1">
                <a:alpha val="22000"/>
              </a:schemeClr>
            </a:glow>
            <a:outerShdw blurRad="50800" dist="50800" dir="5400000" sx="97000" sy="97000" algn="ctr" rotWithShape="0">
              <a:srgbClr val="000000">
                <a:alpha val="83000"/>
              </a:srgbClr>
            </a:outerShdw>
            <a:softEdge rad="0"/>
          </a:effectLst>
          <a:scene3d>
            <a:camera prst="orthographicFront"/>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411764705882353E-2"/>
          <c:y val="0.26097271648873072"/>
          <c:w val="0.93566685607598021"/>
          <c:h val="0.55516014234875433"/>
        </c:manualLayout>
      </c:layout>
      <c:areaChart>
        <c:grouping val="standard"/>
        <c:varyColors val="0"/>
        <c:ser>
          <c:idx val="0"/>
          <c:order val="0"/>
          <c:tx>
            <c:strRef>
              <c:f>'Pivot Tables'!$U$4</c:f>
              <c:strCache>
                <c:ptCount val="1"/>
                <c:pt idx="0">
                  <c:v> </c:v>
                </c:pt>
              </c:strCache>
            </c:strRef>
          </c:tx>
          <c:spPr>
            <a:solidFill>
              <a:schemeClr val="accent1"/>
            </a:solidFill>
            <a:ln w="15875">
              <a:solidFill>
                <a:srgbClr val="8D7EF3"/>
              </a:solidFill>
            </a:ln>
            <a:effectLst/>
          </c:spPr>
          <c:dPt>
            <c:idx val="0"/>
            <c:bubble3D val="0"/>
            <c:extLst>
              <c:ext xmlns:c16="http://schemas.microsoft.com/office/drawing/2014/chart" uri="{C3380CC4-5D6E-409C-BE32-E72D297353CC}">
                <c16:uniqueId val="{00000000-88D7-41B0-BDDF-27D0DDF2079C}"/>
              </c:ext>
            </c:extLst>
          </c:dPt>
          <c:dPt>
            <c:idx val="1"/>
            <c:bubble3D val="0"/>
            <c:extLst>
              <c:ext xmlns:c16="http://schemas.microsoft.com/office/drawing/2014/chart" uri="{C3380CC4-5D6E-409C-BE32-E72D297353CC}">
                <c16:uniqueId val="{00000001-88D7-41B0-BDDF-27D0DDF2079C}"/>
              </c:ext>
            </c:extLst>
          </c:dPt>
          <c:dPt>
            <c:idx val="2"/>
            <c:bubble3D val="0"/>
            <c:extLst>
              <c:ext xmlns:c16="http://schemas.microsoft.com/office/drawing/2014/chart" uri="{C3380CC4-5D6E-409C-BE32-E72D297353CC}">
                <c16:uniqueId val="{00000002-88D7-41B0-BDDF-27D0DDF2079C}"/>
              </c:ext>
            </c:extLst>
          </c:dPt>
          <c:dPt>
            <c:idx val="5"/>
            <c:bubble3D val="0"/>
            <c:extLst>
              <c:ext xmlns:c16="http://schemas.microsoft.com/office/drawing/2014/chart" uri="{C3380CC4-5D6E-409C-BE32-E72D297353CC}">
                <c16:uniqueId val="{00000003-88D7-41B0-BDDF-27D0DDF2079C}"/>
              </c:ext>
            </c:extLst>
          </c:dPt>
          <c:dPt>
            <c:idx val="8"/>
            <c:bubble3D val="0"/>
            <c:extLst>
              <c:ext xmlns:c16="http://schemas.microsoft.com/office/drawing/2014/chart" uri="{C3380CC4-5D6E-409C-BE32-E72D297353CC}">
                <c16:uniqueId val="{00000004-88D7-41B0-BDDF-27D0DDF2079C}"/>
              </c:ext>
            </c:extLst>
          </c:dPt>
          <c:dPt>
            <c:idx val="9"/>
            <c:bubble3D val="0"/>
            <c:extLst>
              <c:ext xmlns:c16="http://schemas.microsoft.com/office/drawing/2014/chart" uri="{C3380CC4-5D6E-409C-BE32-E72D297353CC}">
                <c16:uniqueId val="{00000005-88D7-41B0-BDDF-27D0DDF2079C}"/>
              </c:ext>
            </c:extLst>
          </c:dPt>
          <c:dPt>
            <c:idx val="10"/>
            <c:bubble3D val="0"/>
            <c:extLst>
              <c:ext xmlns:c16="http://schemas.microsoft.com/office/drawing/2014/chart" uri="{C3380CC4-5D6E-409C-BE32-E72D297353CC}">
                <c16:uniqueId val="{00000006-88D7-41B0-BDDF-27D0DDF2079C}"/>
              </c:ext>
            </c:extLst>
          </c:dPt>
          <c:dLbls>
            <c:dLbl>
              <c:idx val="0"/>
              <c:layout>
                <c:manualLayout>
                  <c:x val="5.8892815076560662E-3"/>
                  <c:y val="-0.138211382113821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8D7-41B0-BDDF-27D0DDF2079C}"/>
                </c:ext>
              </c:extLst>
            </c:dLbl>
            <c:dLbl>
              <c:idx val="1"/>
              <c:layout>
                <c:manualLayout>
                  <c:x val="0"/>
                  <c:y val="3.25203252032520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8D7-41B0-BDDF-27D0DDF2079C}"/>
                </c:ext>
              </c:extLst>
            </c:dLbl>
            <c:dLbl>
              <c:idx val="2"/>
              <c:layout>
                <c:manualLayout>
                  <c:x val="2.9446407538280062E-3"/>
                  <c:y val="-0.146341463414634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8D7-41B0-BDDF-27D0DDF2079C}"/>
                </c:ext>
              </c:extLst>
            </c:dLbl>
            <c:dLbl>
              <c:idx val="5"/>
              <c:layout>
                <c:manualLayout>
                  <c:x val="-5.3984456853795021E-17"/>
                  <c:y val="-0.138211382113821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8D7-41B0-BDDF-27D0DDF2079C}"/>
                </c:ext>
              </c:extLst>
            </c:dLbl>
            <c:dLbl>
              <c:idx val="8"/>
              <c:layout>
                <c:manualLayout>
                  <c:x val="-1.0796891370759004E-16"/>
                  <c:y val="-7.31707317073171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8D7-41B0-BDDF-27D0DDF2079C}"/>
                </c:ext>
              </c:extLst>
            </c:dLbl>
            <c:dLbl>
              <c:idx val="9"/>
              <c:layout>
                <c:manualLayout>
                  <c:x val="0"/>
                  <c:y val="-0.146341463414634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8D7-41B0-BDDF-27D0DDF2079C}"/>
                </c:ext>
              </c:extLst>
            </c:dLbl>
            <c:dLbl>
              <c:idx val="10"/>
              <c:layout>
                <c:manualLayout>
                  <c:x val="2.9446407538279251E-3"/>
                  <c:y val="-8.13008130081301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8D7-41B0-BDDF-27D0DDF2079C}"/>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Tables'!$T$5:$T$16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Tables'!$U$5:$U$16</c:f>
              <c:numCache>
                <c:formatCode>[&lt;999950]0.0,"K";[&lt;999950000]0.0,,"M";0.0,,,"B"</c:formatCode>
                <c:ptCount val="12"/>
                <c:pt idx="0">
                  <c:v>984000000</c:v>
                </c:pt>
                <c:pt idx="1">
                  <c:v>1040000000</c:v>
                </c:pt>
                <c:pt idx="2">
                  <c:v>116000000</c:v>
                </c:pt>
                <c:pt idx="3">
                  <c:v>538000000</c:v>
                </c:pt>
                <c:pt idx="4">
                  <c:v>1158000000</c:v>
                </c:pt>
                <c:pt idx="5">
                  <c:v>512000000</c:v>
                </c:pt>
                <c:pt idx="6">
                  <c:v>442000000</c:v>
                </c:pt>
                <c:pt idx="7">
                  <c:v>1152000000</c:v>
                </c:pt>
                <c:pt idx="8">
                  <c:v>2178000000</c:v>
                </c:pt>
                <c:pt idx="9">
                  <c:v>3809000000</c:v>
                </c:pt>
                <c:pt idx="10">
                  <c:v>2814000000</c:v>
                </c:pt>
                <c:pt idx="11">
                  <c:v>1247000000</c:v>
                </c:pt>
              </c:numCache>
            </c:numRef>
          </c:val>
          <c:extLst>
            <c:ext xmlns:c16="http://schemas.microsoft.com/office/drawing/2014/chart" uri="{C3380CC4-5D6E-409C-BE32-E72D297353CC}">
              <c16:uniqueId val="{00000007-88D7-41B0-BDDF-27D0DDF2079C}"/>
            </c:ext>
          </c:extLst>
        </c:ser>
        <c:ser>
          <c:idx val="1"/>
          <c:order val="1"/>
          <c:tx>
            <c:strRef>
              <c:f>'Pivot Tables'!$V$4</c:f>
              <c:strCache>
                <c:ptCount val="1"/>
                <c:pt idx="0">
                  <c:v>Sum of Paid Fees</c:v>
                </c:pt>
              </c:strCache>
            </c:strRef>
          </c:tx>
          <c:spPr>
            <a:solidFill>
              <a:schemeClr val="bg1"/>
            </a:solidFill>
            <a:ln>
              <a:noFill/>
            </a:ln>
            <a:effectLst>
              <a:glow rad="139700">
                <a:schemeClr val="accent1">
                  <a:alpha val="22000"/>
                </a:schemeClr>
              </a:glow>
              <a:outerShdw blurRad="50800" dist="50800" dir="5400000" sx="97000" sy="97000" algn="ctr" rotWithShape="0">
                <a:srgbClr val="000000">
                  <a:alpha val="83000"/>
                </a:srgbClr>
              </a:outerShdw>
              <a:softEdge rad="0"/>
            </a:effectLst>
            <a:scene3d>
              <a:camera prst="orthographicFront"/>
              <a:lightRig rig="threePt" dir="t"/>
            </a:scene3d>
            <a:sp3d/>
          </c:spPr>
          <c:cat>
            <c:strRef>
              <c:f>'Pivot Tables'!$T$5:$T$16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Tables'!$V$5:$V$16</c:f>
              <c:numCache>
                <c:formatCode>General</c:formatCode>
                <c:ptCount val="12"/>
                <c:pt idx="0">
                  <c:v>984000000</c:v>
                </c:pt>
                <c:pt idx="1">
                  <c:v>1040000000</c:v>
                </c:pt>
                <c:pt idx="2">
                  <c:v>116000000</c:v>
                </c:pt>
                <c:pt idx="3">
                  <c:v>538000000</c:v>
                </c:pt>
                <c:pt idx="4">
                  <c:v>1158000000</c:v>
                </c:pt>
                <c:pt idx="5">
                  <c:v>512000000</c:v>
                </c:pt>
                <c:pt idx="6">
                  <c:v>442000000</c:v>
                </c:pt>
                <c:pt idx="7">
                  <c:v>1152000000</c:v>
                </c:pt>
                <c:pt idx="8">
                  <c:v>2178000000</c:v>
                </c:pt>
                <c:pt idx="9">
                  <c:v>3809000000</c:v>
                </c:pt>
                <c:pt idx="10">
                  <c:v>2814000000</c:v>
                </c:pt>
                <c:pt idx="11">
                  <c:v>1247000000</c:v>
                </c:pt>
              </c:numCache>
            </c:numRef>
          </c:val>
          <c:extLst>
            <c:ext xmlns:c16="http://schemas.microsoft.com/office/drawing/2014/chart" uri="{C3380CC4-5D6E-409C-BE32-E72D297353CC}">
              <c16:uniqueId val="{00000008-88D7-41B0-BDDF-27D0DDF2079C}"/>
            </c:ext>
          </c:extLst>
        </c:ser>
        <c:dLbls>
          <c:showLegendKey val="0"/>
          <c:showVal val="0"/>
          <c:showCatName val="0"/>
          <c:showSerName val="0"/>
          <c:showPercent val="0"/>
          <c:showBubbleSize val="0"/>
        </c:dLbls>
        <c:axId val="497149336"/>
        <c:axId val="422273808"/>
      </c:areaChart>
      <c:catAx>
        <c:axId val="497149336"/>
        <c:scaling>
          <c:orientation val="minMax"/>
        </c:scaling>
        <c:delete val="1"/>
        <c:axPos val="b"/>
        <c:numFmt formatCode="General" sourceLinked="1"/>
        <c:majorTickMark val="out"/>
        <c:minorTickMark val="none"/>
        <c:tickLblPos val="nextTo"/>
        <c:crossAx val="422273808"/>
        <c:crosses val="autoZero"/>
        <c:auto val="1"/>
        <c:lblAlgn val="ctr"/>
        <c:lblOffset val="100"/>
        <c:noMultiLvlLbl val="0"/>
      </c:catAx>
      <c:valAx>
        <c:axId val="422273808"/>
        <c:scaling>
          <c:orientation val="minMax"/>
        </c:scaling>
        <c:delete val="1"/>
        <c:axPos val="l"/>
        <c:numFmt formatCode="[&lt;999950]0.0,&quot;K&quot;;[&lt;999950000]0.0,,&quot;M&quot;;0.0,,,&quot;B&quot;" sourceLinked="1"/>
        <c:majorTickMark val="out"/>
        <c:minorTickMark val="none"/>
        <c:tickLblPos val="nextTo"/>
        <c:crossAx val="497149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Tables!PivotTable8</c:name>
    <c:fmtId val="14"/>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pivotFmt>
      <c:pivotFmt>
        <c:idx val="2"/>
        <c:spPr>
          <a:solidFill>
            <a:schemeClr val="bg2">
              <a:lumMod val="90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w="19050">
            <a:solidFill>
              <a:schemeClr val="lt1"/>
            </a:solidFill>
          </a:ln>
          <a:effectLst/>
        </c:spPr>
      </c:pivotFmt>
      <c:pivotFmt>
        <c:idx val="5"/>
        <c:spPr>
          <a:solidFill>
            <a:schemeClr val="bg2">
              <a:lumMod val="90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pivotFmt>
      <c:pivotFmt>
        <c:idx val="8"/>
        <c:spPr>
          <a:solidFill>
            <a:schemeClr val="bg2">
              <a:lumMod val="90000"/>
            </a:schemeClr>
          </a:solidFill>
          <a:ln w="19050">
            <a:solidFill>
              <a:schemeClr val="lt1"/>
            </a:solidFill>
          </a:ln>
          <a:effectLst/>
        </c:spPr>
      </c:pivotFmt>
    </c:pivotFmts>
    <c:plotArea>
      <c:layout>
        <c:manualLayout>
          <c:layoutTarget val="inner"/>
          <c:xMode val="edge"/>
          <c:yMode val="edge"/>
          <c:x val="0.13212842232366809"/>
          <c:y val="6.2783575544059098E-2"/>
          <c:w val="0.7064975759155061"/>
          <c:h val="0.87685783989469523"/>
        </c:manualLayout>
      </c:layout>
      <c:doughnutChart>
        <c:varyColors val="1"/>
        <c:ser>
          <c:idx val="0"/>
          <c:order val="0"/>
          <c:tx>
            <c:strRef>
              <c:f>'Pivot Tables'!$AC$4</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0D82-46BD-B783-5874BE2FACAB}"/>
              </c:ext>
            </c:extLst>
          </c:dPt>
          <c:dPt>
            <c:idx val="1"/>
            <c:bubble3D val="0"/>
            <c:spPr>
              <a:solidFill>
                <a:schemeClr val="bg2">
                  <a:lumMod val="90000"/>
                </a:schemeClr>
              </a:solidFill>
              <a:ln w="19050">
                <a:solidFill>
                  <a:schemeClr val="lt1"/>
                </a:solidFill>
              </a:ln>
              <a:effectLst/>
            </c:spPr>
            <c:extLst>
              <c:ext xmlns:c16="http://schemas.microsoft.com/office/drawing/2014/chart" uri="{C3380CC4-5D6E-409C-BE32-E72D297353CC}">
                <c16:uniqueId val="{00000003-0D82-46BD-B783-5874BE2FACAB}"/>
              </c:ext>
            </c:extLst>
          </c:dPt>
          <c:cat>
            <c:strRef>
              <c:f>'Pivot Tables'!$AB$5:$AB$7</c:f>
              <c:strCache>
                <c:ptCount val="2"/>
                <c:pt idx="0">
                  <c:v>Paid</c:v>
                </c:pt>
                <c:pt idx="1">
                  <c:v>Not Paid</c:v>
                </c:pt>
              </c:strCache>
            </c:strRef>
          </c:cat>
          <c:val>
            <c:numRef>
              <c:f>'Pivot Tables'!$AC$5:$AC$7</c:f>
              <c:numCache>
                <c:formatCode>General</c:formatCode>
                <c:ptCount val="2"/>
                <c:pt idx="0">
                  <c:v>926</c:v>
                </c:pt>
                <c:pt idx="1">
                  <c:v>311</c:v>
                </c:pt>
              </c:numCache>
            </c:numRef>
          </c:val>
          <c:extLst>
            <c:ext xmlns:c16="http://schemas.microsoft.com/office/drawing/2014/chart" uri="{C3380CC4-5D6E-409C-BE32-E72D297353CC}">
              <c16:uniqueId val="{00000004-0D82-46BD-B783-5874BE2FACAB}"/>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Tables!PivotTable8</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90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90000"/>
            </a:schemeClr>
          </a:solidFill>
          <a:ln w="19050">
            <a:solidFill>
              <a:schemeClr val="lt1"/>
            </a:solidFill>
          </a:ln>
          <a:effectLst/>
        </c:spPr>
      </c:pivotFmt>
      <c:pivotFmt>
        <c:idx val="5"/>
        <c:spPr>
          <a:solidFill>
            <a:srgbClr val="FF0000"/>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2">
              <a:lumMod val="90000"/>
            </a:schemeClr>
          </a:solidFill>
          <a:ln w="19050">
            <a:solidFill>
              <a:schemeClr val="lt1"/>
            </a:solidFill>
          </a:ln>
          <a:effectLst/>
        </c:spPr>
      </c:pivotFmt>
      <c:pivotFmt>
        <c:idx val="8"/>
        <c:spPr>
          <a:solidFill>
            <a:srgbClr val="FF0000"/>
          </a:solidFill>
          <a:ln w="19050">
            <a:solidFill>
              <a:schemeClr val="lt1"/>
            </a:solidFill>
          </a:ln>
          <a:effectLst/>
        </c:spPr>
      </c:pivotFmt>
    </c:pivotFmts>
    <c:plotArea>
      <c:layout>
        <c:manualLayout>
          <c:layoutTarget val="inner"/>
          <c:xMode val="edge"/>
          <c:yMode val="edge"/>
          <c:x val="8.0157245625762791E-2"/>
          <c:y val="4.3963413032136828E-2"/>
          <c:w val="0.7922076329136436"/>
          <c:h val="0.80804978349833156"/>
        </c:manualLayout>
      </c:layout>
      <c:doughnutChart>
        <c:varyColors val="1"/>
        <c:ser>
          <c:idx val="0"/>
          <c:order val="0"/>
          <c:tx>
            <c:strRef>
              <c:f>'Pivot Tables'!$AC$4</c:f>
              <c:strCache>
                <c:ptCount val="1"/>
                <c:pt idx="0">
                  <c:v>Total</c:v>
                </c:pt>
              </c:strCache>
            </c:strRef>
          </c:tx>
          <c:dPt>
            <c:idx val="0"/>
            <c:bubble3D val="0"/>
            <c:spPr>
              <a:solidFill>
                <a:schemeClr val="bg2">
                  <a:lumMod val="90000"/>
                </a:schemeClr>
              </a:solidFill>
              <a:ln w="19050">
                <a:solidFill>
                  <a:schemeClr val="lt1"/>
                </a:solidFill>
              </a:ln>
              <a:effectLst/>
            </c:spPr>
            <c:extLst>
              <c:ext xmlns:c16="http://schemas.microsoft.com/office/drawing/2014/chart" uri="{C3380CC4-5D6E-409C-BE32-E72D297353CC}">
                <c16:uniqueId val="{00000001-5749-4326-A760-3535FBF9F926}"/>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5749-4326-A760-3535FBF9F926}"/>
              </c:ext>
            </c:extLst>
          </c:dPt>
          <c:cat>
            <c:strRef>
              <c:f>'Pivot Tables'!$AB$5:$AB$7</c:f>
              <c:strCache>
                <c:ptCount val="2"/>
                <c:pt idx="0">
                  <c:v>Paid</c:v>
                </c:pt>
                <c:pt idx="1">
                  <c:v>Not Paid</c:v>
                </c:pt>
              </c:strCache>
            </c:strRef>
          </c:cat>
          <c:val>
            <c:numRef>
              <c:f>'Pivot Tables'!$AC$5:$AC$7</c:f>
              <c:numCache>
                <c:formatCode>General</c:formatCode>
                <c:ptCount val="2"/>
                <c:pt idx="0">
                  <c:v>926</c:v>
                </c:pt>
                <c:pt idx="1">
                  <c:v>311</c:v>
                </c:pt>
              </c:numCache>
            </c:numRef>
          </c:val>
          <c:extLst>
            <c:ext xmlns:c16="http://schemas.microsoft.com/office/drawing/2014/chart" uri="{C3380CC4-5D6E-409C-BE32-E72D297353CC}">
              <c16:uniqueId val="{00000004-5749-4326-A760-3535FBF9F926}"/>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Tables!Enr_Monthly</c:name>
    <c:fmtId val="27"/>
  </c:pivotSource>
  <c:chart>
    <c:autoTitleDeleted val="1"/>
    <c:pivotFmts>
      <c:pivotFmt>
        <c:idx val="0"/>
        <c:spPr>
          <a:solidFill>
            <a:schemeClr val="accent1"/>
          </a:solidFill>
          <a:ln w="158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58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373852364839941E-3"/>
          <c:y val="9.3632958801498131E-3"/>
          <c:w val="0.9875691743351358"/>
          <c:h val="0.99063670411985016"/>
        </c:manualLayout>
      </c:layout>
      <c:lineChart>
        <c:grouping val="standard"/>
        <c:varyColors val="0"/>
        <c:ser>
          <c:idx val="0"/>
          <c:order val="0"/>
          <c:tx>
            <c:strRef>
              <c:f>'Pivot Tables'!$AK$4</c:f>
              <c:strCache>
                <c:ptCount val="1"/>
                <c:pt idx="0">
                  <c:v>Total</c:v>
                </c:pt>
              </c:strCache>
            </c:strRef>
          </c:tx>
          <c:spPr>
            <a:ln w="15875" cap="rnd">
              <a:solidFill>
                <a:schemeClr val="accent1">
                  <a:lumMod val="60000"/>
                  <a:lumOff val="40000"/>
                </a:schemeClr>
              </a:solidFill>
              <a:round/>
            </a:ln>
            <a:effectLst/>
          </c:spPr>
          <c:marker>
            <c:symbol val="none"/>
          </c:marker>
          <c:cat>
            <c:strRef>
              <c:f>'Pivot Tables'!$AJ$5:$AJ$17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Tables'!$AK$5:$AK$17</c:f>
              <c:numCache>
                <c:formatCode>General</c:formatCode>
                <c:ptCount val="12"/>
                <c:pt idx="0">
                  <c:v>170</c:v>
                </c:pt>
                <c:pt idx="1">
                  <c:v>162</c:v>
                </c:pt>
                <c:pt idx="2">
                  <c:v>12</c:v>
                </c:pt>
                <c:pt idx="3">
                  <c:v>102</c:v>
                </c:pt>
                <c:pt idx="4">
                  <c:v>174</c:v>
                </c:pt>
                <c:pt idx="5">
                  <c:v>96</c:v>
                </c:pt>
                <c:pt idx="6">
                  <c:v>60</c:v>
                </c:pt>
                <c:pt idx="7">
                  <c:v>189</c:v>
                </c:pt>
                <c:pt idx="8">
                  <c:v>387</c:v>
                </c:pt>
                <c:pt idx="9">
                  <c:v>617</c:v>
                </c:pt>
                <c:pt idx="10">
                  <c:v>468</c:v>
                </c:pt>
                <c:pt idx="11">
                  <c:v>206</c:v>
                </c:pt>
              </c:numCache>
            </c:numRef>
          </c:val>
          <c:smooth val="1"/>
          <c:extLst>
            <c:ext xmlns:c16="http://schemas.microsoft.com/office/drawing/2014/chart" uri="{C3380CC4-5D6E-409C-BE32-E72D297353CC}">
              <c16:uniqueId val="{00000000-21E7-487D-87EF-99C3F932B811}"/>
            </c:ext>
          </c:extLst>
        </c:ser>
        <c:dLbls>
          <c:showLegendKey val="0"/>
          <c:showVal val="0"/>
          <c:showCatName val="0"/>
          <c:showSerName val="0"/>
          <c:showPercent val="0"/>
          <c:showBubbleSize val="0"/>
        </c:dLbls>
        <c:smooth val="0"/>
        <c:axId val="590531480"/>
        <c:axId val="590533776"/>
      </c:lineChart>
      <c:catAx>
        <c:axId val="590531480"/>
        <c:scaling>
          <c:orientation val="minMax"/>
        </c:scaling>
        <c:delete val="1"/>
        <c:axPos val="b"/>
        <c:numFmt formatCode="General" sourceLinked="1"/>
        <c:majorTickMark val="none"/>
        <c:minorTickMark val="none"/>
        <c:tickLblPos val="nextTo"/>
        <c:crossAx val="590533776"/>
        <c:crosses val="autoZero"/>
        <c:auto val="1"/>
        <c:lblAlgn val="ctr"/>
        <c:lblOffset val="100"/>
        <c:noMultiLvlLbl val="0"/>
      </c:catAx>
      <c:valAx>
        <c:axId val="590533776"/>
        <c:scaling>
          <c:orientation val="minMax"/>
        </c:scaling>
        <c:delete val="1"/>
        <c:axPos val="l"/>
        <c:numFmt formatCode="General" sourceLinked="1"/>
        <c:majorTickMark val="none"/>
        <c:minorTickMark val="none"/>
        <c:tickLblPos val="nextTo"/>
        <c:crossAx val="590531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Tables!PivotTable15</c:name>
    <c:fmtId val="37"/>
  </c:pivotSource>
  <c:chart>
    <c:autoTitleDeleted val="1"/>
    <c:pivotFmts>
      <c:pivotFmt>
        <c:idx val="0"/>
        <c:spPr>
          <a:solidFill>
            <a:srgbClr val="0AEAE0"/>
          </a:solidFill>
          <a:ln>
            <a:solidFill>
              <a:srgbClr val="85CBFF">
                <a:alpha val="13000"/>
              </a:srgbClr>
            </a:solid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AEAE0"/>
          </a:solidFill>
          <a:ln>
            <a:solidFill>
              <a:srgbClr val="85CBFF">
                <a:alpha val="13000"/>
              </a:srgbClr>
            </a:solid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AEAE0"/>
          </a:solidFill>
          <a:ln>
            <a:solidFill>
              <a:srgbClr val="85CBFF">
                <a:alpha val="13000"/>
              </a:srgbClr>
            </a:solid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filled"/>
        <c:varyColors val="0"/>
        <c:ser>
          <c:idx val="0"/>
          <c:order val="0"/>
          <c:tx>
            <c:strRef>
              <c:f>'Pivot Tables'!$AS$4</c:f>
              <c:strCache>
                <c:ptCount val="1"/>
                <c:pt idx="0">
                  <c:v>Total</c:v>
                </c:pt>
              </c:strCache>
            </c:strRef>
          </c:tx>
          <c:spPr>
            <a:solidFill>
              <a:srgbClr val="0AEAE0"/>
            </a:solidFill>
            <a:ln>
              <a:solidFill>
                <a:srgbClr val="85CBFF">
                  <a:alpha val="13000"/>
                </a:srgbClr>
              </a:solidFill>
            </a:ln>
            <a:effectLst>
              <a:outerShdw blurRad="50800" dist="38100" dir="5400000" algn="t" rotWithShape="0">
                <a:prstClr val="black">
                  <a:alpha val="40000"/>
                </a:prstClr>
              </a:outerShdw>
            </a:effectLst>
          </c:spPr>
          <c:cat>
            <c:strRef>
              <c:f>'Pivot Tables'!$AR$5:$AR$12</c:f>
              <c:strCache>
                <c:ptCount val="8"/>
                <c:pt idx="0">
                  <c:v>A1</c:v>
                </c:pt>
                <c:pt idx="1">
                  <c:v>A2</c:v>
                </c:pt>
                <c:pt idx="2">
                  <c:v>A4</c:v>
                </c:pt>
                <c:pt idx="3">
                  <c:v>A7</c:v>
                </c:pt>
                <c:pt idx="4">
                  <c:v>B12</c:v>
                </c:pt>
                <c:pt idx="5">
                  <c:v>B13</c:v>
                </c:pt>
                <c:pt idx="6">
                  <c:v>B18</c:v>
                </c:pt>
                <c:pt idx="7">
                  <c:v>C8</c:v>
                </c:pt>
              </c:strCache>
            </c:strRef>
          </c:cat>
          <c:val>
            <c:numRef>
              <c:f>'Pivot Tables'!$AS$5:$AS$12</c:f>
              <c:numCache>
                <c:formatCode>General</c:formatCode>
                <c:ptCount val="8"/>
                <c:pt idx="0">
                  <c:v>219</c:v>
                </c:pt>
                <c:pt idx="1">
                  <c:v>185</c:v>
                </c:pt>
                <c:pt idx="2">
                  <c:v>97</c:v>
                </c:pt>
                <c:pt idx="3">
                  <c:v>100</c:v>
                </c:pt>
                <c:pt idx="4">
                  <c:v>178</c:v>
                </c:pt>
                <c:pt idx="5">
                  <c:v>104</c:v>
                </c:pt>
                <c:pt idx="6">
                  <c:v>178</c:v>
                </c:pt>
                <c:pt idx="7">
                  <c:v>176</c:v>
                </c:pt>
              </c:numCache>
            </c:numRef>
          </c:val>
          <c:extLst>
            <c:ext xmlns:c16="http://schemas.microsoft.com/office/drawing/2014/chart" uri="{C3380CC4-5D6E-409C-BE32-E72D297353CC}">
              <c16:uniqueId val="{00000000-FB36-4109-8F6E-ABB37A64AFBF}"/>
            </c:ext>
          </c:extLst>
        </c:ser>
        <c:dLbls>
          <c:showLegendKey val="0"/>
          <c:showVal val="0"/>
          <c:showCatName val="0"/>
          <c:showSerName val="0"/>
          <c:showPercent val="0"/>
          <c:showBubbleSize val="0"/>
        </c:dLbls>
        <c:axId val="496768224"/>
        <c:axId val="496764616"/>
      </c:radarChart>
      <c:catAx>
        <c:axId val="49676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lumMod val="75000"/>
                  </a:schemeClr>
                </a:solidFill>
                <a:latin typeface="+mn-lt"/>
                <a:ea typeface="+mn-ea"/>
                <a:cs typeface="+mn-cs"/>
              </a:defRPr>
            </a:pPr>
            <a:endParaRPr lang="en-US"/>
          </a:p>
        </c:txPr>
        <c:crossAx val="496764616"/>
        <c:crosses val="autoZero"/>
        <c:auto val="1"/>
        <c:lblAlgn val="ctr"/>
        <c:lblOffset val="100"/>
        <c:noMultiLvlLbl val="0"/>
      </c:catAx>
      <c:valAx>
        <c:axId val="49676461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9676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Tables!PivotTable16</c:name>
    <c:fmtId val="4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AEAE0"/>
          </a:solidFill>
          <a:ln w="19050">
            <a:solidFill>
              <a:schemeClr val="lt1"/>
            </a:solidFill>
          </a:ln>
          <a:effectLst/>
        </c:spPr>
      </c:pivotFmt>
      <c:pivotFmt>
        <c:idx val="2"/>
        <c:spPr>
          <a:solidFill>
            <a:srgbClr val="0070C0"/>
          </a:solidFill>
          <a:ln w="19050">
            <a:solidFill>
              <a:schemeClr val="lt1"/>
            </a:solidFill>
          </a:ln>
          <a:effectLst/>
        </c:spPr>
      </c:pivotFmt>
      <c:pivotFmt>
        <c:idx val="3"/>
        <c:spPr>
          <a:solidFill>
            <a:srgbClr val="FBBBD9"/>
          </a:solidFill>
          <a:ln w="19050">
            <a:solidFill>
              <a:schemeClr val="lt1"/>
            </a:solidFill>
          </a:ln>
          <a:effectLst/>
        </c:spPr>
      </c:pivotFmt>
      <c:pivotFmt>
        <c:idx val="4"/>
        <c:spPr>
          <a:solidFill>
            <a:srgbClr val="FED14E"/>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AEAE0"/>
          </a:solidFill>
          <a:ln w="19050">
            <a:solidFill>
              <a:schemeClr val="lt1"/>
            </a:solidFill>
          </a:ln>
          <a:effectLst/>
        </c:spPr>
      </c:pivotFmt>
      <c:pivotFmt>
        <c:idx val="7"/>
        <c:spPr>
          <a:solidFill>
            <a:srgbClr val="FBBBD9"/>
          </a:solidFill>
          <a:ln w="19050">
            <a:solidFill>
              <a:schemeClr val="lt1"/>
            </a:solidFill>
          </a:ln>
          <a:effectLst/>
        </c:spPr>
      </c:pivotFmt>
      <c:pivotFmt>
        <c:idx val="8"/>
        <c:spPr>
          <a:solidFill>
            <a:srgbClr val="FED14E"/>
          </a:solidFill>
          <a:ln w="19050">
            <a:solidFill>
              <a:schemeClr val="lt1"/>
            </a:solidFill>
          </a:ln>
          <a:effectLst/>
        </c:spPr>
      </c:pivotFmt>
      <c:pivotFmt>
        <c:idx val="9"/>
        <c:spPr>
          <a:solidFill>
            <a:srgbClr val="0070C0"/>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75000"/>
                    </a:schemeClr>
                  </a:solidFill>
                  <a:latin typeface="Verdana" panose="020B0604030504040204" pitchFamily="34" charset="0"/>
                  <a:ea typeface="Verdana" panose="020B0604030504040204" pitchFamily="34" charset="0"/>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AEAE0"/>
          </a:solidFill>
          <a:ln w="19050">
            <a:solidFill>
              <a:schemeClr val="lt1"/>
            </a:solidFill>
          </a:ln>
          <a:effectLst/>
        </c:spPr>
      </c:pivotFmt>
      <c:pivotFmt>
        <c:idx val="12"/>
        <c:spPr>
          <a:solidFill>
            <a:srgbClr val="FBBBD9"/>
          </a:solidFill>
          <a:ln w="19050">
            <a:solidFill>
              <a:schemeClr val="lt1"/>
            </a:solidFill>
          </a:ln>
          <a:effectLst/>
        </c:spPr>
      </c:pivotFmt>
      <c:pivotFmt>
        <c:idx val="13"/>
        <c:spPr>
          <a:solidFill>
            <a:srgbClr val="FED14E"/>
          </a:solidFill>
          <a:ln w="19050">
            <a:solidFill>
              <a:schemeClr val="lt1"/>
            </a:solidFill>
          </a:ln>
          <a:effectLst/>
        </c:spPr>
      </c:pivotFmt>
      <c:pivotFmt>
        <c:idx val="14"/>
        <c:spPr>
          <a:solidFill>
            <a:srgbClr val="0070C0"/>
          </a:solidFill>
          <a:ln w="19050">
            <a:solidFill>
              <a:schemeClr val="lt1"/>
            </a:solidFill>
          </a:ln>
          <a:effectLst/>
        </c:spPr>
      </c:pivotFmt>
    </c:pivotFmts>
    <c:plotArea>
      <c:layout/>
      <c:pieChart>
        <c:varyColors val="1"/>
        <c:ser>
          <c:idx val="0"/>
          <c:order val="0"/>
          <c:tx>
            <c:strRef>
              <c:f>'Pivot Tables'!$AY$4</c:f>
              <c:strCache>
                <c:ptCount val="1"/>
                <c:pt idx="0">
                  <c:v>Total</c:v>
                </c:pt>
              </c:strCache>
            </c:strRef>
          </c:tx>
          <c:dPt>
            <c:idx val="0"/>
            <c:bubble3D val="0"/>
            <c:spPr>
              <a:solidFill>
                <a:srgbClr val="0AEAE0"/>
              </a:solidFill>
              <a:ln w="19050">
                <a:solidFill>
                  <a:schemeClr val="lt1"/>
                </a:solidFill>
              </a:ln>
              <a:effectLst/>
            </c:spPr>
            <c:extLst>
              <c:ext xmlns:c16="http://schemas.microsoft.com/office/drawing/2014/chart" uri="{C3380CC4-5D6E-409C-BE32-E72D297353CC}">
                <c16:uniqueId val="{00000001-7897-48A2-ADE9-797E9A7C11E0}"/>
              </c:ext>
            </c:extLst>
          </c:dPt>
          <c:dPt>
            <c:idx val="1"/>
            <c:bubble3D val="0"/>
            <c:spPr>
              <a:solidFill>
                <a:srgbClr val="FBBBD9"/>
              </a:solidFill>
              <a:ln w="19050">
                <a:solidFill>
                  <a:schemeClr val="lt1"/>
                </a:solidFill>
              </a:ln>
              <a:effectLst/>
            </c:spPr>
            <c:extLst>
              <c:ext xmlns:c16="http://schemas.microsoft.com/office/drawing/2014/chart" uri="{C3380CC4-5D6E-409C-BE32-E72D297353CC}">
                <c16:uniqueId val="{00000003-7897-48A2-ADE9-797E9A7C11E0}"/>
              </c:ext>
            </c:extLst>
          </c:dPt>
          <c:dPt>
            <c:idx val="2"/>
            <c:bubble3D val="0"/>
            <c:spPr>
              <a:solidFill>
                <a:srgbClr val="FED14E"/>
              </a:solidFill>
              <a:ln w="19050">
                <a:solidFill>
                  <a:schemeClr val="lt1"/>
                </a:solidFill>
              </a:ln>
              <a:effectLst/>
            </c:spPr>
            <c:extLst>
              <c:ext xmlns:c16="http://schemas.microsoft.com/office/drawing/2014/chart" uri="{C3380CC4-5D6E-409C-BE32-E72D297353CC}">
                <c16:uniqueId val="{00000005-7897-48A2-ADE9-797E9A7C11E0}"/>
              </c:ext>
            </c:extLst>
          </c:dPt>
          <c:dPt>
            <c:idx val="3"/>
            <c:bubble3D val="0"/>
            <c:spPr>
              <a:solidFill>
                <a:srgbClr val="0070C0"/>
              </a:solidFill>
              <a:ln w="19050">
                <a:solidFill>
                  <a:schemeClr val="lt1"/>
                </a:solidFill>
              </a:ln>
              <a:effectLst/>
            </c:spPr>
            <c:extLst>
              <c:ext xmlns:c16="http://schemas.microsoft.com/office/drawing/2014/chart" uri="{C3380CC4-5D6E-409C-BE32-E72D297353CC}">
                <c16:uniqueId val="{00000007-7897-48A2-ADE9-797E9A7C11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75000"/>
                      </a:schemeClr>
                    </a:solidFill>
                    <a:latin typeface="Verdana" panose="020B0604030504040204" pitchFamily="34" charset="0"/>
                    <a:ea typeface="Verdana" panose="020B0604030504040204" pitchFamily="34" charset="0"/>
                    <a:cs typeface="Arial" panose="020B0604020202020204" pitchFamily="34" charset="0"/>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Tables'!$AX$5:$AX$8</c:f>
              <c:strCache>
                <c:ptCount val="4"/>
                <c:pt idx="0">
                  <c:v>BE</c:v>
                </c:pt>
                <c:pt idx="1">
                  <c:v>CNI</c:v>
                </c:pt>
                <c:pt idx="2">
                  <c:v>FC</c:v>
                </c:pt>
                <c:pt idx="3">
                  <c:v>GK</c:v>
                </c:pt>
              </c:strCache>
            </c:strRef>
          </c:cat>
          <c:val>
            <c:numRef>
              <c:f>'Pivot Tables'!$AY$5:$AY$8</c:f>
              <c:numCache>
                <c:formatCode>[&lt;999950]0.0,"K";[&lt;999950000]0.0,,"M";0.0,,,"B"</c:formatCode>
                <c:ptCount val="4"/>
                <c:pt idx="0">
                  <c:v>3895000000</c:v>
                </c:pt>
                <c:pt idx="1">
                  <c:v>1257000000</c:v>
                </c:pt>
                <c:pt idx="2">
                  <c:v>247000000</c:v>
                </c:pt>
                <c:pt idx="3">
                  <c:v>10591000000</c:v>
                </c:pt>
              </c:numCache>
            </c:numRef>
          </c:val>
          <c:extLst>
            <c:ext xmlns:c16="http://schemas.microsoft.com/office/drawing/2014/chart" uri="{C3380CC4-5D6E-409C-BE32-E72D297353CC}">
              <c16:uniqueId val="{00000008-7897-48A2-ADE9-797E9A7C11E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2">
                  <a:lumMod val="7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Tables!PivotTable17</c:name>
    <c:fmtId val="6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threePt" dir="t"/>
          </a:scene3d>
          <a:sp3d prstMaterial="matte">
            <a:bevelT w="1270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780110148195784"/>
          <c:y val="7.1043748099312756E-2"/>
          <c:w val="0.66959897047699724"/>
          <c:h val="0.77912971662850883"/>
        </c:manualLayout>
      </c:layout>
      <c:barChart>
        <c:barDir val="bar"/>
        <c:grouping val="clustered"/>
        <c:varyColors val="0"/>
        <c:ser>
          <c:idx val="0"/>
          <c:order val="0"/>
          <c:tx>
            <c:strRef>
              <c:f>'Pivot Tables'!$BD$4</c:f>
              <c:strCache>
                <c:ptCount val="1"/>
                <c:pt idx="0">
                  <c:v>Total</c:v>
                </c:pt>
              </c:strCache>
            </c:strRef>
          </c:tx>
          <c:spPr>
            <a:solidFill>
              <a:schemeClr val="accent1"/>
            </a:solidFill>
            <a:ln>
              <a:noFill/>
            </a:ln>
            <a:effectLst/>
            <a:scene3d>
              <a:camera prst="orthographicFront"/>
              <a:lightRig rig="threePt" dir="t"/>
            </a:scene3d>
            <a:sp3d prstMaterial="matte">
              <a:bevelT w="127000" h="63500"/>
            </a:sp3d>
          </c:spPr>
          <c:invertIfNegative val="0"/>
          <c:cat>
            <c:strRef>
              <c:f>'Pivot Tables'!$BC$5:$BC$13</c:f>
              <c:strCache>
                <c:ptCount val="9"/>
                <c:pt idx="0">
                  <c:v>Fndn. L1</c:v>
                </c:pt>
                <c:pt idx="1">
                  <c:v>Fndn. L3</c:v>
                </c:pt>
                <c:pt idx="2">
                  <c:v>Fndn. L5</c:v>
                </c:pt>
                <c:pt idx="3">
                  <c:v>Fndn. L6</c:v>
                </c:pt>
                <c:pt idx="4">
                  <c:v>KJI. L4</c:v>
                </c:pt>
                <c:pt idx="5">
                  <c:v>Pre. L2</c:v>
                </c:pt>
                <c:pt idx="6">
                  <c:v>Pre. L3</c:v>
                </c:pt>
                <c:pt idx="7">
                  <c:v>Pre. L4</c:v>
                </c:pt>
                <c:pt idx="8">
                  <c:v>Pre. L8</c:v>
                </c:pt>
              </c:strCache>
            </c:strRef>
          </c:cat>
          <c:val>
            <c:numRef>
              <c:f>'Pivot Tables'!$BD$5:$BD$13</c:f>
              <c:numCache>
                <c:formatCode>[&lt;999950]0.0,"K";[&lt;999950000]0.0,,"M";0.0,,,"B"</c:formatCode>
                <c:ptCount val="9"/>
                <c:pt idx="0">
                  <c:v>2320000000</c:v>
                </c:pt>
                <c:pt idx="1">
                  <c:v>1159000000</c:v>
                </c:pt>
                <c:pt idx="2">
                  <c:v>2892000000</c:v>
                </c:pt>
                <c:pt idx="3">
                  <c:v>574000000</c:v>
                </c:pt>
                <c:pt idx="4">
                  <c:v>3337000000</c:v>
                </c:pt>
                <c:pt idx="5">
                  <c:v>1309000000</c:v>
                </c:pt>
                <c:pt idx="6">
                  <c:v>2324000000</c:v>
                </c:pt>
                <c:pt idx="7">
                  <c:v>1032000000</c:v>
                </c:pt>
                <c:pt idx="8">
                  <c:v>1043000000</c:v>
                </c:pt>
              </c:numCache>
            </c:numRef>
          </c:val>
          <c:extLst>
            <c:ext xmlns:c16="http://schemas.microsoft.com/office/drawing/2014/chart" uri="{C3380CC4-5D6E-409C-BE32-E72D297353CC}">
              <c16:uniqueId val="{00000000-07D6-451C-A2AE-4E2B54B098AF}"/>
            </c:ext>
          </c:extLst>
        </c:ser>
        <c:dLbls>
          <c:showLegendKey val="0"/>
          <c:showVal val="0"/>
          <c:showCatName val="0"/>
          <c:showSerName val="0"/>
          <c:showPercent val="0"/>
          <c:showBubbleSize val="0"/>
        </c:dLbls>
        <c:gapWidth val="50"/>
        <c:axId val="1133443024"/>
        <c:axId val="1133441712"/>
      </c:barChart>
      <c:catAx>
        <c:axId val="11334430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crossAx val="1133441712"/>
        <c:crosses val="autoZero"/>
        <c:auto val="1"/>
        <c:lblAlgn val="ctr"/>
        <c:lblOffset val="100"/>
        <c:noMultiLvlLbl val="0"/>
      </c:catAx>
      <c:valAx>
        <c:axId val="1133441712"/>
        <c:scaling>
          <c:orientation val="minMax"/>
        </c:scaling>
        <c:delete val="0"/>
        <c:axPos val="b"/>
        <c:numFmt formatCode="[&lt;999950]0.0,&quot;K&quot;;[&lt;999950000]0.0,,&quot;M&quot;;0.0,,,&quot;B&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443024"/>
        <c:crosses val="autoZero"/>
        <c:crossBetween val="between"/>
      </c:valAx>
      <c:spPr>
        <a:noFill/>
        <a:ln>
          <a:noFill/>
        </a:ln>
        <a:effectLst>
          <a:outerShdw blurRad="50800" dist="50800" dir="5400000" algn="ctr" rotWithShape="0">
            <a:schemeClr val="bg1">
              <a:alpha val="81000"/>
            </a:scheme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Tables!PivotTable18</c:name>
    <c:fmtId val="70"/>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rgbClr val="0070C0">
                <a:alpha val="87000"/>
              </a:srgbClr>
            </a:solidFill>
            <a:round/>
          </a:ln>
          <a:effectLst>
            <a:outerShdw blurRad="50800" dist="38100" algn="l" rotWithShape="0">
              <a:prstClr val="black">
                <a:alpha val="40000"/>
              </a:prstClr>
            </a:outerShdw>
          </a:effectLst>
        </c:spPr>
        <c:marker>
          <c:symbol val="circle"/>
          <c:size val="8"/>
          <c:spPr>
            <a:solidFill>
              <a:schemeClr val="bg1"/>
            </a:solidFill>
            <a:ln w="9525">
              <a:solidFill>
                <a:srgbClr val="0070C0">
                  <a:alpha val="98000"/>
                </a:srgbClr>
              </a:solidFill>
            </a:ln>
            <a:effectLst>
              <a:outerShdw blurRad="50800" dist="38100" algn="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Tables'!$BI$4</c:f>
              <c:strCache>
                <c:ptCount val="1"/>
                <c:pt idx="0">
                  <c:v>Total</c:v>
                </c:pt>
              </c:strCache>
            </c:strRef>
          </c:tx>
          <c:spPr>
            <a:ln w="22225" cap="rnd">
              <a:solidFill>
                <a:srgbClr val="0070C0">
                  <a:alpha val="87000"/>
                </a:srgbClr>
              </a:solidFill>
              <a:round/>
            </a:ln>
            <a:effectLst>
              <a:outerShdw blurRad="50800" dist="38100" algn="l" rotWithShape="0">
                <a:prstClr val="black">
                  <a:alpha val="40000"/>
                </a:prstClr>
              </a:outerShdw>
            </a:effectLst>
          </c:spPr>
          <c:marker>
            <c:symbol val="circle"/>
            <c:size val="8"/>
            <c:spPr>
              <a:solidFill>
                <a:schemeClr val="bg1"/>
              </a:solidFill>
              <a:ln w="9525">
                <a:solidFill>
                  <a:srgbClr val="0070C0">
                    <a:alpha val="98000"/>
                  </a:srgbClr>
                </a:solidFill>
              </a:ln>
              <a:effectLst>
                <a:outerShdw blurRad="50800" dist="38100" algn="l" rotWithShape="0">
                  <a:prstClr val="black">
                    <a:alpha val="40000"/>
                  </a:prstClr>
                </a:outerShdw>
              </a:effectLst>
            </c:spPr>
          </c:marker>
          <c:cat>
            <c:strRef>
              <c:f>'Pivot Tables'!$BH$5:$BH$13</c:f>
              <c:strCache>
                <c:ptCount val="9"/>
                <c:pt idx="0">
                  <c:v>Fndn. L1</c:v>
                </c:pt>
                <c:pt idx="1">
                  <c:v>Fndn. L3</c:v>
                </c:pt>
                <c:pt idx="2">
                  <c:v>Fndn. L5</c:v>
                </c:pt>
                <c:pt idx="3">
                  <c:v>Fndn. L6</c:v>
                </c:pt>
                <c:pt idx="4">
                  <c:v>KJI. L4</c:v>
                </c:pt>
                <c:pt idx="5">
                  <c:v>Pre. L2</c:v>
                </c:pt>
                <c:pt idx="6">
                  <c:v>Pre. L3</c:v>
                </c:pt>
                <c:pt idx="7">
                  <c:v>Pre. L4</c:v>
                </c:pt>
                <c:pt idx="8">
                  <c:v>Pre. L8</c:v>
                </c:pt>
              </c:strCache>
            </c:strRef>
          </c:cat>
          <c:val>
            <c:numRef>
              <c:f>'Pivot Tables'!$BI$5:$BI$13</c:f>
              <c:numCache>
                <c:formatCode>General</c:formatCode>
                <c:ptCount val="9"/>
                <c:pt idx="0">
                  <c:v>374</c:v>
                </c:pt>
                <c:pt idx="1">
                  <c:v>189</c:v>
                </c:pt>
                <c:pt idx="2">
                  <c:v>472</c:v>
                </c:pt>
                <c:pt idx="3">
                  <c:v>90</c:v>
                </c:pt>
                <c:pt idx="4">
                  <c:v>562</c:v>
                </c:pt>
                <c:pt idx="5">
                  <c:v>211</c:v>
                </c:pt>
                <c:pt idx="6">
                  <c:v>376</c:v>
                </c:pt>
                <c:pt idx="7">
                  <c:v>185</c:v>
                </c:pt>
                <c:pt idx="8">
                  <c:v>184</c:v>
                </c:pt>
              </c:numCache>
            </c:numRef>
          </c:val>
          <c:smooth val="0"/>
          <c:extLst>
            <c:ext xmlns:c16="http://schemas.microsoft.com/office/drawing/2014/chart" uri="{C3380CC4-5D6E-409C-BE32-E72D297353CC}">
              <c16:uniqueId val="{00000000-068B-421F-96B6-8BDF23B25435}"/>
            </c:ext>
          </c:extLst>
        </c:ser>
        <c:dLbls>
          <c:showLegendKey val="0"/>
          <c:showVal val="0"/>
          <c:showCatName val="0"/>
          <c:showSerName val="0"/>
          <c:showPercent val="0"/>
          <c:showBubbleSize val="0"/>
        </c:dLbls>
        <c:marker val="1"/>
        <c:smooth val="0"/>
        <c:axId val="1142264384"/>
        <c:axId val="1142265368"/>
      </c:lineChart>
      <c:catAx>
        <c:axId val="1142264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400000" spcFirstLastPara="1" vertOverflow="ellipsis" wrap="square" anchor="ctr" anchorCtr="1"/>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crossAx val="1142265368"/>
        <c:crosses val="autoZero"/>
        <c:auto val="1"/>
        <c:lblAlgn val="ctr"/>
        <c:lblOffset val="100"/>
        <c:noMultiLvlLbl val="0"/>
      </c:catAx>
      <c:valAx>
        <c:axId val="114226536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4226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rot="18000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'Pivot Tables'!$BY$4</c:f>
              <c:strCache>
                <c:ptCount val="1"/>
                <c:pt idx="0">
                  <c:v>Duration</c:v>
                </c:pt>
              </c:strCache>
            </c:strRef>
          </c:tx>
          <c:spPr>
            <a:ln w="28575" cap="rnd">
              <a:noFill/>
              <a:round/>
            </a:ln>
            <a:effectLst/>
          </c:spPr>
          <c:marker>
            <c:symbol val="circle"/>
            <c:size val="8"/>
            <c:spPr>
              <a:solidFill>
                <a:srgbClr val="0070C0"/>
              </a:solidFill>
              <a:ln w="9525">
                <a:noFill/>
              </a:ln>
              <a:effectLst/>
            </c:spPr>
          </c:marker>
          <c:cat>
            <c:numRef>
              <c:f>'Pivot Tables'!$BX$5:$BX$16</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'Pivot Tables'!$BY$5:$BY$16</c:f>
              <c:numCache>
                <c:formatCode>mm:ss</c:formatCode>
                <c:ptCount val="12"/>
                <c:pt idx="0">
                  <c:v>3.0161179698216726E-3</c:v>
                </c:pt>
                <c:pt idx="1">
                  <c:v>2.8763440860215049E-3</c:v>
                </c:pt>
                <c:pt idx="2">
                  <c:v>1.3888888888888889E-3</c:v>
                </c:pt>
                <c:pt idx="3">
                  <c:v>3.497540509259258E-3</c:v>
                </c:pt>
                <c:pt idx="4">
                  <c:v>3.0488351254480289E-3</c:v>
                </c:pt>
                <c:pt idx="5">
                  <c:v>2.9208002645502639E-3</c:v>
                </c:pt>
                <c:pt idx="6">
                  <c:v>2.9407051282051289E-3</c:v>
                </c:pt>
                <c:pt idx="7">
                  <c:v>3.0726650563607082E-3</c:v>
                </c:pt>
                <c:pt idx="8">
                  <c:v>3.1521213377556649E-3</c:v>
                </c:pt>
                <c:pt idx="9">
                  <c:v>3.276282366437237E-3</c:v>
                </c:pt>
                <c:pt idx="10">
                  <c:v>3.120971050164087E-3</c:v>
                </c:pt>
                <c:pt idx="11">
                  <c:v>3.2518257694314021E-3</c:v>
                </c:pt>
              </c:numCache>
            </c:numRef>
          </c:val>
          <c:smooth val="0"/>
          <c:extLst>
            <c:ext xmlns:c16="http://schemas.microsoft.com/office/drawing/2014/chart" uri="{C3380CC4-5D6E-409C-BE32-E72D297353CC}">
              <c16:uniqueId val="{00000000-0731-4F3C-85DE-FC128FAA1F2C}"/>
            </c:ext>
          </c:extLst>
        </c:ser>
        <c:ser>
          <c:idx val="1"/>
          <c:order val="1"/>
          <c:tx>
            <c:strRef>
              <c:f>'Pivot Tables'!$BZ$4</c:f>
              <c:strCache>
                <c:ptCount val="1"/>
                <c:pt idx="0">
                  <c:v>MAX</c:v>
                </c:pt>
              </c:strCache>
            </c:strRef>
          </c:tx>
          <c:spPr>
            <a:ln w="25400" cap="rnd">
              <a:noFill/>
              <a:round/>
            </a:ln>
            <a:effectLst/>
          </c:spPr>
          <c:marker>
            <c:symbol val="circle"/>
            <c:size val="12"/>
            <c:spPr>
              <a:solidFill>
                <a:srgbClr val="FF0000"/>
              </a:solidFill>
              <a:ln w="9525">
                <a:solidFill>
                  <a:schemeClr val="accent2"/>
                </a:solidFill>
              </a:ln>
              <a:effectLst/>
            </c:spPr>
          </c:marker>
          <c:dPt>
            <c:idx val="3"/>
            <c:marker>
              <c:symbol val="circle"/>
              <c:size val="12"/>
              <c:spPr>
                <a:solidFill>
                  <a:srgbClr val="FF0000"/>
                </a:solidFill>
                <a:ln w="9525">
                  <a:solidFill>
                    <a:schemeClr val="accent2"/>
                  </a:solidFill>
                </a:ln>
                <a:effectLst/>
              </c:spPr>
            </c:marker>
            <c:bubble3D val="0"/>
            <c:extLst>
              <c:ext xmlns:c16="http://schemas.microsoft.com/office/drawing/2014/chart" uri="{C3380CC4-5D6E-409C-BE32-E72D297353CC}">
                <c16:uniqueId val="{00000001-0731-4F3C-85DE-FC128FAA1F2C}"/>
              </c:ext>
            </c:extLst>
          </c:dPt>
          <c:cat>
            <c:numRef>
              <c:f>'Pivot Tables'!$BX$5:$BX$16</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'Pivot Tables'!$BZ$5:$BZ$16</c:f>
              <c:numCache>
                <c:formatCode>mm:ss</c:formatCode>
                <c:ptCount val="12"/>
                <c:pt idx="0">
                  <c:v>0</c:v>
                </c:pt>
                <c:pt idx="1">
                  <c:v>0</c:v>
                </c:pt>
                <c:pt idx="2">
                  <c:v>0</c:v>
                </c:pt>
                <c:pt idx="3">
                  <c:v>3.497540509259258E-3</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0731-4F3C-85DE-FC128FAA1F2C}"/>
            </c:ext>
          </c:extLst>
        </c:ser>
        <c:ser>
          <c:idx val="2"/>
          <c:order val="2"/>
          <c:tx>
            <c:strRef>
              <c:f>'Pivot Tables'!$CA$4</c:f>
              <c:strCache>
                <c:ptCount val="1"/>
                <c:pt idx="0">
                  <c:v>MIN</c:v>
                </c:pt>
              </c:strCache>
            </c:strRef>
          </c:tx>
          <c:spPr>
            <a:ln w="25400" cap="rnd">
              <a:noFill/>
              <a:round/>
            </a:ln>
            <a:effectLst/>
          </c:spPr>
          <c:marker>
            <c:symbol val="circle"/>
            <c:size val="10"/>
            <c:spPr>
              <a:solidFill>
                <a:srgbClr val="00B050"/>
              </a:solidFill>
              <a:ln w="9525">
                <a:solidFill>
                  <a:schemeClr val="accent3"/>
                </a:solidFill>
              </a:ln>
              <a:effectLst/>
            </c:spPr>
          </c:marker>
          <c:cat>
            <c:numRef>
              <c:f>'Pivot Tables'!$BX$5:$BX$16</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'Pivot Tables'!$CA$5:$CA$16</c:f>
              <c:numCache>
                <c:formatCode>mm:ss</c:formatCode>
                <c:ptCount val="12"/>
                <c:pt idx="0">
                  <c:v>0</c:v>
                </c:pt>
                <c:pt idx="1">
                  <c:v>0</c:v>
                </c:pt>
                <c:pt idx="2">
                  <c:v>1.3888888888888889E-3</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0731-4F3C-85DE-FC128FAA1F2C}"/>
            </c:ext>
          </c:extLst>
        </c:ser>
        <c:dLbls>
          <c:showLegendKey val="0"/>
          <c:showVal val="0"/>
          <c:showCatName val="0"/>
          <c:showSerName val="0"/>
          <c:showPercent val="0"/>
          <c:showBubbleSize val="0"/>
        </c:dLbls>
        <c:marker val="1"/>
        <c:smooth val="0"/>
        <c:axId val="1146061880"/>
        <c:axId val="1146056304"/>
      </c:lineChart>
      <c:catAx>
        <c:axId val="1146061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056304"/>
        <c:crosses val="autoZero"/>
        <c:auto val="1"/>
        <c:lblAlgn val="ctr"/>
        <c:lblOffset val="100"/>
        <c:noMultiLvlLbl val="0"/>
      </c:catAx>
      <c:valAx>
        <c:axId val="1146056304"/>
        <c:scaling>
          <c:orientation val="minMax"/>
        </c:scaling>
        <c:delete val="0"/>
        <c:axPos val="l"/>
        <c:majorGridlines>
          <c:spPr>
            <a:ln w="9525" cap="flat" cmpd="sng" algn="ctr">
              <a:solidFill>
                <a:schemeClr val="tx1">
                  <a:lumMod val="15000"/>
                  <a:lumOff val="85000"/>
                </a:schemeClr>
              </a:solidFill>
              <a:round/>
            </a:ln>
            <a:effectLst/>
          </c:spPr>
        </c:majorGridlines>
        <c:numFmt formatCode="mm:ss"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061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prstDash val="sysDash"/>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Tables!Av_sale</c:name>
    <c:fmtId val="81"/>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6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65000"/>
                    </a:schemeClr>
                  </a:solidFill>
                  <a:latin typeface="Verdana" panose="020B0604030504040204" pitchFamily="34" charset="0"/>
                  <a:ea typeface="Verdana" panose="020B0604030504040204" pitchFamily="34" charset="0"/>
                  <a:cs typeface="+mn-cs"/>
                </a:defRPr>
              </a:pPr>
              <a:endParaRPr lang="en-US"/>
            </a:p>
          </c:txPr>
          <c:dLblPos val="inBase"/>
          <c:showLegendKey val="0"/>
          <c:showVal val="0"/>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4"/>
          </a:solidFill>
          <a:ln>
            <a:noFill/>
          </a:ln>
          <a:effectLst/>
        </c:spPr>
      </c:pivotFmt>
      <c:pivotFmt>
        <c:idx val="3"/>
        <c:spPr>
          <a:solidFill>
            <a:srgbClr val="00B050"/>
          </a:solidFill>
          <a:ln>
            <a:noFill/>
          </a:ln>
          <a:effectLst/>
        </c:spPr>
      </c:pivotFmt>
      <c:pivotFmt>
        <c:idx val="4"/>
        <c:spPr>
          <a:solidFill>
            <a:srgbClr val="F3318D"/>
          </a:solidFill>
          <a:ln>
            <a:noFill/>
          </a:ln>
          <a:effectLst/>
        </c:spPr>
      </c:pivotFmt>
      <c:pivotFmt>
        <c:idx val="5"/>
        <c:spPr>
          <a:solidFill>
            <a:srgbClr val="0070C0"/>
          </a:solidFill>
          <a:ln>
            <a:noFill/>
          </a:ln>
          <a:effectLst/>
        </c:spPr>
      </c:pivotFmt>
      <c:pivotFmt>
        <c:idx val="6"/>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6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50"/>
          </a:solidFill>
          <a:ln>
            <a:noFill/>
          </a:ln>
          <a:effectLst/>
        </c:spPr>
      </c:pivotFmt>
      <c:pivotFmt>
        <c:idx val="8"/>
        <c:spPr>
          <a:solidFill>
            <a:schemeClr val="accent4"/>
          </a:solidFill>
          <a:ln>
            <a:noFill/>
          </a:ln>
          <a:effectLst/>
        </c:spPr>
      </c:pivotFmt>
      <c:pivotFmt>
        <c:idx val="9"/>
        <c:spPr>
          <a:solidFill>
            <a:srgbClr val="F3318D"/>
          </a:solidFill>
          <a:ln>
            <a:noFill/>
          </a:ln>
          <a:effectLst/>
        </c:spPr>
      </c:pivotFmt>
      <c:pivotFmt>
        <c:idx val="10"/>
        <c:spPr>
          <a:solidFill>
            <a:srgbClr val="0070C0"/>
          </a:solidFill>
          <a:ln>
            <a:noFill/>
          </a:ln>
          <a:effectLst/>
        </c:spPr>
      </c:pivotFmt>
      <c:pivotFmt>
        <c:idx val="11"/>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65000"/>
                    </a:schemeClr>
                  </a:solidFill>
                  <a:latin typeface="Verdana" panose="020B0604030504040204" pitchFamily="34" charset="0"/>
                  <a:ea typeface="Verdana" panose="020B0604030504040204" pitchFamily="34" charset="0"/>
                  <a:cs typeface="+mn-cs"/>
                </a:defRPr>
              </a:pPr>
              <a:endParaRPr lang="en-US"/>
            </a:p>
          </c:txPr>
          <c:dLblPos val="inBase"/>
          <c:showLegendKey val="0"/>
          <c:showVal val="0"/>
          <c:showCatName val="1"/>
          <c:showSerName val="0"/>
          <c:showPercent val="0"/>
          <c:showBubbleSize val="0"/>
          <c:separator> </c:separator>
          <c:extLst>
            <c:ext xmlns:c15="http://schemas.microsoft.com/office/drawing/2012/chart" uri="{CE6537A1-D6FC-4f65-9D91-7224C49458BB}"/>
          </c:extLst>
        </c:dLbl>
      </c:pivotFmt>
      <c:pivotFmt>
        <c:idx val="12"/>
        <c:spPr>
          <a:solidFill>
            <a:srgbClr val="00B050"/>
          </a:solidFill>
          <a:ln>
            <a:noFill/>
          </a:ln>
          <a:effectLst>
            <a:glow rad="63500">
              <a:schemeClr val="accent3">
                <a:satMod val="175000"/>
                <a:alpha val="40000"/>
              </a:schemeClr>
            </a:glow>
            <a:outerShdw blurRad="101600" dist="38100" dir="5400000" algn="t" rotWithShape="0">
              <a:prstClr val="black">
                <a:alpha val="98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6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B050"/>
          </a:solidFill>
          <a:ln>
            <a:noFill/>
          </a:ln>
          <a:effectLst>
            <a:glow rad="63500">
              <a:schemeClr val="accent3">
                <a:satMod val="175000"/>
                <a:alpha val="40000"/>
              </a:schemeClr>
            </a:glow>
            <a:outerShdw blurRad="101600" dist="38100" dir="5400000" algn="t" rotWithShape="0">
              <a:prstClr val="black">
                <a:alpha val="98000"/>
              </a:prstClr>
            </a:outerShdw>
          </a:effectLst>
        </c:spPr>
      </c:pivotFmt>
      <c:pivotFmt>
        <c:idx val="14"/>
        <c:spPr>
          <a:solidFill>
            <a:schemeClr val="accent4"/>
          </a:solidFill>
          <a:ln>
            <a:noFill/>
          </a:ln>
          <a:effectLst>
            <a:glow rad="63500">
              <a:schemeClr val="accent3">
                <a:satMod val="175000"/>
                <a:alpha val="40000"/>
              </a:schemeClr>
            </a:glow>
            <a:outerShdw blurRad="101600" dist="38100" dir="5400000" algn="t" rotWithShape="0">
              <a:prstClr val="black">
                <a:alpha val="98000"/>
              </a:prstClr>
            </a:outerShdw>
          </a:effectLst>
        </c:spPr>
      </c:pivotFmt>
      <c:pivotFmt>
        <c:idx val="15"/>
        <c:spPr>
          <a:solidFill>
            <a:srgbClr val="F3318D"/>
          </a:solidFill>
          <a:ln>
            <a:noFill/>
          </a:ln>
          <a:effectLst>
            <a:glow rad="63500">
              <a:schemeClr val="accent3">
                <a:satMod val="175000"/>
                <a:alpha val="40000"/>
              </a:schemeClr>
            </a:glow>
            <a:outerShdw blurRad="101600" dist="38100" dir="5400000" algn="t" rotWithShape="0">
              <a:prstClr val="black">
                <a:alpha val="98000"/>
              </a:prstClr>
            </a:outerShdw>
          </a:effectLst>
        </c:spPr>
      </c:pivotFmt>
      <c:pivotFmt>
        <c:idx val="16"/>
        <c:spPr>
          <a:solidFill>
            <a:srgbClr val="0070C0"/>
          </a:solidFill>
          <a:ln>
            <a:noFill/>
          </a:ln>
          <a:effectLst>
            <a:glow rad="63500">
              <a:schemeClr val="accent3">
                <a:satMod val="175000"/>
                <a:alpha val="40000"/>
              </a:schemeClr>
            </a:glow>
            <a:outerShdw blurRad="101600" dist="38100" dir="5400000" algn="t" rotWithShape="0">
              <a:prstClr val="black">
                <a:alpha val="98000"/>
              </a:prstClr>
            </a:outerShdw>
          </a:effectLst>
        </c:spPr>
      </c:pivotFmt>
      <c:pivotFmt>
        <c:idx val="17"/>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65000"/>
                    </a:schemeClr>
                  </a:solidFill>
                  <a:latin typeface="Verdana" panose="020B0604030504040204" pitchFamily="34" charset="0"/>
                  <a:ea typeface="Verdana" panose="020B0604030504040204" pitchFamily="34" charset="0"/>
                  <a:cs typeface="+mn-cs"/>
                </a:defRPr>
              </a:pPr>
              <a:endParaRPr lang="en-US"/>
            </a:p>
          </c:txPr>
          <c:dLblPos val="inBase"/>
          <c:showLegendKey val="0"/>
          <c:showVal val="0"/>
          <c:showCatName val="1"/>
          <c:showSerName val="0"/>
          <c:showPercent val="0"/>
          <c:showBubbleSize val="0"/>
          <c:separator> </c:separator>
          <c:extLst>
            <c:ext xmlns:c15="http://schemas.microsoft.com/office/drawing/2012/chart" uri="{CE6537A1-D6FC-4f65-9D91-7224C49458BB}"/>
          </c:extLst>
        </c:dLbl>
      </c:pivotFmt>
      <c:pivotFmt>
        <c:idx val="18"/>
        <c:spPr>
          <a:noFill/>
          <a:ln>
            <a:noFill/>
          </a:ln>
          <a:effectLst/>
        </c:spPr>
        <c:dLbl>
          <c:idx val="0"/>
          <c:spPr>
            <a:noFill/>
            <a:ln>
              <a:noFill/>
            </a:ln>
            <a:effectLst/>
          </c:spPr>
          <c:txPr>
            <a:bodyPr rot="0" spcFirstLastPara="1" vertOverflow="ellipsis" vert="horz" wrap="square" lIns="38100" tIns="19050" rIns="38100" bIns="19050" anchor="ctr" anchorCtr="0">
              <a:noAutofit/>
            </a:bodyPr>
            <a:lstStyle/>
            <a:p>
              <a:pPr algn="l">
                <a:defRPr sz="600" b="0" i="0" u="none" strike="noStrike" kern="1200" baseline="0">
                  <a:solidFill>
                    <a:schemeClr val="bg1">
                      <a:lumMod val="65000"/>
                    </a:schemeClr>
                  </a:solidFill>
                  <a:latin typeface="Verdana" panose="020B0604030504040204" pitchFamily="34" charset="0"/>
                  <a:ea typeface="Verdana" panose="020B0604030504040204" pitchFamily="34" charset="0"/>
                  <a:cs typeface="+mn-cs"/>
                </a:defRPr>
              </a:pPr>
              <a:endParaRPr lang="en-US"/>
            </a:p>
          </c:txPr>
          <c:dLblPos val="inBase"/>
          <c:showLegendKey val="0"/>
          <c:showVal val="0"/>
          <c:showCatName val="1"/>
          <c:showSerName val="0"/>
          <c:showPercent val="0"/>
          <c:showBubbleSize val="0"/>
          <c:separator> </c:separator>
          <c:extLst>
            <c:ext xmlns:c15="http://schemas.microsoft.com/office/drawing/2012/chart" uri="{CE6537A1-D6FC-4f65-9D91-7224C49458BB}">
              <c15:layout>
                <c:manualLayout>
                  <c:w val="0.29133338668132575"/>
                  <c:h val="6.907901163227094E-2"/>
                </c:manualLayout>
              </c15:layout>
            </c:ext>
          </c:extLst>
        </c:dLbl>
      </c:pivotFmt>
    </c:pivotFmts>
    <c:plotArea>
      <c:layout>
        <c:manualLayout>
          <c:layoutTarget val="inner"/>
          <c:xMode val="edge"/>
          <c:yMode val="edge"/>
          <c:x val="2.4547808112683332E-2"/>
          <c:y val="8.8815954534557269E-3"/>
          <c:w val="0.89198964430419336"/>
          <c:h val="0.98223742858080942"/>
        </c:manualLayout>
      </c:layout>
      <c:barChart>
        <c:barDir val="bar"/>
        <c:grouping val="clustered"/>
        <c:varyColors val="0"/>
        <c:ser>
          <c:idx val="0"/>
          <c:order val="0"/>
          <c:tx>
            <c:strRef>
              <c:f>'Pivot Tables'!$CG$4</c:f>
              <c:strCache>
                <c:ptCount val="1"/>
                <c:pt idx="0">
                  <c:v>Sum of Paid Fees</c:v>
                </c:pt>
              </c:strCache>
            </c:strRef>
          </c:tx>
          <c:spPr>
            <a:solidFill>
              <a:srgbClr val="00B050"/>
            </a:solidFill>
            <a:ln>
              <a:noFill/>
            </a:ln>
            <a:effectLst>
              <a:glow rad="63500">
                <a:schemeClr val="accent3">
                  <a:satMod val="175000"/>
                  <a:alpha val="40000"/>
                </a:schemeClr>
              </a:glow>
              <a:outerShdw blurRad="101600" dist="38100" dir="5400000" algn="t" rotWithShape="0">
                <a:prstClr val="black">
                  <a:alpha val="98000"/>
                </a:prstClr>
              </a:outerShdw>
            </a:effectLst>
          </c:spPr>
          <c:invertIfNegative val="0"/>
          <c:dPt>
            <c:idx val="0"/>
            <c:invertIfNegative val="0"/>
            <c:bubble3D val="0"/>
            <c:spPr>
              <a:solidFill>
                <a:srgbClr val="00B050"/>
              </a:solidFill>
              <a:ln>
                <a:noFill/>
              </a:ln>
              <a:effectLst>
                <a:glow rad="63500">
                  <a:schemeClr val="accent3">
                    <a:satMod val="175000"/>
                    <a:alpha val="40000"/>
                  </a:schemeClr>
                </a:glow>
                <a:outerShdw blurRad="101600" dist="38100" dir="5400000" algn="t" rotWithShape="0">
                  <a:prstClr val="black">
                    <a:alpha val="98000"/>
                  </a:prstClr>
                </a:outerShdw>
              </a:effectLst>
            </c:spPr>
            <c:extLst>
              <c:ext xmlns:c16="http://schemas.microsoft.com/office/drawing/2014/chart" uri="{C3380CC4-5D6E-409C-BE32-E72D297353CC}">
                <c16:uniqueId val="{00000001-F796-4CFD-80B0-7B78638A71B9}"/>
              </c:ext>
            </c:extLst>
          </c:dPt>
          <c:dPt>
            <c:idx val="1"/>
            <c:invertIfNegative val="0"/>
            <c:bubble3D val="0"/>
            <c:spPr>
              <a:solidFill>
                <a:schemeClr val="accent4"/>
              </a:solidFill>
              <a:ln>
                <a:noFill/>
              </a:ln>
              <a:effectLst>
                <a:glow rad="63500">
                  <a:schemeClr val="accent3">
                    <a:satMod val="175000"/>
                    <a:alpha val="40000"/>
                  </a:schemeClr>
                </a:glow>
                <a:outerShdw blurRad="101600" dist="38100" dir="5400000" algn="t" rotWithShape="0">
                  <a:prstClr val="black">
                    <a:alpha val="98000"/>
                  </a:prstClr>
                </a:outerShdw>
              </a:effectLst>
            </c:spPr>
            <c:extLst>
              <c:ext xmlns:c16="http://schemas.microsoft.com/office/drawing/2014/chart" uri="{C3380CC4-5D6E-409C-BE32-E72D297353CC}">
                <c16:uniqueId val="{00000003-F796-4CFD-80B0-7B78638A71B9}"/>
              </c:ext>
            </c:extLst>
          </c:dPt>
          <c:dPt>
            <c:idx val="2"/>
            <c:invertIfNegative val="0"/>
            <c:bubble3D val="0"/>
            <c:spPr>
              <a:solidFill>
                <a:srgbClr val="F3318D"/>
              </a:solidFill>
              <a:ln>
                <a:noFill/>
              </a:ln>
              <a:effectLst>
                <a:glow rad="63500">
                  <a:schemeClr val="accent3">
                    <a:satMod val="175000"/>
                    <a:alpha val="40000"/>
                  </a:schemeClr>
                </a:glow>
                <a:outerShdw blurRad="101600" dist="38100" dir="5400000" algn="t" rotWithShape="0">
                  <a:prstClr val="black">
                    <a:alpha val="98000"/>
                  </a:prstClr>
                </a:outerShdw>
              </a:effectLst>
            </c:spPr>
            <c:extLst>
              <c:ext xmlns:c16="http://schemas.microsoft.com/office/drawing/2014/chart" uri="{C3380CC4-5D6E-409C-BE32-E72D297353CC}">
                <c16:uniqueId val="{00000005-F796-4CFD-80B0-7B78638A71B9}"/>
              </c:ext>
            </c:extLst>
          </c:dPt>
          <c:dPt>
            <c:idx val="3"/>
            <c:invertIfNegative val="0"/>
            <c:bubble3D val="0"/>
            <c:spPr>
              <a:solidFill>
                <a:srgbClr val="0070C0"/>
              </a:solidFill>
              <a:ln>
                <a:noFill/>
              </a:ln>
              <a:effectLst>
                <a:glow rad="63500">
                  <a:schemeClr val="accent3">
                    <a:satMod val="175000"/>
                    <a:alpha val="40000"/>
                  </a:schemeClr>
                </a:glow>
                <a:outerShdw blurRad="101600" dist="38100" dir="5400000" algn="t" rotWithShape="0">
                  <a:prstClr val="black">
                    <a:alpha val="98000"/>
                  </a:prstClr>
                </a:outerShdw>
              </a:effectLst>
            </c:spPr>
            <c:extLst>
              <c:ext xmlns:c16="http://schemas.microsoft.com/office/drawing/2014/chart" uri="{C3380CC4-5D6E-409C-BE32-E72D297353CC}">
                <c16:uniqueId val="{00000007-F796-4CFD-80B0-7B78638A71B9}"/>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6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Tables'!$CF$5:$CF$8</c:f>
              <c:strCache>
                <c:ptCount val="4"/>
                <c:pt idx="0">
                  <c:v>Abdullah</c:v>
                </c:pt>
                <c:pt idx="1">
                  <c:v>Ahmed</c:v>
                </c:pt>
                <c:pt idx="2">
                  <c:v>Mohammed</c:v>
                </c:pt>
                <c:pt idx="3">
                  <c:v>Salah</c:v>
                </c:pt>
              </c:strCache>
            </c:strRef>
          </c:cat>
          <c:val>
            <c:numRef>
              <c:f>'Pivot Tables'!$CG$5:$CG$8</c:f>
              <c:numCache>
                <c:formatCode>[&lt;999950]0.0,"K";[&lt;999950000]0.0,,"M";0.0,,,"B"</c:formatCode>
                <c:ptCount val="4"/>
                <c:pt idx="0">
                  <c:v>2579000000</c:v>
                </c:pt>
                <c:pt idx="1">
                  <c:v>2751000000</c:v>
                </c:pt>
                <c:pt idx="2">
                  <c:v>5372000000</c:v>
                </c:pt>
                <c:pt idx="3">
                  <c:v>5288000000</c:v>
                </c:pt>
              </c:numCache>
            </c:numRef>
          </c:val>
          <c:extLst>
            <c:ext xmlns:c16="http://schemas.microsoft.com/office/drawing/2014/chart" uri="{C3380CC4-5D6E-409C-BE32-E72D297353CC}">
              <c16:uniqueId val="{00000008-F796-4CFD-80B0-7B78638A71B9}"/>
            </c:ext>
          </c:extLst>
        </c:ser>
        <c:ser>
          <c:idx val="1"/>
          <c:order val="1"/>
          <c:tx>
            <c:strRef>
              <c:f>'Pivot Tables'!$CH$4</c:f>
              <c:strCache>
                <c:ptCount val="1"/>
                <c:pt idx="0">
                  <c:v>Sum of Paid Fees2</c:v>
                </c:pt>
              </c:strCache>
            </c:strRef>
          </c:tx>
          <c:spPr>
            <a:noFill/>
            <a:ln>
              <a:noFill/>
            </a:ln>
            <a:effectLst/>
          </c:spPr>
          <c:invertIfNegative val="0"/>
          <c:dPt>
            <c:idx val="2"/>
            <c:invertIfNegative val="0"/>
            <c:bubble3D val="0"/>
            <c:spPr>
              <a:noFill/>
              <a:ln>
                <a:noFill/>
              </a:ln>
              <a:effectLst/>
            </c:spPr>
            <c:extLst>
              <c:ext xmlns:c16="http://schemas.microsoft.com/office/drawing/2014/chart" uri="{C3380CC4-5D6E-409C-BE32-E72D297353CC}">
                <c16:uniqueId val="{0000000A-F796-4CFD-80B0-7B78638A71B9}"/>
              </c:ext>
            </c:extLst>
          </c:dPt>
          <c:dLbls>
            <c:dLbl>
              <c:idx val="2"/>
              <c:spPr>
                <a:noFill/>
                <a:ln>
                  <a:noFill/>
                </a:ln>
                <a:effectLst/>
              </c:spPr>
              <c:txPr>
                <a:bodyPr rot="0" spcFirstLastPara="1" vertOverflow="ellipsis" vert="horz" wrap="square" lIns="38100" tIns="19050" rIns="38100" bIns="19050" anchor="ctr" anchorCtr="0">
                  <a:noAutofit/>
                </a:bodyPr>
                <a:lstStyle/>
                <a:p>
                  <a:pPr algn="l">
                    <a:defRPr sz="600" b="0" i="0" u="none" strike="noStrike" kern="1200" baseline="0">
                      <a:solidFill>
                        <a:schemeClr val="bg1">
                          <a:lumMod val="65000"/>
                        </a:schemeClr>
                      </a:solidFill>
                      <a:latin typeface="Verdana" panose="020B0604030504040204" pitchFamily="34" charset="0"/>
                      <a:ea typeface="Verdana" panose="020B0604030504040204" pitchFamily="34" charset="0"/>
                      <a:cs typeface="+mn-cs"/>
                    </a:defRPr>
                  </a:pPr>
                  <a:endParaRPr lang="en-US"/>
                </a:p>
              </c:txPr>
              <c:dLblPos val="inBase"/>
              <c:showLegendKey val="0"/>
              <c:showVal val="0"/>
              <c:showCatName val="1"/>
              <c:showSerName val="0"/>
              <c:showPercent val="0"/>
              <c:showBubbleSize val="0"/>
              <c:separator> </c:separator>
              <c:extLst>
                <c:ext xmlns:c15="http://schemas.microsoft.com/office/drawing/2012/chart" uri="{CE6537A1-D6FC-4f65-9D91-7224C49458BB}">
                  <c15:layout>
                    <c:manualLayout>
                      <c:w val="0.29133338668132575"/>
                      <c:h val="6.907901163227094E-2"/>
                    </c:manualLayout>
                  </c15:layout>
                </c:ext>
                <c:ext xmlns:c16="http://schemas.microsoft.com/office/drawing/2014/chart" uri="{C3380CC4-5D6E-409C-BE32-E72D297353CC}">
                  <c16:uniqueId val="{0000000A-F796-4CFD-80B0-7B78638A71B9}"/>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65000"/>
                      </a:schemeClr>
                    </a:solidFill>
                    <a:latin typeface="Verdana" panose="020B0604030504040204" pitchFamily="34" charset="0"/>
                    <a:ea typeface="Verdana" panose="020B0604030504040204" pitchFamily="34" charset="0"/>
                    <a:cs typeface="+mn-cs"/>
                  </a:defRPr>
                </a:pPr>
                <a:endParaRPr lang="en-US"/>
              </a:p>
            </c:txPr>
            <c:dLblPos val="inBase"/>
            <c:showLegendKey val="0"/>
            <c:showVal val="0"/>
            <c:showCatName val="1"/>
            <c:showSerName val="0"/>
            <c:showPercent val="0"/>
            <c:showBubbleSize val="0"/>
            <c:separator> </c:separator>
            <c:showLeaderLines val="0"/>
            <c:extLst>
              <c:ext xmlns:c15="http://schemas.microsoft.com/office/drawing/2012/chart" uri="{CE6537A1-D6FC-4f65-9D91-7224C49458BB}">
                <c15:showLeaderLines val="0"/>
              </c:ext>
            </c:extLst>
          </c:dLbls>
          <c:cat>
            <c:strRef>
              <c:f>'Pivot Tables'!$CF$5:$CF$8</c:f>
              <c:strCache>
                <c:ptCount val="4"/>
                <c:pt idx="0">
                  <c:v>Abdullah</c:v>
                </c:pt>
                <c:pt idx="1">
                  <c:v>Ahmed</c:v>
                </c:pt>
                <c:pt idx="2">
                  <c:v>Mohammed</c:v>
                </c:pt>
                <c:pt idx="3">
                  <c:v>Salah</c:v>
                </c:pt>
              </c:strCache>
            </c:strRef>
          </c:cat>
          <c:val>
            <c:numRef>
              <c:f>'Pivot Tables'!$CH$5:$CH$8</c:f>
              <c:numCache>
                <c:formatCode>General</c:formatCode>
                <c:ptCount val="4"/>
                <c:pt idx="0">
                  <c:v>2579000000</c:v>
                </c:pt>
                <c:pt idx="1">
                  <c:v>2751000000</c:v>
                </c:pt>
                <c:pt idx="2">
                  <c:v>5372000000</c:v>
                </c:pt>
                <c:pt idx="3">
                  <c:v>5288000000</c:v>
                </c:pt>
              </c:numCache>
            </c:numRef>
          </c:val>
          <c:extLst>
            <c:ext xmlns:c16="http://schemas.microsoft.com/office/drawing/2014/chart" uri="{C3380CC4-5D6E-409C-BE32-E72D297353CC}">
              <c16:uniqueId val="{00000009-F796-4CFD-80B0-7B78638A71B9}"/>
            </c:ext>
          </c:extLst>
        </c:ser>
        <c:dLbls>
          <c:dLblPos val="outEnd"/>
          <c:showLegendKey val="0"/>
          <c:showVal val="1"/>
          <c:showCatName val="0"/>
          <c:showSerName val="0"/>
          <c:showPercent val="0"/>
          <c:showBubbleSize val="0"/>
        </c:dLbls>
        <c:gapWidth val="183"/>
        <c:overlap val="-33"/>
        <c:axId val="1146015632"/>
        <c:axId val="1146010712"/>
      </c:barChart>
      <c:catAx>
        <c:axId val="1146015632"/>
        <c:scaling>
          <c:orientation val="minMax"/>
        </c:scaling>
        <c:delete val="1"/>
        <c:axPos val="l"/>
        <c:numFmt formatCode="General" sourceLinked="1"/>
        <c:majorTickMark val="none"/>
        <c:minorTickMark val="none"/>
        <c:tickLblPos val="nextTo"/>
        <c:crossAx val="1146010712"/>
        <c:crosses val="autoZero"/>
        <c:auto val="1"/>
        <c:lblAlgn val="ctr"/>
        <c:lblOffset val="100"/>
        <c:noMultiLvlLbl val="0"/>
      </c:catAx>
      <c:valAx>
        <c:axId val="1146010712"/>
        <c:scaling>
          <c:orientation val="minMax"/>
        </c:scaling>
        <c:delete val="1"/>
        <c:axPos val="b"/>
        <c:numFmt formatCode="[&lt;999950]0.0,&quot;K&quot;;[&lt;999950000]0.0,,&quot;M&quot;;0.0,,,&quot;B&quot;" sourceLinked="1"/>
        <c:majorTickMark val="none"/>
        <c:minorTickMark val="none"/>
        <c:tickLblPos val="nextTo"/>
        <c:crossAx val="114601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Tables!PivotTable23</c:name>
    <c:fmtId val="91"/>
  </c:pivotSource>
  <c:chart>
    <c:autoTitleDeleted val="1"/>
    <c:pivotFmts>
      <c:pivotFmt>
        <c:idx val="0"/>
        <c:spPr>
          <a:solidFill>
            <a:srgbClr val="7030A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800" b="0" i="0" u="none" strike="noStrike" kern="1200" baseline="0">
                  <a:solidFill>
                    <a:schemeClr val="bg1">
                      <a:lumMod val="6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a:outerShdw blurRad="50800" dist="38100" dir="2700000" algn="tl" rotWithShape="0">
              <a:prstClr val="black">
                <a:alpha val="40000"/>
              </a:prstClr>
            </a:outerShdw>
          </a:effectLst>
        </c:spPr>
        <c:dLbl>
          <c:idx val="0"/>
          <c:layout>
            <c:manualLayout>
              <c:x val="0"/>
              <c:y val="1.3888888888888846E-2"/>
            </c:manualLayout>
          </c:layout>
          <c:spPr>
            <a:noFill/>
            <a:ln>
              <a:noFill/>
            </a:ln>
            <a:effectLst/>
          </c:spPr>
          <c:txPr>
            <a:bodyPr rot="-5400000" spcFirstLastPara="1" vertOverflow="ellipsis" vert="horz" wrap="square" lIns="38100" tIns="19050" rIns="38100" bIns="19050" anchor="ctr" anchorCtr="1">
              <a:spAutoFit/>
            </a:bodyPr>
            <a:lstStyle/>
            <a:p>
              <a:pPr>
                <a:defRPr sz="800" b="0" i="0" u="none" strike="noStrike" kern="1200" baseline="0">
                  <a:solidFill>
                    <a:schemeClr val="bg1">
                      <a:lumMod val="6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a:outerShdw blurRad="50800" dist="38100" dir="2700000" algn="tl" rotWithShape="0">
              <a:prstClr val="black">
                <a:alpha val="40000"/>
              </a:prstClr>
            </a:outerShdw>
          </a:effectLst>
        </c:spPr>
        <c:dLbl>
          <c:idx val="0"/>
          <c:layout>
            <c:manualLayout>
              <c:x val="0"/>
              <c:y val="-1.3888888888888888E-2"/>
            </c:manualLayout>
          </c:layout>
          <c:spPr>
            <a:noFill/>
            <a:ln>
              <a:noFill/>
            </a:ln>
            <a:effectLst/>
          </c:spPr>
          <c:txPr>
            <a:bodyPr rot="-5400000" spcFirstLastPara="1" vertOverflow="ellipsis" vert="horz" wrap="square" lIns="38100" tIns="19050" rIns="38100" bIns="19050" anchor="ctr" anchorCtr="1">
              <a:spAutoFit/>
            </a:bodyPr>
            <a:lstStyle/>
            <a:p>
              <a:pPr>
                <a:defRPr sz="800" b="0" i="0" u="none" strike="noStrike" kern="1200" baseline="0">
                  <a:solidFill>
                    <a:schemeClr val="bg1">
                      <a:lumMod val="6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800" b="0" i="0" u="none" strike="noStrike" kern="1200" baseline="0">
                  <a:solidFill>
                    <a:schemeClr val="bg1">
                      <a:lumMod val="6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a:outerShdw blurRad="50800" dist="38100" dir="2700000" algn="tl" rotWithShape="0">
              <a:prstClr val="black">
                <a:alpha val="40000"/>
              </a:prstClr>
            </a:outerShdw>
          </a:effectLst>
        </c:spPr>
        <c:dLbl>
          <c:idx val="0"/>
          <c:layout>
            <c:manualLayout>
              <c:x val="0"/>
              <c:y val="1.3888888888888846E-2"/>
            </c:manualLayout>
          </c:layout>
          <c:spPr>
            <a:noFill/>
            <a:ln>
              <a:noFill/>
            </a:ln>
            <a:effectLst/>
          </c:spPr>
          <c:txPr>
            <a:bodyPr rot="-5400000" spcFirstLastPara="1" vertOverflow="ellipsis" wrap="square" lIns="38100" tIns="19050" rIns="38100" bIns="19050" anchor="ctr" anchorCtr="1">
              <a:spAutoFit/>
            </a:bodyPr>
            <a:lstStyle/>
            <a:p>
              <a:pPr>
                <a:defRPr sz="800" b="0" i="0" u="none" strike="noStrike" kern="1200" baseline="0">
                  <a:solidFill>
                    <a:schemeClr val="bg1">
                      <a:lumMod val="6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a:outerShdw blurRad="50800" dist="38100" dir="2700000" algn="tl" rotWithShape="0">
              <a:prstClr val="black">
                <a:alpha val="40000"/>
              </a:prstClr>
            </a:outerShdw>
          </a:effectLst>
        </c:spPr>
        <c:dLbl>
          <c:idx val="0"/>
          <c:layout>
            <c:manualLayout>
              <c:x val="0"/>
              <c:y val="-1.3888888888888888E-2"/>
            </c:manualLayout>
          </c:layout>
          <c:spPr>
            <a:noFill/>
            <a:ln>
              <a:noFill/>
            </a:ln>
            <a:effectLst/>
          </c:spPr>
          <c:txPr>
            <a:bodyPr rot="-5400000" spcFirstLastPara="1" vertOverflow="ellipsis" wrap="square" lIns="38100" tIns="19050" rIns="38100" bIns="19050" anchor="ctr" anchorCtr="1">
              <a:spAutoFit/>
            </a:bodyPr>
            <a:lstStyle/>
            <a:p>
              <a:pPr>
                <a:defRPr sz="800" b="0" i="0" u="none" strike="noStrike" kern="1200" baseline="0">
                  <a:solidFill>
                    <a:schemeClr val="bg1">
                      <a:lumMod val="6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800" b="0" i="0" u="none" strike="noStrike" kern="1200" baseline="0">
                  <a:solidFill>
                    <a:schemeClr val="bg1">
                      <a:lumMod val="50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030A0"/>
          </a:solidFill>
          <a:ln>
            <a:noFill/>
          </a:ln>
          <a:effectLst>
            <a:outerShdw blurRad="50800" dist="38100" dir="2700000" algn="tl" rotWithShape="0">
              <a:prstClr val="black">
                <a:alpha val="40000"/>
              </a:prstClr>
            </a:outerShdw>
          </a:effectLst>
        </c:spPr>
        <c:dLbl>
          <c:idx val="0"/>
          <c:layout>
            <c:manualLayout>
              <c:x val="0"/>
              <c:y val="1.3888888888888846E-2"/>
            </c:manualLayout>
          </c:layout>
          <c:spPr>
            <a:noFill/>
            <a:ln>
              <a:noFill/>
            </a:ln>
            <a:effectLst/>
          </c:spPr>
          <c:txPr>
            <a:bodyPr rot="-5400000" spcFirstLastPara="1" vertOverflow="ellipsis" wrap="square" lIns="38100" tIns="19050" rIns="38100" bIns="19050" anchor="ctr" anchorCtr="1">
              <a:spAutoFit/>
            </a:bodyPr>
            <a:lstStyle/>
            <a:p>
              <a:pPr>
                <a:defRPr sz="800" b="0" i="0" u="none" strike="noStrike" kern="1200" baseline="0">
                  <a:solidFill>
                    <a:schemeClr val="bg1">
                      <a:lumMod val="50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30A0"/>
          </a:solidFill>
          <a:ln>
            <a:noFill/>
          </a:ln>
          <a:effectLst>
            <a:outerShdw blurRad="50800" dist="38100" dir="2700000" algn="tl" rotWithShape="0">
              <a:prstClr val="black">
                <a:alpha val="40000"/>
              </a:prstClr>
            </a:outerShdw>
          </a:effectLst>
        </c:spPr>
        <c:dLbl>
          <c:idx val="0"/>
          <c:layout>
            <c:manualLayout>
              <c:x val="0"/>
              <c:y val="-1.3888888888888888E-2"/>
            </c:manualLayout>
          </c:layout>
          <c:spPr>
            <a:noFill/>
            <a:ln>
              <a:noFill/>
            </a:ln>
            <a:effectLst/>
          </c:spPr>
          <c:txPr>
            <a:bodyPr rot="-5400000" spcFirstLastPara="1" vertOverflow="ellipsis" wrap="square" lIns="38100" tIns="19050" rIns="38100" bIns="19050" anchor="ctr" anchorCtr="1">
              <a:spAutoFit/>
            </a:bodyPr>
            <a:lstStyle/>
            <a:p>
              <a:pPr>
                <a:defRPr sz="800" b="0" i="0" u="none" strike="noStrike" kern="1200" baseline="0">
                  <a:solidFill>
                    <a:schemeClr val="bg1">
                      <a:lumMod val="50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285651793525808E-2"/>
          <c:y val="5.0925925925925923E-2"/>
          <c:w val="0.92715879265091861"/>
          <c:h val="0.74667395742198894"/>
        </c:manualLayout>
      </c:layout>
      <c:barChart>
        <c:barDir val="col"/>
        <c:grouping val="clustered"/>
        <c:varyColors val="0"/>
        <c:ser>
          <c:idx val="0"/>
          <c:order val="0"/>
          <c:tx>
            <c:strRef>
              <c:f>'Pivot Tables'!$CR$4</c:f>
              <c:strCache>
                <c:ptCount val="1"/>
                <c:pt idx="0">
                  <c:v>Total</c:v>
                </c:pt>
              </c:strCache>
            </c:strRef>
          </c:tx>
          <c:spPr>
            <a:solidFill>
              <a:srgbClr val="7030A0"/>
            </a:solidFill>
            <a:ln>
              <a:noFill/>
            </a:ln>
            <a:effectLst>
              <a:outerShdw blurRad="50800" dist="38100" dir="2700000" algn="tl" rotWithShape="0">
                <a:prstClr val="black">
                  <a:alpha val="40000"/>
                </a:prstClr>
              </a:outerShdw>
            </a:effectLst>
          </c:spPr>
          <c:invertIfNegative val="0"/>
          <c:dPt>
            <c:idx val="6"/>
            <c:invertIfNegative val="0"/>
            <c:bubble3D val="0"/>
            <c:spPr>
              <a:solidFill>
                <a:srgbClr val="7030A0"/>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0-81D8-4B56-8928-0486F0C03400}"/>
              </c:ext>
            </c:extLst>
          </c:dPt>
          <c:dPt>
            <c:idx val="7"/>
            <c:invertIfNegative val="0"/>
            <c:bubble3D val="0"/>
            <c:spPr>
              <a:solidFill>
                <a:srgbClr val="7030A0"/>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81D8-4B56-8928-0486F0C03400}"/>
              </c:ext>
            </c:extLst>
          </c:dPt>
          <c:dLbls>
            <c:dLbl>
              <c:idx val="6"/>
              <c:layout>
                <c:manualLayout>
                  <c:x val="0"/>
                  <c:y val="1.388888888888884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1D8-4B56-8928-0486F0C03400}"/>
                </c:ext>
              </c:extLst>
            </c:dLbl>
            <c:dLbl>
              <c:idx val="7"/>
              <c:layout>
                <c:manualLayout>
                  <c:x val="0"/>
                  <c:y val="-1.388888888888888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1D8-4B56-8928-0486F0C03400}"/>
                </c:ext>
              </c:extLst>
            </c:dLbl>
            <c:spPr>
              <a:noFill/>
              <a:ln>
                <a:noFill/>
              </a:ln>
              <a:effectLst/>
            </c:spPr>
            <c:txPr>
              <a:bodyPr rot="-5400000" spcFirstLastPara="1" vertOverflow="ellipsis" wrap="square" lIns="38100" tIns="19050" rIns="38100" bIns="19050" anchor="ctr" anchorCtr="1">
                <a:spAutoFit/>
              </a:bodyPr>
              <a:lstStyle/>
              <a:p>
                <a:pPr>
                  <a:defRPr sz="800" b="0" i="0" u="none" strike="noStrike" kern="1200" baseline="0">
                    <a:solidFill>
                      <a:schemeClr val="bg1">
                        <a:lumMod val="50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Tables'!$CQ$5:$CQ$20</c:f>
              <c:strCache>
                <c:ptCount val="16"/>
                <c:pt idx="0">
                  <c:v>Adam</c:v>
                </c:pt>
                <c:pt idx="1">
                  <c:v>Ahmed</c:v>
                </c:pt>
                <c:pt idx="2">
                  <c:v>Dary</c:v>
                </c:pt>
                <c:pt idx="3">
                  <c:v>Dina</c:v>
                </c:pt>
                <c:pt idx="4">
                  <c:v>Habib</c:v>
                </c:pt>
                <c:pt idx="5">
                  <c:v>Hany</c:v>
                </c:pt>
                <c:pt idx="6">
                  <c:v>Hisham</c:v>
                </c:pt>
                <c:pt idx="7">
                  <c:v>John</c:v>
                </c:pt>
                <c:pt idx="8">
                  <c:v>Jood</c:v>
                </c:pt>
                <c:pt idx="9">
                  <c:v>Kenza</c:v>
                </c:pt>
                <c:pt idx="10">
                  <c:v>Khalil</c:v>
                </c:pt>
                <c:pt idx="11">
                  <c:v>Kisho</c:v>
                </c:pt>
                <c:pt idx="12">
                  <c:v>Mohmed</c:v>
                </c:pt>
                <c:pt idx="13">
                  <c:v>Reham</c:v>
                </c:pt>
                <c:pt idx="14">
                  <c:v>Rony</c:v>
                </c:pt>
                <c:pt idx="15">
                  <c:v>Sahar</c:v>
                </c:pt>
              </c:strCache>
            </c:strRef>
          </c:cat>
          <c:val>
            <c:numRef>
              <c:f>'Pivot Tables'!$CR$5:$CR$20</c:f>
              <c:numCache>
                <c:formatCode>[&lt;999950]0.0,"K";[&lt;999950000]0.0,,"M";0.0,,,"B"</c:formatCode>
                <c:ptCount val="16"/>
                <c:pt idx="0">
                  <c:v>379000000</c:v>
                </c:pt>
                <c:pt idx="1">
                  <c:v>650000000</c:v>
                </c:pt>
                <c:pt idx="2">
                  <c:v>1360000000</c:v>
                </c:pt>
                <c:pt idx="3">
                  <c:v>832000000</c:v>
                </c:pt>
                <c:pt idx="4">
                  <c:v>332000000</c:v>
                </c:pt>
                <c:pt idx="5">
                  <c:v>1534000000</c:v>
                </c:pt>
                <c:pt idx="6">
                  <c:v>995000000</c:v>
                </c:pt>
                <c:pt idx="7">
                  <c:v>1029000000</c:v>
                </c:pt>
                <c:pt idx="8">
                  <c:v>329000000</c:v>
                </c:pt>
                <c:pt idx="9">
                  <c:v>411000000</c:v>
                </c:pt>
                <c:pt idx="10">
                  <c:v>1177000000</c:v>
                </c:pt>
                <c:pt idx="11">
                  <c:v>1288000000</c:v>
                </c:pt>
                <c:pt idx="12">
                  <c:v>1727000000</c:v>
                </c:pt>
                <c:pt idx="13">
                  <c:v>1243000000</c:v>
                </c:pt>
                <c:pt idx="14">
                  <c:v>1638000000</c:v>
                </c:pt>
                <c:pt idx="15">
                  <c:v>1066000000</c:v>
                </c:pt>
              </c:numCache>
            </c:numRef>
          </c:val>
          <c:extLst>
            <c:ext xmlns:c16="http://schemas.microsoft.com/office/drawing/2014/chart" uri="{C3380CC4-5D6E-409C-BE32-E72D297353CC}">
              <c16:uniqueId val="{00000002-81D8-4B56-8928-0486F0C03400}"/>
            </c:ext>
          </c:extLst>
        </c:ser>
        <c:dLbls>
          <c:dLblPos val="outEnd"/>
          <c:showLegendKey val="0"/>
          <c:showVal val="1"/>
          <c:showCatName val="0"/>
          <c:showSerName val="0"/>
          <c:showPercent val="0"/>
          <c:showBubbleSize val="0"/>
        </c:dLbls>
        <c:gapWidth val="72"/>
        <c:overlap val="-28"/>
        <c:axId val="1174471384"/>
        <c:axId val="1174466792"/>
      </c:barChart>
      <c:catAx>
        <c:axId val="1174471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466792"/>
        <c:crosses val="autoZero"/>
        <c:auto val="1"/>
        <c:lblAlgn val="ctr"/>
        <c:lblOffset val="100"/>
        <c:noMultiLvlLbl val="0"/>
      </c:catAx>
      <c:valAx>
        <c:axId val="1174466792"/>
        <c:scaling>
          <c:orientation val="minMax"/>
        </c:scaling>
        <c:delete val="1"/>
        <c:axPos val="l"/>
        <c:numFmt formatCode="[&lt;999950]0.0,&quot;K&quot;;[&lt;999950000]0.0,,&quot;M&quot;;0.0,,,&quot;B&quot;" sourceLinked="1"/>
        <c:majorTickMark val="none"/>
        <c:minorTickMark val="none"/>
        <c:tickLblPos val="nextTo"/>
        <c:crossAx val="1174471384"/>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12072565016597"/>
          <c:y val="3.0442734764265664E-2"/>
          <c:w val="0.84240500679793384"/>
          <c:h val="0.9695570882802601"/>
        </c:manualLayout>
      </c:layout>
      <c:doughnutChart>
        <c:varyColors val="1"/>
        <c:ser>
          <c:idx val="0"/>
          <c:order val="0"/>
          <c:tx>
            <c:strRef>
              <c:f>'Pivot Tables'!$DE$5</c:f>
              <c:strCache>
                <c:ptCount val="1"/>
                <c:pt idx="0">
                  <c:v>Youtube Channel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1-FC39-4342-872F-A173015D3883}"/>
              </c:ext>
            </c:extLst>
          </c:dPt>
          <c:dPt>
            <c:idx val="1"/>
            <c:bubble3D val="0"/>
            <c:spPr>
              <a:solidFill>
                <a:srgbClr val="F1F2FE"/>
              </a:solidFill>
              <a:ln w="19050">
                <a:solidFill>
                  <a:schemeClr val="lt1"/>
                </a:solidFill>
              </a:ln>
              <a:effectLst/>
            </c:spPr>
            <c:extLst>
              <c:ext xmlns:c16="http://schemas.microsoft.com/office/drawing/2014/chart" uri="{C3380CC4-5D6E-409C-BE32-E72D297353CC}">
                <c16:uniqueId val="{00000003-FC39-4342-872F-A173015D3883}"/>
              </c:ext>
            </c:extLst>
          </c:dPt>
          <c:cat>
            <c:strRef>
              <c:f>'Pivot Tables'!$DD$6:$DD$7</c:f>
              <c:strCache>
                <c:ptCount val="2"/>
                <c:pt idx="0">
                  <c:v>Actual</c:v>
                </c:pt>
                <c:pt idx="1">
                  <c:v>The difference to reach the highest amount + 10B</c:v>
                </c:pt>
              </c:strCache>
            </c:strRef>
          </c:cat>
          <c:val>
            <c:numRef>
              <c:f>'Pivot Tables'!$DE$6:$DE$7</c:f>
              <c:numCache>
                <c:formatCode>[&lt;999950]0.0,"K";[&lt;999950000]0.0,,"M";0.0,,,"B"</c:formatCode>
                <c:ptCount val="2"/>
                <c:pt idx="0">
                  <c:v>806000000</c:v>
                </c:pt>
                <c:pt idx="1">
                  <c:v>4766000000</c:v>
                </c:pt>
              </c:numCache>
            </c:numRef>
          </c:val>
          <c:extLst>
            <c:ext xmlns:c16="http://schemas.microsoft.com/office/drawing/2014/chart" uri="{C3380CC4-5D6E-409C-BE32-E72D297353CC}">
              <c16:uniqueId val="{00000004-FC39-4342-872F-A173015D3883}"/>
            </c:ext>
          </c:extLst>
        </c:ser>
        <c:ser>
          <c:idx val="1"/>
          <c:order val="1"/>
          <c:tx>
            <c:strRef>
              <c:f>'Pivot Tables'!$DF$5</c:f>
              <c:strCache>
                <c:ptCount val="1"/>
                <c:pt idx="0">
                  <c:v>Google Ad</c:v>
                </c:pt>
              </c:strCache>
            </c:strRef>
          </c:tx>
          <c:dPt>
            <c:idx val="0"/>
            <c:bubble3D val="0"/>
            <c:spPr>
              <a:solidFill>
                <a:srgbClr val="FBBBD9"/>
              </a:solidFill>
              <a:ln w="19050">
                <a:solidFill>
                  <a:schemeClr val="lt1"/>
                </a:solidFill>
              </a:ln>
              <a:effectLst/>
            </c:spPr>
            <c:extLst>
              <c:ext xmlns:c16="http://schemas.microsoft.com/office/drawing/2014/chart" uri="{C3380CC4-5D6E-409C-BE32-E72D297353CC}">
                <c16:uniqueId val="{00000006-FC39-4342-872F-A173015D3883}"/>
              </c:ext>
            </c:extLst>
          </c:dPt>
          <c:dPt>
            <c:idx val="1"/>
            <c:bubble3D val="0"/>
            <c:spPr>
              <a:solidFill>
                <a:srgbClr val="F1F2FE"/>
              </a:solidFill>
              <a:ln w="19050">
                <a:solidFill>
                  <a:schemeClr val="lt1"/>
                </a:solidFill>
              </a:ln>
              <a:effectLst/>
            </c:spPr>
            <c:extLst>
              <c:ext xmlns:c16="http://schemas.microsoft.com/office/drawing/2014/chart" uri="{C3380CC4-5D6E-409C-BE32-E72D297353CC}">
                <c16:uniqueId val="{00000008-FC39-4342-872F-A173015D3883}"/>
              </c:ext>
            </c:extLst>
          </c:dPt>
          <c:cat>
            <c:strRef>
              <c:f>'Pivot Tables'!$DD$6:$DD$7</c:f>
              <c:strCache>
                <c:ptCount val="2"/>
                <c:pt idx="0">
                  <c:v>Actual</c:v>
                </c:pt>
                <c:pt idx="1">
                  <c:v>The difference to reach the highest amount + 10B</c:v>
                </c:pt>
              </c:strCache>
            </c:strRef>
          </c:cat>
          <c:val>
            <c:numRef>
              <c:f>'Pivot Tables'!$DF$6:$DF$7</c:f>
              <c:numCache>
                <c:formatCode>[&lt;999950]0.0,"K";[&lt;999950000]0.0,,"M";0.0,,,"B"</c:formatCode>
                <c:ptCount val="2"/>
                <c:pt idx="0">
                  <c:v>1823000000</c:v>
                </c:pt>
                <c:pt idx="1">
                  <c:v>3749000000</c:v>
                </c:pt>
              </c:numCache>
            </c:numRef>
          </c:val>
          <c:extLst>
            <c:ext xmlns:c16="http://schemas.microsoft.com/office/drawing/2014/chart" uri="{C3380CC4-5D6E-409C-BE32-E72D297353CC}">
              <c16:uniqueId val="{00000009-FC39-4342-872F-A173015D3883}"/>
            </c:ext>
          </c:extLst>
        </c:ser>
        <c:ser>
          <c:idx val="2"/>
          <c:order val="2"/>
          <c:tx>
            <c:strRef>
              <c:f>'Pivot Tables'!$DG$5</c:f>
              <c:strCache>
                <c:ptCount val="1"/>
                <c:pt idx="0">
                  <c:v>WhatsApp</c:v>
                </c:pt>
              </c:strCache>
            </c:strRef>
          </c:tx>
          <c:dPt>
            <c:idx val="0"/>
            <c:bubble3D val="0"/>
            <c:spPr>
              <a:solidFill>
                <a:srgbClr val="FED14E"/>
              </a:solidFill>
              <a:ln w="19050">
                <a:solidFill>
                  <a:schemeClr val="lt1"/>
                </a:solidFill>
              </a:ln>
              <a:effectLst/>
            </c:spPr>
            <c:extLst>
              <c:ext xmlns:c16="http://schemas.microsoft.com/office/drawing/2014/chart" uri="{C3380CC4-5D6E-409C-BE32-E72D297353CC}">
                <c16:uniqueId val="{0000000B-FC39-4342-872F-A173015D3883}"/>
              </c:ext>
            </c:extLst>
          </c:dPt>
          <c:dPt>
            <c:idx val="1"/>
            <c:bubble3D val="0"/>
            <c:spPr>
              <a:solidFill>
                <a:srgbClr val="F1F2FE"/>
              </a:solidFill>
              <a:ln w="19050">
                <a:solidFill>
                  <a:schemeClr val="lt1"/>
                </a:solidFill>
              </a:ln>
              <a:effectLst/>
            </c:spPr>
            <c:extLst>
              <c:ext xmlns:c16="http://schemas.microsoft.com/office/drawing/2014/chart" uri="{C3380CC4-5D6E-409C-BE32-E72D297353CC}">
                <c16:uniqueId val="{0000000D-FC39-4342-872F-A173015D3883}"/>
              </c:ext>
            </c:extLst>
          </c:dPt>
          <c:cat>
            <c:strRef>
              <c:f>'Pivot Tables'!$DD$6:$DD$7</c:f>
              <c:strCache>
                <c:ptCount val="2"/>
                <c:pt idx="0">
                  <c:v>Actual</c:v>
                </c:pt>
                <c:pt idx="1">
                  <c:v>The difference to reach the highest amount + 10B</c:v>
                </c:pt>
              </c:strCache>
            </c:strRef>
          </c:cat>
          <c:val>
            <c:numRef>
              <c:f>'Pivot Tables'!$DG$6:$DG$7</c:f>
              <c:numCache>
                <c:formatCode>[&lt;999950]0.0,"K";[&lt;999950000]0.0,,"M";0.0,,,"B"</c:formatCode>
                <c:ptCount val="2"/>
                <c:pt idx="0">
                  <c:v>2494000000</c:v>
                </c:pt>
                <c:pt idx="1">
                  <c:v>3078000000</c:v>
                </c:pt>
              </c:numCache>
            </c:numRef>
          </c:val>
          <c:extLst>
            <c:ext xmlns:c16="http://schemas.microsoft.com/office/drawing/2014/chart" uri="{C3380CC4-5D6E-409C-BE32-E72D297353CC}">
              <c16:uniqueId val="{0000000E-FC39-4342-872F-A173015D3883}"/>
            </c:ext>
          </c:extLst>
        </c:ser>
        <c:ser>
          <c:idx val="3"/>
          <c:order val="3"/>
          <c:tx>
            <c:strRef>
              <c:f>'Pivot Tables'!$DH$5</c:f>
              <c:strCache>
                <c:ptCount val="1"/>
                <c:pt idx="0">
                  <c:v>Company Website</c:v>
                </c:pt>
              </c:strCache>
            </c:strRef>
          </c:tx>
          <c:dPt>
            <c:idx val="0"/>
            <c:bubble3D val="0"/>
            <c:spPr>
              <a:solidFill>
                <a:srgbClr val="0AEAE0"/>
              </a:solidFill>
              <a:ln w="19050">
                <a:solidFill>
                  <a:schemeClr val="lt1"/>
                </a:solidFill>
              </a:ln>
              <a:effectLst/>
            </c:spPr>
            <c:extLst>
              <c:ext xmlns:c16="http://schemas.microsoft.com/office/drawing/2014/chart" uri="{C3380CC4-5D6E-409C-BE32-E72D297353CC}">
                <c16:uniqueId val="{00000010-FC39-4342-872F-A173015D3883}"/>
              </c:ext>
            </c:extLst>
          </c:dPt>
          <c:dPt>
            <c:idx val="1"/>
            <c:bubble3D val="0"/>
            <c:spPr>
              <a:solidFill>
                <a:srgbClr val="F1F2FE"/>
              </a:solidFill>
              <a:ln w="19050">
                <a:solidFill>
                  <a:schemeClr val="lt1"/>
                </a:solidFill>
              </a:ln>
              <a:effectLst/>
            </c:spPr>
            <c:extLst>
              <c:ext xmlns:c16="http://schemas.microsoft.com/office/drawing/2014/chart" uri="{C3380CC4-5D6E-409C-BE32-E72D297353CC}">
                <c16:uniqueId val="{00000012-FC39-4342-872F-A173015D3883}"/>
              </c:ext>
            </c:extLst>
          </c:dPt>
          <c:cat>
            <c:strRef>
              <c:f>'Pivot Tables'!$DD$6:$DD$7</c:f>
              <c:strCache>
                <c:ptCount val="2"/>
                <c:pt idx="0">
                  <c:v>Actual</c:v>
                </c:pt>
                <c:pt idx="1">
                  <c:v>The difference to reach the highest amount + 10B</c:v>
                </c:pt>
              </c:strCache>
            </c:strRef>
          </c:cat>
          <c:val>
            <c:numRef>
              <c:f>'Pivot Tables'!$DH$6:$DH$7</c:f>
              <c:numCache>
                <c:formatCode>[&lt;999950]0.0,"K";[&lt;999950000]0.0,,"M";0.0,,,"B"</c:formatCode>
                <c:ptCount val="2"/>
                <c:pt idx="0">
                  <c:v>2749000000</c:v>
                </c:pt>
                <c:pt idx="1">
                  <c:v>2823000000</c:v>
                </c:pt>
              </c:numCache>
            </c:numRef>
          </c:val>
          <c:extLst>
            <c:ext xmlns:c16="http://schemas.microsoft.com/office/drawing/2014/chart" uri="{C3380CC4-5D6E-409C-BE32-E72D297353CC}">
              <c16:uniqueId val="{00000013-FC39-4342-872F-A173015D3883}"/>
            </c:ext>
          </c:extLst>
        </c:ser>
        <c:ser>
          <c:idx val="4"/>
          <c:order val="4"/>
          <c:tx>
            <c:strRef>
              <c:f>'Pivot Tables'!$DI$5</c:f>
              <c:strCache>
                <c:ptCount val="1"/>
                <c:pt idx="0">
                  <c:v>Facebook Page</c:v>
                </c:pt>
              </c:strCache>
            </c:strRef>
          </c:tx>
          <c:spPr>
            <a:solidFill>
              <a:srgbClr val="F1F2FE"/>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15-FC39-4342-872F-A173015D3883}"/>
              </c:ext>
            </c:extLst>
          </c:dPt>
          <c:dPt>
            <c:idx val="1"/>
            <c:bubble3D val="0"/>
            <c:spPr>
              <a:solidFill>
                <a:srgbClr val="F1F2FE"/>
              </a:solidFill>
              <a:ln w="19050">
                <a:solidFill>
                  <a:schemeClr val="lt1"/>
                </a:solidFill>
              </a:ln>
              <a:effectLst/>
            </c:spPr>
            <c:extLst>
              <c:ext xmlns:c16="http://schemas.microsoft.com/office/drawing/2014/chart" uri="{C3380CC4-5D6E-409C-BE32-E72D297353CC}">
                <c16:uniqueId val="{00000017-FC39-4342-872F-A173015D3883}"/>
              </c:ext>
            </c:extLst>
          </c:dPt>
          <c:cat>
            <c:strRef>
              <c:f>'Pivot Tables'!$DD$6:$DD$7</c:f>
              <c:strCache>
                <c:ptCount val="2"/>
                <c:pt idx="0">
                  <c:v>Actual</c:v>
                </c:pt>
                <c:pt idx="1">
                  <c:v>The difference to reach the highest amount + 10B</c:v>
                </c:pt>
              </c:strCache>
            </c:strRef>
          </c:cat>
          <c:val>
            <c:numRef>
              <c:f>'Pivot Tables'!$DI$6:$DI$7</c:f>
              <c:numCache>
                <c:formatCode>[&lt;999950]0.0,"K";[&lt;999950000]0.0,,"M";0.0,,,"B"</c:formatCode>
                <c:ptCount val="2"/>
                <c:pt idx="0">
                  <c:v>3546000000</c:v>
                </c:pt>
                <c:pt idx="1">
                  <c:v>2026000000</c:v>
                </c:pt>
              </c:numCache>
            </c:numRef>
          </c:val>
          <c:extLst>
            <c:ext xmlns:c16="http://schemas.microsoft.com/office/drawing/2014/chart" uri="{C3380CC4-5D6E-409C-BE32-E72D297353CC}">
              <c16:uniqueId val="{00000018-FC39-4342-872F-A173015D3883}"/>
            </c:ext>
          </c:extLst>
        </c:ser>
        <c:ser>
          <c:idx val="5"/>
          <c:order val="5"/>
          <c:tx>
            <c:strRef>
              <c:f>'Pivot Tables'!$DJ$5</c:f>
              <c:strCache>
                <c:ptCount val="1"/>
                <c:pt idx="0">
                  <c:v>Television Ad</c:v>
                </c:pt>
              </c:strCache>
            </c:strRef>
          </c:tx>
          <c:dPt>
            <c:idx val="0"/>
            <c:bubble3D val="0"/>
            <c:spPr>
              <a:solidFill>
                <a:srgbClr val="A5C2E3"/>
              </a:solidFill>
              <a:ln w="19050">
                <a:solidFill>
                  <a:schemeClr val="lt1"/>
                </a:solidFill>
              </a:ln>
              <a:effectLst/>
            </c:spPr>
            <c:extLst>
              <c:ext xmlns:c16="http://schemas.microsoft.com/office/drawing/2014/chart" uri="{C3380CC4-5D6E-409C-BE32-E72D297353CC}">
                <c16:uniqueId val="{0000001A-FC39-4342-872F-A173015D3883}"/>
              </c:ext>
            </c:extLst>
          </c:dPt>
          <c:dPt>
            <c:idx val="1"/>
            <c:bubble3D val="0"/>
            <c:spPr>
              <a:solidFill>
                <a:srgbClr val="F1F2FE"/>
              </a:solidFill>
              <a:ln w="19050">
                <a:solidFill>
                  <a:schemeClr val="lt1"/>
                </a:solidFill>
              </a:ln>
              <a:effectLst/>
            </c:spPr>
            <c:extLst>
              <c:ext xmlns:c16="http://schemas.microsoft.com/office/drawing/2014/chart" uri="{C3380CC4-5D6E-409C-BE32-E72D297353CC}">
                <c16:uniqueId val="{0000001C-FC39-4342-872F-A173015D3883}"/>
              </c:ext>
            </c:extLst>
          </c:dPt>
          <c:cat>
            <c:strRef>
              <c:f>'Pivot Tables'!$DD$6:$DD$7</c:f>
              <c:strCache>
                <c:ptCount val="2"/>
                <c:pt idx="0">
                  <c:v>Actual</c:v>
                </c:pt>
                <c:pt idx="1">
                  <c:v>The difference to reach the highest amount + 10B</c:v>
                </c:pt>
              </c:strCache>
            </c:strRef>
          </c:cat>
          <c:val>
            <c:numRef>
              <c:f>'Pivot Tables'!$DJ$6:$DJ$7</c:f>
              <c:numCache>
                <c:formatCode>[&lt;999950]0.0,"K";[&lt;999950000]0.0,,"M";0.0,,,"B"</c:formatCode>
                <c:ptCount val="2"/>
                <c:pt idx="0">
                  <c:v>4572000000</c:v>
                </c:pt>
                <c:pt idx="1">
                  <c:v>1000000000</c:v>
                </c:pt>
              </c:numCache>
            </c:numRef>
          </c:val>
          <c:extLst>
            <c:ext xmlns:c16="http://schemas.microsoft.com/office/drawing/2014/chart" uri="{C3380CC4-5D6E-409C-BE32-E72D297353CC}">
              <c16:uniqueId val="{0000001D-FC39-4342-872F-A173015D3883}"/>
            </c:ext>
          </c:extLst>
        </c:ser>
        <c:dLbls>
          <c:showLegendKey val="0"/>
          <c:showVal val="0"/>
          <c:showCatName val="0"/>
          <c:showSerName val="0"/>
          <c:showPercent val="0"/>
          <c:showBubbleSize val="0"/>
          <c:showLeaderLines val="1"/>
        </c:dLbls>
        <c:firstSliceAng val="18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Tables!Call_Montly</c:name>
    <c:fmtId val="109"/>
  </c:pivotSource>
  <c:chart>
    <c:autoTitleDeleted val="1"/>
    <c:pivotFmts>
      <c:pivotFmt>
        <c:idx val="0"/>
        <c:spPr>
          <a:solidFill>
            <a:schemeClr val="accent1"/>
          </a:solidFill>
          <a:ln w="28575" cap="rnd">
            <a:solidFill>
              <a:srgbClr val="FBBBD9"/>
            </a:solidFill>
            <a:round/>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BBBD9"/>
            </a:solidFill>
            <a:round/>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BBBD9"/>
            </a:solidFill>
            <a:round/>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80591026573173E-4"/>
          <c:y val="1.3470821336612268E-2"/>
          <c:w val="0.98743247203322881"/>
          <c:h val="0.97043019837112621"/>
        </c:manualLayout>
      </c:layout>
      <c:lineChart>
        <c:grouping val="standard"/>
        <c:varyColors val="0"/>
        <c:ser>
          <c:idx val="0"/>
          <c:order val="0"/>
          <c:tx>
            <c:strRef>
              <c:f>'Pivot Tables'!$DP$4</c:f>
              <c:strCache>
                <c:ptCount val="1"/>
                <c:pt idx="0">
                  <c:v>Total</c:v>
                </c:pt>
              </c:strCache>
            </c:strRef>
          </c:tx>
          <c:spPr>
            <a:ln w="28575" cap="rnd">
              <a:solidFill>
                <a:srgbClr val="FBBBD9"/>
              </a:solidFill>
              <a:round/>
            </a:ln>
            <a:effectLst>
              <a:outerShdw blurRad="50800" dist="38100" dir="5400000" algn="t" rotWithShape="0">
                <a:prstClr val="black">
                  <a:alpha val="40000"/>
                </a:prstClr>
              </a:outerShdw>
            </a:effectLst>
          </c:spPr>
          <c:marker>
            <c:symbol val="none"/>
          </c:marker>
          <c:cat>
            <c:strRef>
              <c:f>'Pivot Tables'!$DO$5:$DO$16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Tables'!$DP$5:$DP$16</c:f>
              <c:numCache>
                <c:formatCode>General</c:formatCode>
                <c:ptCount val="12"/>
                <c:pt idx="0">
                  <c:v>68</c:v>
                </c:pt>
                <c:pt idx="1">
                  <c:v>66</c:v>
                </c:pt>
                <c:pt idx="2">
                  <c:v>30</c:v>
                </c:pt>
                <c:pt idx="3">
                  <c:v>38</c:v>
                </c:pt>
                <c:pt idx="4">
                  <c:v>86</c:v>
                </c:pt>
                <c:pt idx="5">
                  <c:v>42</c:v>
                </c:pt>
                <c:pt idx="6">
                  <c:v>38</c:v>
                </c:pt>
                <c:pt idx="7">
                  <c:v>79</c:v>
                </c:pt>
                <c:pt idx="8">
                  <c:v>173</c:v>
                </c:pt>
                <c:pt idx="9">
                  <c:v>278</c:v>
                </c:pt>
                <c:pt idx="10">
                  <c:v>212</c:v>
                </c:pt>
                <c:pt idx="11">
                  <c:v>127</c:v>
                </c:pt>
              </c:numCache>
            </c:numRef>
          </c:val>
          <c:smooth val="1"/>
          <c:extLst>
            <c:ext xmlns:c16="http://schemas.microsoft.com/office/drawing/2014/chart" uri="{C3380CC4-5D6E-409C-BE32-E72D297353CC}">
              <c16:uniqueId val="{00000000-826A-4BBA-88D8-10C894E34788}"/>
            </c:ext>
          </c:extLst>
        </c:ser>
        <c:dLbls>
          <c:showLegendKey val="0"/>
          <c:showVal val="0"/>
          <c:showCatName val="0"/>
          <c:showSerName val="0"/>
          <c:showPercent val="0"/>
          <c:showBubbleSize val="0"/>
        </c:dLbls>
        <c:smooth val="0"/>
        <c:axId val="326616096"/>
        <c:axId val="324444872"/>
      </c:lineChart>
      <c:catAx>
        <c:axId val="326616096"/>
        <c:scaling>
          <c:orientation val="minMax"/>
        </c:scaling>
        <c:delete val="1"/>
        <c:axPos val="b"/>
        <c:numFmt formatCode="General" sourceLinked="1"/>
        <c:majorTickMark val="none"/>
        <c:minorTickMark val="none"/>
        <c:tickLblPos val="nextTo"/>
        <c:crossAx val="324444872"/>
        <c:crosses val="autoZero"/>
        <c:auto val="1"/>
        <c:lblAlgn val="ctr"/>
        <c:lblOffset val="100"/>
        <c:noMultiLvlLbl val="0"/>
      </c:catAx>
      <c:valAx>
        <c:axId val="324444872"/>
        <c:scaling>
          <c:orientation val="minMax"/>
        </c:scaling>
        <c:delete val="1"/>
        <c:axPos val="l"/>
        <c:numFmt formatCode="General" sourceLinked="1"/>
        <c:majorTickMark val="none"/>
        <c:minorTickMark val="none"/>
        <c:tickLblPos val="nextTo"/>
        <c:crossAx val="32661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Tables!Adv_Monthly</c:name>
    <c:fmtId val="117"/>
  </c:pivotSource>
  <c:chart>
    <c:autoTitleDeleted val="0"/>
    <c:pivotFmts>
      <c:pivotFmt>
        <c:idx val="0"/>
        <c:spPr>
          <a:solidFill>
            <a:schemeClr val="accent1"/>
          </a:solidFill>
          <a:ln w="63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63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63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63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63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63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63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63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63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63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63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63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Tables'!$DW$4:$DW$5</c:f>
              <c:strCache>
                <c:ptCount val="1"/>
                <c:pt idx="0">
                  <c:v>AD01-9361</c:v>
                </c:pt>
              </c:strCache>
            </c:strRef>
          </c:tx>
          <c:spPr>
            <a:ln w="6350" cap="rnd">
              <a:solidFill>
                <a:schemeClr val="accent1"/>
              </a:solidFill>
              <a:round/>
            </a:ln>
            <a:effectLst/>
          </c:spPr>
          <c:marker>
            <c:symbol val="none"/>
          </c:marker>
          <c:cat>
            <c:strRef>
              <c:f>'Pivot Tables'!$DV$6:$DV$17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Tables'!$DW$6:$DW$17</c:f>
              <c:numCache>
                <c:formatCode>[&lt;999950]0.0,"K";[&lt;999950000]0.0,,"M";0.0,,,"B"</c:formatCode>
                <c:ptCount val="12"/>
                <c:pt idx="0">
                  <c:v>262000000</c:v>
                </c:pt>
                <c:pt idx="1">
                  <c:v>306000000</c:v>
                </c:pt>
                <c:pt idx="2">
                  <c:v>0</c:v>
                </c:pt>
                <c:pt idx="3">
                  <c:v>144000000</c:v>
                </c:pt>
                <c:pt idx="4">
                  <c:v>294000000</c:v>
                </c:pt>
                <c:pt idx="5">
                  <c:v>212000000</c:v>
                </c:pt>
                <c:pt idx="6">
                  <c:v>180000000</c:v>
                </c:pt>
                <c:pt idx="7">
                  <c:v>372000000</c:v>
                </c:pt>
                <c:pt idx="8">
                  <c:v>652000000</c:v>
                </c:pt>
                <c:pt idx="9">
                  <c:v>1179000000</c:v>
                </c:pt>
                <c:pt idx="10">
                  <c:v>789000000</c:v>
                </c:pt>
                <c:pt idx="11">
                  <c:v>445000000</c:v>
                </c:pt>
              </c:numCache>
            </c:numRef>
          </c:val>
          <c:smooth val="0"/>
          <c:extLst>
            <c:ext xmlns:c16="http://schemas.microsoft.com/office/drawing/2014/chart" uri="{C3380CC4-5D6E-409C-BE32-E72D297353CC}">
              <c16:uniqueId val="{00000000-15C7-4AE5-A4F3-D4B6EEE7C936}"/>
            </c:ext>
          </c:extLst>
        </c:ser>
        <c:ser>
          <c:idx val="1"/>
          <c:order val="1"/>
          <c:tx>
            <c:strRef>
              <c:f>'Pivot Tables'!$DX$4:$DX$5</c:f>
              <c:strCache>
                <c:ptCount val="1"/>
                <c:pt idx="0">
                  <c:v>AD01-9362</c:v>
                </c:pt>
              </c:strCache>
            </c:strRef>
          </c:tx>
          <c:spPr>
            <a:ln w="9525" cap="rnd">
              <a:solidFill>
                <a:schemeClr val="accent2"/>
              </a:solidFill>
              <a:round/>
            </a:ln>
            <a:effectLst/>
          </c:spPr>
          <c:marker>
            <c:symbol val="none"/>
          </c:marker>
          <c:cat>
            <c:strRef>
              <c:f>'Pivot Tables'!$DV$6:$DV$17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Tables'!$DX$6:$DX$17</c:f>
              <c:numCache>
                <c:formatCode>[&lt;999950]0.0,"K";[&lt;999950000]0.0,,"M";0.0,,,"B"</c:formatCode>
                <c:ptCount val="12"/>
                <c:pt idx="0">
                  <c:v>472000000</c:v>
                </c:pt>
                <c:pt idx="1">
                  <c:v>408000000</c:v>
                </c:pt>
                <c:pt idx="2">
                  <c:v>116000000</c:v>
                </c:pt>
                <c:pt idx="3">
                  <c:v>264000000</c:v>
                </c:pt>
                <c:pt idx="4">
                  <c:v>546000000</c:v>
                </c:pt>
                <c:pt idx="5">
                  <c:v>146000000</c:v>
                </c:pt>
                <c:pt idx="6">
                  <c:v>262000000</c:v>
                </c:pt>
                <c:pt idx="7">
                  <c:v>443000000</c:v>
                </c:pt>
                <c:pt idx="8">
                  <c:v>858000000</c:v>
                </c:pt>
                <c:pt idx="9">
                  <c:v>1448000000</c:v>
                </c:pt>
                <c:pt idx="10">
                  <c:v>1078000000</c:v>
                </c:pt>
                <c:pt idx="11">
                  <c:v>444000000</c:v>
                </c:pt>
              </c:numCache>
            </c:numRef>
          </c:val>
          <c:smooth val="0"/>
          <c:extLst>
            <c:ext xmlns:c16="http://schemas.microsoft.com/office/drawing/2014/chart" uri="{C3380CC4-5D6E-409C-BE32-E72D297353CC}">
              <c16:uniqueId val="{00000001-15C7-4AE5-A4F3-D4B6EEE7C936}"/>
            </c:ext>
          </c:extLst>
        </c:ser>
        <c:ser>
          <c:idx val="2"/>
          <c:order val="2"/>
          <c:tx>
            <c:strRef>
              <c:f>'Pivot Tables'!$DY$4:$DY$5</c:f>
              <c:strCache>
                <c:ptCount val="1"/>
                <c:pt idx="0">
                  <c:v>AD01-9363</c:v>
                </c:pt>
              </c:strCache>
            </c:strRef>
          </c:tx>
          <c:spPr>
            <a:ln w="6350" cap="rnd">
              <a:solidFill>
                <a:schemeClr val="accent3"/>
              </a:solidFill>
              <a:round/>
            </a:ln>
            <a:effectLst/>
          </c:spPr>
          <c:marker>
            <c:symbol val="none"/>
          </c:marker>
          <c:cat>
            <c:strRef>
              <c:f>'Pivot Tables'!$DV$6:$DV$17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Tables'!$DY$6:$DY$17</c:f>
              <c:numCache>
                <c:formatCode>[&lt;999950]0.0,"K";[&lt;999950000]0.0,,"M";0.0,,,"B"</c:formatCode>
                <c:ptCount val="12"/>
                <c:pt idx="0">
                  <c:v>0</c:v>
                </c:pt>
                <c:pt idx="1">
                  <c:v>48000000</c:v>
                </c:pt>
                <c:pt idx="3">
                  <c:v>24000000</c:v>
                </c:pt>
                <c:pt idx="4">
                  <c:v>68000000</c:v>
                </c:pt>
                <c:pt idx="5">
                  <c:v>24000000</c:v>
                </c:pt>
                <c:pt idx="7">
                  <c:v>38000000</c:v>
                </c:pt>
                <c:pt idx="8">
                  <c:v>142000000</c:v>
                </c:pt>
                <c:pt idx="9">
                  <c:v>242000000</c:v>
                </c:pt>
                <c:pt idx="10">
                  <c:v>239000000</c:v>
                </c:pt>
                <c:pt idx="11">
                  <c:v>75000000</c:v>
                </c:pt>
              </c:numCache>
            </c:numRef>
          </c:val>
          <c:smooth val="0"/>
          <c:extLst>
            <c:ext xmlns:c16="http://schemas.microsoft.com/office/drawing/2014/chart" uri="{C3380CC4-5D6E-409C-BE32-E72D297353CC}">
              <c16:uniqueId val="{00000002-15C7-4AE5-A4F3-D4B6EEE7C936}"/>
            </c:ext>
          </c:extLst>
        </c:ser>
        <c:ser>
          <c:idx val="3"/>
          <c:order val="3"/>
          <c:tx>
            <c:strRef>
              <c:f>'Pivot Tables'!$DZ$4:$DZ$5</c:f>
              <c:strCache>
                <c:ptCount val="1"/>
                <c:pt idx="0">
                  <c:v>AD01-9364</c:v>
                </c:pt>
              </c:strCache>
            </c:strRef>
          </c:tx>
          <c:spPr>
            <a:ln w="6350" cap="rnd">
              <a:solidFill>
                <a:schemeClr val="accent4"/>
              </a:solidFill>
              <a:round/>
            </a:ln>
            <a:effectLst/>
          </c:spPr>
          <c:marker>
            <c:symbol val="none"/>
          </c:marker>
          <c:cat>
            <c:strRef>
              <c:f>'Pivot Tables'!$DV$6:$DV$17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Tables'!$DZ$6:$DZ$17</c:f>
              <c:numCache>
                <c:formatCode>[&lt;999950]0.0,"K";[&lt;999950000]0.0,,"M";0.0,,,"B"</c:formatCode>
                <c:ptCount val="12"/>
                <c:pt idx="0">
                  <c:v>190000000</c:v>
                </c:pt>
                <c:pt idx="1">
                  <c:v>248000000</c:v>
                </c:pt>
                <c:pt idx="2">
                  <c:v>0</c:v>
                </c:pt>
                <c:pt idx="3">
                  <c:v>82000000</c:v>
                </c:pt>
                <c:pt idx="4">
                  <c:v>226000000</c:v>
                </c:pt>
                <c:pt idx="5">
                  <c:v>130000000</c:v>
                </c:pt>
                <c:pt idx="6">
                  <c:v>0</c:v>
                </c:pt>
                <c:pt idx="7">
                  <c:v>225000000</c:v>
                </c:pt>
                <c:pt idx="8">
                  <c:v>413000000</c:v>
                </c:pt>
                <c:pt idx="9">
                  <c:v>752000000</c:v>
                </c:pt>
                <c:pt idx="10">
                  <c:v>545000000</c:v>
                </c:pt>
                <c:pt idx="11">
                  <c:v>200000000</c:v>
                </c:pt>
              </c:numCache>
            </c:numRef>
          </c:val>
          <c:smooth val="0"/>
          <c:extLst>
            <c:ext xmlns:c16="http://schemas.microsoft.com/office/drawing/2014/chart" uri="{C3380CC4-5D6E-409C-BE32-E72D297353CC}">
              <c16:uniqueId val="{00000003-15C7-4AE5-A4F3-D4B6EEE7C936}"/>
            </c:ext>
          </c:extLst>
        </c:ser>
        <c:ser>
          <c:idx val="4"/>
          <c:order val="4"/>
          <c:tx>
            <c:strRef>
              <c:f>'Pivot Tables'!$EA$4:$EA$5</c:f>
              <c:strCache>
                <c:ptCount val="1"/>
                <c:pt idx="0">
                  <c:v>AD01-9365</c:v>
                </c:pt>
              </c:strCache>
            </c:strRef>
          </c:tx>
          <c:spPr>
            <a:ln w="6350" cap="rnd">
              <a:solidFill>
                <a:schemeClr val="accent5"/>
              </a:solidFill>
              <a:round/>
            </a:ln>
            <a:effectLst/>
          </c:spPr>
          <c:marker>
            <c:symbol val="none"/>
          </c:marker>
          <c:cat>
            <c:strRef>
              <c:f>'Pivot Tables'!$DV$6:$DV$17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Tables'!$EA$6:$EA$17</c:f>
              <c:numCache>
                <c:formatCode>[&lt;999950]0.0,"K";[&lt;999950000]0.0,,"M";0.0,,,"B"</c:formatCode>
                <c:ptCount val="12"/>
                <c:pt idx="0">
                  <c:v>60000000</c:v>
                </c:pt>
                <c:pt idx="1">
                  <c:v>30000000</c:v>
                </c:pt>
                <c:pt idx="2">
                  <c:v>0</c:v>
                </c:pt>
                <c:pt idx="3">
                  <c:v>24000000</c:v>
                </c:pt>
                <c:pt idx="4">
                  <c:v>24000000</c:v>
                </c:pt>
                <c:pt idx="5">
                  <c:v>0</c:v>
                </c:pt>
                <c:pt idx="7">
                  <c:v>74000000</c:v>
                </c:pt>
                <c:pt idx="8">
                  <c:v>113000000</c:v>
                </c:pt>
                <c:pt idx="9">
                  <c:v>188000000</c:v>
                </c:pt>
                <c:pt idx="10">
                  <c:v>163000000</c:v>
                </c:pt>
                <c:pt idx="11">
                  <c:v>83000000</c:v>
                </c:pt>
              </c:numCache>
            </c:numRef>
          </c:val>
          <c:smooth val="0"/>
          <c:extLst>
            <c:ext xmlns:c16="http://schemas.microsoft.com/office/drawing/2014/chart" uri="{C3380CC4-5D6E-409C-BE32-E72D297353CC}">
              <c16:uniqueId val="{00000004-15C7-4AE5-A4F3-D4B6EEE7C936}"/>
            </c:ext>
          </c:extLst>
        </c:ser>
        <c:dLbls>
          <c:showLegendKey val="0"/>
          <c:showVal val="0"/>
          <c:showCatName val="0"/>
          <c:showSerName val="0"/>
          <c:showPercent val="0"/>
          <c:showBubbleSize val="0"/>
        </c:dLbls>
        <c:smooth val="0"/>
        <c:axId val="1250181552"/>
        <c:axId val="1250182864"/>
      </c:lineChart>
      <c:catAx>
        <c:axId val="1250181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crossAx val="1250182864"/>
        <c:crosses val="autoZero"/>
        <c:auto val="1"/>
        <c:lblAlgn val="ctr"/>
        <c:lblOffset val="100"/>
        <c:noMultiLvlLbl val="0"/>
      </c:catAx>
      <c:valAx>
        <c:axId val="1250182864"/>
        <c:scaling>
          <c:orientation val="minMax"/>
        </c:scaling>
        <c:delete val="0"/>
        <c:axPos val="l"/>
        <c:majorGridlines>
          <c:spPr>
            <a:ln w="9525" cap="flat" cmpd="sng" algn="ctr">
              <a:solidFill>
                <a:schemeClr val="tx1">
                  <a:lumMod val="15000"/>
                  <a:lumOff val="85000"/>
                </a:schemeClr>
              </a:solidFill>
              <a:round/>
            </a:ln>
            <a:effectLst/>
          </c:spPr>
        </c:majorGridlines>
        <c:numFmt formatCode="[&lt;999950]0.0,&quot;K&quot;;[&lt;999950000]0.0,,&quot;M&quot;;0.0,,,&quot;B&quot;"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crossAx val="1250181552"/>
        <c:crosses val="autoZero"/>
        <c:crossBetween val="between"/>
      </c:valAx>
      <c:spPr>
        <a:noFill/>
        <a:ln>
          <a:noFill/>
        </a:ln>
        <a:effectLst/>
      </c:spPr>
    </c:plotArea>
    <c:legend>
      <c:legendPos val="r"/>
      <c:layout>
        <c:manualLayout>
          <c:xMode val="edge"/>
          <c:yMode val="edge"/>
          <c:x val="0.7584864391951005"/>
          <c:y val="0.17119544407081738"/>
          <c:w val="0.24151356080489939"/>
          <c:h val="0.746026441655005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solidFill>
        <a:schemeClr val="bg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Tables!Train_Sale</c:name>
    <c:fmtId val="128"/>
  </c:pivotSource>
  <c:chart>
    <c:autoTitleDeleted val="1"/>
    <c:pivotFmts>
      <c:pivotFmt>
        <c:idx val="0"/>
        <c:spPr>
          <a:solidFill>
            <a:srgbClr val="7030A0"/>
          </a:solidFill>
          <a:ln>
            <a:noFill/>
          </a:ln>
          <a:effectLst>
            <a:outerShdw blurRad="50800" dist="38100" dir="18900000" algn="b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a:outerShdw blurRad="50800" dist="38100" dir="18900000" algn="b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a:outerShdw blurRad="50800" dist="38100" dir="18900000" algn="b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028871391076124E-2"/>
          <c:y val="5.5763049694815556E-3"/>
          <c:w val="0.93333333333333335"/>
          <c:h val="0.72096197679237461"/>
        </c:manualLayout>
      </c:layout>
      <c:barChart>
        <c:barDir val="col"/>
        <c:grouping val="clustered"/>
        <c:varyColors val="0"/>
        <c:ser>
          <c:idx val="0"/>
          <c:order val="0"/>
          <c:tx>
            <c:strRef>
              <c:f>'Pivot Tables'!$EJ$4</c:f>
              <c:strCache>
                <c:ptCount val="1"/>
                <c:pt idx="0">
                  <c:v>Total</c:v>
                </c:pt>
              </c:strCache>
            </c:strRef>
          </c:tx>
          <c:spPr>
            <a:solidFill>
              <a:srgbClr val="7030A0"/>
            </a:solidFill>
            <a:ln>
              <a:noFill/>
            </a:ln>
            <a:effectLst>
              <a:outerShdw blurRad="50800" dist="38100" dir="18900000" algn="bl" rotWithShape="0">
                <a:prstClr val="black">
                  <a:alpha val="40000"/>
                </a:prstClr>
              </a:outerShdw>
            </a:effectLst>
          </c:spPr>
          <c:invertIfNegative val="0"/>
          <c:cat>
            <c:multiLvlStrRef>
              <c:f>'Pivot Tables'!$EI$5:$EI$23</c:f>
              <c:multiLvlStrCache>
                <c:ptCount val="15"/>
                <c:lvl>
                  <c:pt idx="0">
                    <c:v>BE</c:v>
                  </c:pt>
                  <c:pt idx="1">
                    <c:v>CNI</c:v>
                  </c:pt>
                  <c:pt idx="2">
                    <c:v>GK</c:v>
                  </c:pt>
                  <c:pt idx="3">
                    <c:v>BE</c:v>
                  </c:pt>
                  <c:pt idx="4">
                    <c:v>CNI</c:v>
                  </c:pt>
                  <c:pt idx="5">
                    <c:v>FC</c:v>
                  </c:pt>
                  <c:pt idx="6">
                    <c:v>GK</c:v>
                  </c:pt>
                  <c:pt idx="7">
                    <c:v>BE</c:v>
                  </c:pt>
                  <c:pt idx="8">
                    <c:v>CNI</c:v>
                  </c:pt>
                  <c:pt idx="9">
                    <c:v>FC</c:v>
                  </c:pt>
                  <c:pt idx="10">
                    <c:v>GK</c:v>
                  </c:pt>
                  <c:pt idx="11">
                    <c:v>BE</c:v>
                  </c:pt>
                  <c:pt idx="12">
                    <c:v>CNI</c:v>
                  </c:pt>
                  <c:pt idx="13">
                    <c:v>FC</c:v>
                  </c:pt>
                  <c:pt idx="14">
                    <c:v>GK</c:v>
                  </c:pt>
                </c:lvl>
                <c:lvl>
                  <c:pt idx="0">
                    <c:v>Abdullah</c:v>
                  </c:pt>
                  <c:pt idx="3">
                    <c:v>Ahmed</c:v>
                  </c:pt>
                  <c:pt idx="7">
                    <c:v>Mohammed</c:v>
                  </c:pt>
                  <c:pt idx="11">
                    <c:v>Salah</c:v>
                  </c:pt>
                </c:lvl>
              </c:multiLvlStrCache>
            </c:multiLvlStrRef>
          </c:cat>
          <c:val>
            <c:numRef>
              <c:f>'Pivot Tables'!$EJ$5:$EJ$23</c:f>
              <c:numCache>
                <c:formatCode>[&lt;999950]0.0,"K";[&lt;999950000]0.0,,"M";0.0,,,"B"</c:formatCode>
                <c:ptCount val="15"/>
                <c:pt idx="0">
                  <c:v>513000000</c:v>
                </c:pt>
                <c:pt idx="1">
                  <c:v>146000000</c:v>
                </c:pt>
                <c:pt idx="2">
                  <c:v>1920000000</c:v>
                </c:pt>
                <c:pt idx="3">
                  <c:v>703000000</c:v>
                </c:pt>
                <c:pt idx="4">
                  <c:v>284000000</c:v>
                </c:pt>
                <c:pt idx="5">
                  <c:v>95000000</c:v>
                </c:pt>
                <c:pt idx="6">
                  <c:v>1669000000</c:v>
                </c:pt>
                <c:pt idx="7">
                  <c:v>1254000000</c:v>
                </c:pt>
                <c:pt idx="8">
                  <c:v>410000000</c:v>
                </c:pt>
                <c:pt idx="9">
                  <c:v>114000000</c:v>
                </c:pt>
                <c:pt idx="10">
                  <c:v>3594000000</c:v>
                </c:pt>
                <c:pt idx="11">
                  <c:v>1425000000</c:v>
                </c:pt>
                <c:pt idx="12">
                  <c:v>417000000</c:v>
                </c:pt>
                <c:pt idx="13">
                  <c:v>38000000</c:v>
                </c:pt>
                <c:pt idx="14">
                  <c:v>3408000000</c:v>
                </c:pt>
              </c:numCache>
            </c:numRef>
          </c:val>
          <c:extLst>
            <c:ext xmlns:c16="http://schemas.microsoft.com/office/drawing/2014/chart" uri="{C3380CC4-5D6E-409C-BE32-E72D297353CC}">
              <c16:uniqueId val="{00000000-5D62-4AF0-9AB6-E0E272AEB063}"/>
            </c:ext>
          </c:extLst>
        </c:ser>
        <c:dLbls>
          <c:showLegendKey val="0"/>
          <c:showVal val="0"/>
          <c:showCatName val="0"/>
          <c:showSerName val="0"/>
          <c:showPercent val="0"/>
          <c:showBubbleSize val="0"/>
        </c:dLbls>
        <c:gapWidth val="100"/>
        <c:overlap val="-27"/>
        <c:axId val="1250196968"/>
        <c:axId val="1250196640"/>
      </c:barChart>
      <c:catAx>
        <c:axId val="125019696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196640"/>
        <c:crosses val="autoZero"/>
        <c:auto val="1"/>
        <c:lblAlgn val="ctr"/>
        <c:lblOffset val="100"/>
        <c:noMultiLvlLbl val="0"/>
      </c:catAx>
      <c:valAx>
        <c:axId val="1250196640"/>
        <c:scaling>
          <c:orientation val="minMax"/>
        </c:scaling>
        <c:delete val="1"/>
        <c:axPos val="l"/>
        <c:numFmt formatCode="[&lt;999950]0.0,&quot;K&quot;;[&lt;999950000]0.0,,&quot;M&quot;;0.0,,,&quot;B&quot;" sourceLinked="1"/>
        <c:majorTickMark val="none"/>
        <c:minorTickMark val="none"/>
        <c:tickLblPos val="nextTo"/>
        <c:crossAx val="1250196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 - My Project.xlsx]Pivot Tables!PivotTable29</c:name>
    <c:fmtId val="134"/>
  </c:pivotSource>
  <c:chart>
    <c:autoTitleDeleted val="0"/>
    <c:pivotFmts>
      <c:pivotFmt>
        <c:idx val="0"/>
        <c:spPr>
          <a:solidFill>
            <a:schemeClr val="accent1"/>
          </a:solidFill>
          <a:ln w="12700" cap="rnd">
            <a:solidFill>
              <a:srgbClr val="F3318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27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270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27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2700" cap="rnd">
            <a:solidFill>
              <a:srgbClr val="F3318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27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270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27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2700" cap="rnd">
            <a:solidFill>
              <a:srgbClr val="F3318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27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270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270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Tables'!$EV$4:$EV$5</c:f>
              <c:strCache>
                <c:ptCount val="1"/>
                <c:pt idx="0">
                  <c:v>BE</c:v>
                </c:pt>
              </c:strCache>
            </c:strRef>
          </c:tx>
          <c:spPr>
            <a:ln w="12700" cap="rnd">
              <a:solidFill>
                <a:srgbClr val="F3318D"/>
              </a:solidFill>
              <a:round/>
            </a:ln>
            <a:effectLst/>
          </c:spPr>
          <c:marker>
            <c:symbol val="none"/>
          </c:marker>
          <c:cat>
            <c:strRef>
              <c:f>'Pivot Tables'!$EU$6:$EU$21</c:f>
              <c:strCache>
                <c:ptCount val="16"/>
                <c:pt idx="0">
                  <c:v>Adam</c:v>
                </c:pt>
                <c:pt idx="1">
                  <c:v>Ahmed</c:v>
                </c:pt>
                <c:pt idx="2">
                  <c:v>Dary</c:v>
                </c:pt>
                <c:pt idx="3">
                  <c:v>Dina</c:v>
                </c:pt>
                <c:pt idx="4">
                  <c:v>Habib</c:v>
                </c:pt>
                <c:pt idx="5">
                  <c:v>Hany</c:v>
                </c:pt>
                <c:pt idx="6">
                  <c:v>Hisham</c:v>
                </c:pt>
                <c:pt idx="7">
                  <c:v>John</c:v>
                </c:pt>
                <c:pt idx="8">
                  <c:v>Jood</c:v>
                </c:pt>
                <c:pt idx="9">
                  <c:v>Kenza</c:v>
                </c:pt>
                <c:pt idx="10">
                  <c:v>Khalil</c:v>
                </c:pt>
                <c:pt idx="11">
                  <c:v>Kisho</c:v>
                </c:pt>
                <c:pt idx="12">
                  <c:v>Mohmed</c:v>
                </c:pt>
                <c:pt idx="13">
                  <c:v>Reham</c:v>
                </c:pt>
                <c:pt idx="14">
                  <c:v>Rony</c:v>
                </c:pt>
                <c:pt idx="15">
                  <c:v>Sahar</c:v>
                </c:pt>
              </c:strCache>
            </c:strRef>
          </c:cat>
          <c:val>
            <c:numRef>
              <c:f>'Pivot Tables'!$EV$6:$EV$21</c:f>
              <c:numCache>
                <c:formatCode>[&lt;999950]0.0,"K";[&lt;999950000]0.0,,"M";0.0,,,"B"</c:formatCode>
                <c:ptCount val="16"/>
                <c:pt idx="0">
                  <c:v>152000000</c:v>
                </c:pt>
                <c:pt idx="1">
                  <c:v>114000000</c:v>
                </c:pt>
                <c:pt idx="2">
                  <c:v>475000000</c:v>
                </c:pt>
                <c:pt idx="3">
                  <c:v>247000000</c:v>
                </c:pt>
                <c:pt idx="4">
                  <c:v>38000000</c:v>
                </c:pt>
                <c:pt idx="5">
                  <c:v>589000000</c:v>
                </c:pt>
                <c:pt idx="6">
                  <c:v>171000000</c:v>
                </c:pt>
                <c:pt idx="7">
                  <c:v>171000000</c:v>
                </c:pt>
                <c:pt idx="8">
                  <c:v>95000000</c:v>
                </c:pt>
                <c:pt idx="9">
                  <c:v>171000000</c:v>
                </c:pt>
                <c:pt idx="10">
                  <c:v>114000000</c:v>
                </c:pt>
                <c:pt idx="11">
                  <c:v>247000000</c:v>
                </c:pt>
                <c:pt idx="12">
                  <c:v>247000000</c:v>
                </c:pt>
                <c:pt idx="13">
                  <c:v>228000000</c:v>
                </c:pt>
                <c:pt idx="14">
                  <c:v>551000000</c:v>
                </c:pt>
                <c:pt idx="15">
                  <c:v>285000000</c:v>
                </c:pt>
              </c:numCache>
            </c:numRef>
          </c:val>
          <c:smooth val="0"/>
          <c:extLst>
            <c:ext xmlns:c16="http://schemas.microsoft.com/office/drawing/2014/chart" uri="{C3380CC4-5D6E-409C-BE32-E72D297353CC}">
              <c16:uniqueId val="{00000000-A47B-4C46-A0CC-32ED699AEEDA}"/>
            </c:ext>
          </c:extLst>
        </c:ser>
        <c:ser>
          <c:idx val="1"/>
          <c:order val="1"/>
          <c:tx>
            <c:strRef>
              <c:f>'Pivot Tables'!$EW$4:$EW$5</c:f>
              <c:strCache>
                <c:ptCount val="1"/>
                <c:pt idx="0">
                  <c:v>CNI</c:v>
                </c:pt>
              </c:strCache>
            </c:strRef>
          </c:tx>
          <c:spPr>
            <a:ln w="12700" cap="rnd">
              <a:solidFill>
                <a:schemeClr val="accent1"/>
              </a:solidFill>
              <a:round/>
            </a:ln>
            <a:effectLst/>
          </c:spPr>
          <c:marker>
            <c:symbol val="none"/>
          </c:marker>
          <c:cat>
            <c:strRef>
              <c:f>'Pivot Tables'!$EU$6:$EU$21</c:f>
              <c:strCache>
                <c:ptCount val="16"/>
                <c:pt idx="0">
                  <c:v>Adam</c:v>
                </c:pt>
                <c:pt idx="1">
                  <c:v>Ahmed</c:v>
                </c:pt>
                <c:pt idx="2">
                  <c:v>Dary</c:v>
                </c:pt>
                <c:pt idx="3">
                  <c:v>Dina</c:v>
                </c:pt>
                <c:pt idx="4">
                  <c:v>Habib</c:v>
                </c:pt>
                <c:pt idx="5">
                  <c:v>Hany</c:v>
                </c:pt>
                <c:pt idx="6">
                  <c:v>Hisham</c:v>
                </c:pt>
                <c:pt idx="7">
                  <c:v>John</c:v>
                </c:pt>
                <c:pt idx="8">
                  <c:v>Jood</c:v>
                </c:pt>
                <c:pt idx="9">
                  <c:v>Kenza</c:v>
                </c:pt>
                <c:pt idx="10">
                  <c:v>Khalil</c:v>
                </c:pt>
                <c:pt idx="11">
                  <c:v>Kisho</c:v>
                </c:pt>
                <c:pt idx="12">
                  <c:v>Mohmed</c:v>
                </c:pt>
                <c:pt idx="13">
                  <c:v>Reham</c:v>
                </c:pt>
                <c:pt idx="14">
                  <c:v>Rony</c:v>
                </c:pt>
                <c:pt idx="15">
                  <c:v>Sahar</c:v>
                </c:pt>
              </c:strCache>
            </c:strRef>
          </c:cat>
          <c:val>
            <c:numRef>
              <c:f>'Pivot Tables'!$EW$6:$EW$21</c:f>
              <c:numCache>
                <c:formatCode>[&lt;999950]0.0,"K";[&lt;999950000]0.0,,"M";0.0,,,"B"</c:formatCode>
                <c:ptCount val="16"/>
                <c:pt idx="0">
                  <c:v>11000000</c:v>
                </c:pt>
                <c:pt idx="1">
                  <c:v>100000000</c:v>
                </c:pt>
                <c:pt idx="2">
                  <c:v>82000000</c:v>
                </c:pt>
                <c:pt idx="3">
                  <c:v>60000000</c:v>
                </c:pt>
                <c:pt idx="4">
                  <c:v>11000000</c:v>
                </c:pt>
                <c:pt idx="5">
                  <c:v>162000000</c:v>
                </c:pt>
                <c:pt idx="6">
                  <c:v>20000000</c:v>
                </c:pt>
                <c:pt idx="7">
                  <c:v>113000000</c:v>
                </c:pt>
                <c:pt idx="8">
                  <c:v>22000000</c:v>
                </c:pt>
                <c:pt idx="9">
                  <c:v>100000000</c:v>
                </c:pt>
                <c:pt idx="10">
                  <c:v>122000000</c:v>
                </c:pt>
                <c:pt idx="11">
                  <c:v>97000000</c:v>
                </c:pt>
                <c:pt idx="12">
                  <c:v>142000000</c:v>
                </c:pt>
                <c:pt idx="13">
                  <c:v>115000000</c:v>
                </c:pt>
                <c:pt idx="14">
                  <c:v>60000000</c:v>
                </c:pt>
                <c:pt idx="15">
                  <c:v>40000000</c:v>
                </c:pt>
              </c:numCache>
            </c:numRef>
          </c:val>
          <c:smooth val="0"/>
          <c:extLst>
            <c:ext xmlns:c16="http://schemas.microsoft.com/office/drawing/2014/chart" uri="{C3380CC4-5D6E-409C-BE32-E72D297353CC}">
              <c16:uniqueId val="{00000001-A47B-4C46-A0CC-32ED699AEEDA}"/>
            </c:ext>
          </c:extLst>
        </c:ser>
        <c:ser>
          <c:idx val="2"/>
          <c:order val="2"/>
          <c:tx>
            <c:strRef>
              <c:f>'Pivot Tables'!$EX$4:$EX$5</c:f>
              <c:strCache>
                <c:ptCount val="1"/>
                <c:pt idx="0">
                  <c:v>FC</c:v>
                </c:pt>
              </c:strCache>
            </c:strRef>
          </c:tx>
          <c:spPr>
            <a:ln w="12700" cap="rnd">
              <a:solidFill>
                <a:srgbClr val="FF0000"/>
              </a:solidFill>
              <a:round/>
            </a:ln>
            <a:effectLst/>
          </c:spPr>
          <c:marker>
            <c:symbol val="none"/>
          </c:marker>
          <c:cat>
            <c:strRef>
              <c:f>'Pivot Tables'!$EU$6:$EU$21</c:f>
              <c:strCache>
                <c:ptCount val="16"/>
                <c:pt idx="0">
                  <c:v>Adam</c:v>
                </c:pt>
                <c:pt idx="1">
                  <c:v>Ahmed</c:v>
                </c:pt>
                <c:pt idx="2">
                  <c:v>Dary</c:v>
                </c:pt>
                <c:pt idx="3">
                  <c:v>Dina</c:v>
                </c:pt>
                <c:pt idx="4">
                  <c:v>Habib</c:v>
                </c:pt>
                <c:pt idx="5">
                  <c:v>Hany</c:v>
                </c:pt>
                <c:pt idx="6">
                  <c:v>Hisham</c:v>
                </c:pt>
                <c:pt idx="7">
                  <c:v>John</c:v>
                </c:pt>
                <c:pt idx="8">
                  <c:v>Jood</c:v>
                </c:pt>
                <c:pt idx="9">
                  <c:v>Kenza</c:v>
                </c:pt>
                <c:pt idx="10">
                  <c:v>Khalil</c:v>
                </c:pt>
                <c:pt idx="11">
                  <c:v>Kisho</c:v>
                </c:pt>
                <c:pt idx="12">
                  <c:v>Mohmed</c:v>
                </c:pt>
                <c:pt idx="13">
                  <c:v>Reham</c:v>
                </c:pt>
                <c:pt idx="14">
                  <c:v>Rony</c:v>
                </c:pt>
                <c:pt idx="15">
                  <c:v>Sahar</c:v>
                </c:pt>
              </c:strCache>
            </c:strRef>
          </c:cat>
          <c:val>
            <c:numRef>
              <c:f>'Pivot Tables'!$EX$6:$EX$21</c:f>
              <c:numCache>
                <c:formatCode>[&lt;999950]0.0,"K";[&lt;999950000]0.0,,"M";0.0,,,"B"</c:formatCode>
                <c:ptCount val="16"/>
                <c:pt idx="4">
                  <c:v>38000000</c:v>
                </c:pt>
                <c:pt idx="5">
                  <c:v>76000000</c:v>
                </c:pt>
                <c:pt idx="7">
                  <c:v>38000000</c:v>
                </c:pt>
                <c:pt idx="10">
                  <c:v>19000000</c:v>
                </c:pt>
                <c:pt idx="12">
                  <c:v>76000000</c:v>
                </c:pt>
              </c:numCache>
            </c:numRef>
          </c:val>
          <c:smooth val="0"/>
          <c:extLst>
            <c:ext xmlns:c16="http://schemas.microsoft.com/office/drawing/2014/chart" uri="{C3380CC4-5D6E-409C-BE32-E72D297353CC}">
              <c16:uniqueId val="{00000006-DDAB-4218-9D83-D06CCA5F9094}"/>
            </c:ext>
          </c:extLst>
        </c:ser>
        <c:ser>
          <c:idx val="3"/>
          <c:order val="3"/>
          <c:tx>
            <c:strRef>
              <c:f>'Pivot Tables'!$EY$4:$EY$5</c:f>
              <c:strCache>
                <c:ptCount val="1"/>
                <c:pt idx="0">
                  <c:v>GK</c:v>
                </c:pt>
              </c:strCache>
            </c:strRef>
          </c:tx>
          <c:spPr>
            <a:ln w="12700" cap="rnd">
              <a:solidFill>
                <a:srgbClr val="7030A0"/>
              </a:solidFill>
              <a:round/>
            </a:ln>
            <a:effectLst/>
          </c:spPr>
          <c:marker>
            <c:symbol val="none"/>
          </c:marker>
          <c:cat>
            <c:strRef>
              <c:f>'Pivot Tables'!$EU$6:$EU$21</c:f>
              <c:strCache>
                <c:ptCount val="16"/>
                <c:pt idx="0">
                  <c:v>Adam</c:v>
                </c:pt>
                <c:pt idx="1">
                  <c:v>Ahmed</c:v>
                </c:pt>
                <c:pt idx="2">
                  <c:v>Dary</c:v>
                </c:pt>
                <c:pt idx="3">
                  <c:v>Dina</c:v>
                </c:pt>
                <c:pt idx="4">
                  <c:v>Habib</c:v>
                </c:pt>
                <c:pt idx="5">
                  <c:v>Hany</c:v>
                </c:pt>
                <c:pt idx="6">
                  <c:v>Hisham</c:v>
                </c:pt>
                <c:pt idx="7">
                  <c:v>John</c:v>
                </c:pt>
                <c:pt idx="8">
                  <c:v>Jood</c:v>
                </c:pt>
                <c:pt idx="9">
                  <c:v>Kenza</c:v>
                </c:pt>
                <c:pt idx="10">
                  <c:v>Khalil</c:v>
                </c:pt>
                <c:pt idx="11">
                  <c:v>Kisho</c:v>
                </c:pt>
                <c:pt idx="12">
                  <c:v>Mohmed</c:v>
                </c:pt>
                <c:pt idx="13">
                  <c:v>Reham</c:v>
                </c:pt>
                <c:pt idx="14">
                  <c:v>Rony</c:v>
                </c:pt>
                <c:pt idx="15">
                  <c:v>Sahar</c:v>
                </c:pt>
              </c:strCache>
            </c:strRef>
          </c:cat>
          <c:val>
            <c:numRef>
              <c:f>'Pivot Tables'!$EY$6:$EY$21</c:f>
              <c:numCache>
                <c:formatCode>[&lt;999950]0.0,"K";[&lt;999950000]0.0,,"M";0.0,,,"B"</c:formatCode>
                <c:ptCount val="16"/>
                <c:pt idx="0">
                  <c:v>216000000</c:v>
                </c:pt>
                <c:pt idx="1">
                  <c:v>436000000</c:v>
                </c:pt>
                <c:pt idx="2">
                  <c:v>803000000</c:v>
                </c:pt>
                <c:pt idx="3">
                  <c:v>525000000</c:v>
                </c:pt>
                <c:pt idx="4">
                  <c:v>245000000</c:v>
                </c:pt>
                <c:pt idx="5">
                  <c:v>707000000</c:v>
                </c:pt>
                <c:pt idx="6">
                  <c:v>804000000</c:v>
                </c:pt>
                <c:pt idx="7">
                  <c:v>707000000</c:v>
                </c:pt>
                <c:pt idx="8">
                  <c:v>212000000</c:v>
                </c:pt>
                <c:pt idx="9">
                  <c:v>140000000</c:v>
                </c:pt>
                <c:pt idx="10">
                  <c:v>922000000</c:v>
                </c:pt>
                <c:pt idx="11">
                  <c:v>944000000</c:v>
                </c:pt>
                <c:pt idx="12">
                  <c:v>1262000000</c:v>
                </c:pt>
                <c:pt idx="13">
                  <c:v>900000000</c:v>
                </c:pt>
                <c:pt idx="14">
                  <c:v>1027000000</c:v>
                </c:pt>
                <c:pt idx="15">
                  <c:v>741000000</c:v>
                </c:pt>
              </c:numCache>
            </c:numRef>
          </c:val>
          <c:smooth val="0"/>
          <c:extLst>
            <c:ext xmlns:c16="http://schemas.microsoft.com/office/drawing/2014/chart" uri="{C3380CC4-5D6E-409C-BE32-E72D297353CC}">
              <c16:uniqueId val="{0000000A-DDAB-4218-9D83-D06CCA5F9094}"/>
            </c:ext>
          </c:extLst>
        </c:ser>
        <c:dLbls>
          <c:showLegendKey val="0"/>
          <c:showVal val="0"/>
          <c:showCatName val="0"/>
          <c:showSerName val="0"/>
          <c:showPercent val="0"/>
          <c:showBubbleSize val="0"/>
        </c:dLbls>
        <c:smooth val="0"/>
        <c:axId val="1179069560"/>
        <c:axId val="1179066608"/>
      </c:lineChart>
      <c:catAx>
        <c:axId val="1179069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crossAx val="1179066608"/>
        <c:crosses val="autoZero"/>
        <c:auto val="1"/>
        <c:lblAlgn val="ctr"/>
        <c:lblOffset val="100"/>
        <c:noMultiLvlLbl val="0"/>
      </c:catAx>
      <c:valAx>
        <c:axId val="1179066608"/>
        <c:scaling>
          <c:orientation val="minMax"/>
        </c:scaling>
        <c:delete val="0"/>
        <c:axPos val="l"/>
        <c:majorGridlines>
          <c:spPr>
            <a:ln w="9525" cap="flat" cmpd="sng" algn="ctr">
              <a:solidFill>
                <a:schemeClr val="tx1">
                  <a:lumMod val="15000"/>
                  <a:lumOff val="85000"/>
                </a:schemeClr>
              </a:solidFill>
              <a:round/>
            </a:ln>
            <a:effectLst/>
          </c:spPr>
        </c:majorGridlines>
        <c:numFmt formatCode="[&lt;999950]0.0,&quot;K&quot;;[&lt;999950000]0.0,,&quot;M&quot;;0.0,,,&quot;B&quot;"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lumMod val="50000"/>
                  </a:schemeClr>
                </a:solidFill>
                <a:latin typeface="Verdana" panose="020B0604030504040204" pitchFamily="34" charset="0"/>
                <a:ea typeface="Verdana" panose="020B0604030504040204" pitchFamily="34" charset="0"/>
                <a:cs typeface="+mn-cs"/>
              </a:defRPr>
            </a:pPr>
            <a:endParaRPr lang="en-US"/>
          </a:p>
        </c:txPr>
        <c:crossAx val="1179069560"/>
        <c:crosses val="autoZero"/>
        <c:crossBetween val="between"/>
      </c:valAx>
      <c:spPr>
        <a:noFill/>
        <a:ln>
          <a:noFill/>
        </a:ln>
        <a:effectLst/>
      </c:spPr>
    </c:plotArea>
    <c:legend>
      <c:legendPos val="b"/>
      <c:layout>
        <c:manualLayout>
          <c:xMode val="edge"/>
          <c:yMode val="edge"/>
          <c:x val="0.53201093613298323"/>
          <c:y val="0.89872630504520268"/>
          <c:w val="0.46798910045943942"/>
          <c:h val="0.101273860507203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2.xml"/><Relationship Id="rId18" Type="http://schemas.openxmlformats.org/officeDocument/2006/relationships/chart" Target="../charts/chart26.xml"/><Relationship Id="rId3" Type="http://schemas.openxmlformats.org/officeDocument/2006/relationships/hyperlink" Target="https://freepngimg.com/png/66672-coin-transparent-gold-icon-free-photo-png" TargetMode="External"/><Relationship Id="rId21" Type="http://schemas.openxmlformats.org/officeDocument/2006/relationships/chart" Target="../charts/chart28.xml"/><Relationship Id="rId7" Type="http://schemas.openxmlformats.org/officeDocument/2006/relationships/image" Target="../media/image4.png"/><Relationship Id="rId12" Type="http://schemas.openxmlformats.org/officeDocument/2006/relationships/chart" Target="../charts/chart21.xml"/><Relationship Id="rId17" Type="http://schemas.openxmlformats.org/officeDocument/2006/relationships/image" Target="../media/image5.png"/><Relationship Id="rId25" Type="http://schemas.openxmlformats.org/officeDocument/2006/relationships/chart" Target="../charts/chart32.xml"/><Relationship Id="rId2" Type="http://schemas.openxmlformats.org/officeDocument/2006/relationships/image" Target="../media/image2.png"/><Relationship Id="rId16" Type="http://schemas.openxmlformats.org/officeDocument/2006/relationships/chart" Target="../charts/chart25.xml"/><Relationship Id="rId20" Type="http://schemas.openxmlformats.org/officeDocument/2006/relationships/chart" Target="../charts/chart27.xml"/><Relationship Id="rId1" Type="http://schemas.openxmlformats.org/officeDocument/2006/relationships/image" Target="../media/image1.png"/><Relationship Id="rId6" Type="http://schemas.openxmlformats.org/officeDocument/2006/relationships/chart" Target="../charts/chart17.xml"/><Relationship Id="rId11" Type="http://schemas.openxmlformats.org/officeDocument/2006/relationships/chart" Target="../charts/chart20.xml"/><Relationship Id="rId24" Type="http://schemas.openxmlformats.org/officeDocument/2006/relationships/chart" Target="../charts/chart31.xml"/><Relationship Id="rId5" Type="http://schemas.openxmlformats.org/officeDocument/2006/relationships/hyperlink" Target="https://www.mtctutorials.com/download/call-png-icon-logo-black/" TargetMode="External"/><Relationship Id="rId15" Type="http://schemas.openxmlformats.org/officeDocument/2006/relationships/chart" Target="../charts/chart24.xml"/><Relationship Id="rId23" Type="http://schemas.openxmlformats.org/officeDocument/2006/relationships/chart" Target="../charts/chart30.xml"/><Relationship Id="rId10" Type="http://schemas.openxmlformats.org/officeDocument/2006/relationships/hyperlink" Target="#DataBase!A1"/><Relationship Id="rId19" Type="http://schemas.openxmlformats.org/officeDocument/2006/relationships/image" Target="../media/image6.png"/><Relationship Id="rId4" Type="http://schemas.openxmlformats.org/officeDocument/2006/relationships/image" Target="../media/image3.png"/><Relationship Id="rId9" Type="http://schemas.openxmlformats.org/officeDocument/2006/relationships/chart" Target="../charts/chart19.xml"/><Relationship Id="rId14" Type="http://schemas.openxmlformats.org/officeDocument/2006/relationships/chart" Target="../charts/chart23.xml"/><Relationship Id="rId22" Type="http://schemas.openxmlformats.org/officeDocument/2006/relationships/chart" Target="../charts/chart29.xml"/></Relationships>
</file>

<file path=xl/drawings/_rels/drawing4.xml.rels><?xml version="1.0" encoding="UTF-8" standalone="yes"?>
<Relationships xmlns="http://schemas.openxmlformats.org/package/2006/relationships"><Relationship Id="rId2" Type="http://schemas.openxmlformats.org/officeDocument/2006/relationships/hyperlink" Target="https://openclipart.org/detail/20264/audioicon" TargetMode="External"/><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14</xdr:col>
      <xdr:colOff>815339</xdr:colOff>
      <xdr:row>0</xdr:row>
      <xdr:rowOff>205740</xdr:rowOff>
    </xdr:from>
    <xdr:to>
      <xdr:col>15</xdr:col>
      <xdr:colOff>472439</xdr:colOff>
      <xdr:row>1</xdr:row>
      <xdr:rowOff>76200</xdr:rowOff>
    </xdr:to>
    <xdr:sp macro="" textlink="">
      <xdr:nvSpPr>
        <xdr:cNvPr id="5" name="Rectangle 4">
          <a:extLst>
            <a:ext uri="{FF2B5EF4-FFF2-40B4-BE49-F238E27FC236}">
              <a16:creationId xmlns:a16="http://schemas.microsoft.com/office/drawing/2014/main" id="{7E607BB8-BDCC-2B2F-D499-318557485D0F}"/>
            </a:ext>
          </a:extLst>
        </xdr:cNvPr>
        <xdr:cNvSpPr/>
      </xdr:nvSpPr>
      <xdr:spPr>
        <a:xfrm rot="2504694">
          <a:off x="13548359" y="205740"/>
          <a:ext cx="746760" cy="381000"/>
        </a:xfrm>
        <a:prstGeom prst="rect">
          <a:avLst/>
        </a:prstGeom>
        <a:solidFill>
          <a:srgbClr val="A13F9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181152</xdr:colOff>
      <xdr:row>0</xdr:row>
      <xdr:rowOff>203271</xdr:rowOff>
    </xdr:from>
    <xdr:to>
      <xdr:col>1</xdr:col>
      <xdr:colOff>76227</xdr:colOff>
      <xdr:row>1</xdr:row>
      <xdr:rowOff>203271</xdr:rowOff>
    </xdr:to>
    <xdr:sp macro="" textlink="">
      <xdr:nvSpPr>
        <xdr:cNvPr id="4" name="Rectangle 3">
          <a:extLst>
            <a:ext uri="{FF2B5EF4-FFF2-40B4-BE49-F238E27FC236}">
              <a16:creationId xmlns:a16="http://schemas.microsoft.com/office/drawing/2014/main" id="{0795C905-2083-C96B-C186-09B732EC2021}"/>
            </a:ext>
          </a:extLst>
        </xdr:cNvPr>
        <xdr:cNvSpPr/>
      </xdr:nvSpPr>
      <xdr:spPr>
        <a:xfrm rot="18775545">
          <a:off x="82970" y="301453"/>
          <a:ext cx="510540" cy="314175"/>
        </a:xfrm>
        <a:prstGeom prst="rect">
          <a:avLst/>
        </a:prstGeom>
        <a:solidFill>
          <a:srgbClr val="4958C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7621</xdr:colOff>
      <xdr:row>0</xdr:row>
      <xdr:rowOff>0</xdr:rowOff>
    </xdr:from>
    <xdr:to>
      <xdr:col>19</xdr:col>
      <xdr:colOff>312421</xdr:colOff>
      <xdr:row>1263</xdr:row>
      <xdr:rowOff>100856</xdr:rowOff>
    </xdr:to>
    <xdr:sp macro="" textlink="">
      <xdr:nvSpPr>
        <xdr:cNvPr id="3" name="L-Shape 2">
          <a:extLst>
            <a:ext uri="{FF2B5EF4-FFF2-40B4-BE49-F238E27FC236}">
              <a16:creationId xmlns:a16="http://schemas.microsoft.com/office/drawing/2014/main" id="{94888B02-9133-0A2D-8F69-76C5B4BB7082}"/>
            </a:ext>
          </a:extLst>
        </xdr:cNvPr>
        <xdr:cNvSpPr/>
      </xdr:nvSpPr>
      <xdr:spPr>
        <a:xfrm rot="16200000" flipH="1">
          <a:off x="-108152237" y="108159858"/>
          <a:ext cx="233089160" cy="16769443"/>
        </a:xfrm>
        <a:prstGeom prst="corner">
          <a:avLst>
            <a:gd name="adj1" fmla="val 16231"/>
            <a:gd name="adj2" fmla="val 2911"/>
          </a:avLst>
        </a:prstGeom>
        <a:gradFill>
          <a:gsLst>
            <a:gs pos="0">
              <a:srgbClr val="4958CE"/>
            </a:gs>
            <a:gs pos="74000">
              <a:srgbClr val="A13F9E"/>
            </a:gs>
            <a:gs pos="38000">
              <a:srgbClr val="A13F9E"/>
            </a:gs>
            <a:gs pos="100000">
              <a:srgbClr val="A13F9E"/>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392545</xdr:colOff>
      <xdr:row>0</xdr:row>
      <xdr:rowOff>500303</xdr:rowOff>
    </xdr:from>
    <xdr:to>
      <xdr:col>15</xdr:col>
      <xdr:colOff>15009</xdr:colOff>
      <xdr:row>1</xdr:row>
      <xdr:rowOff>739063</xdr:rowOff>
    </xdr:to>
    <xdr:sp macro="" textlink="">
      <xdr:nvSpPr>
        <xdr:cNvPr id="2" name="Rectangle: Top Corners Rounded 1">
          <a:extLst>
            <a:ext uri="{FF2B5EF4-FFF2-40B4-BE49-F238E27FC236}">
              <a16:creationId xmlns:a16="http://schemas.microsoft.com/office/drawing/2014/main" id="{35B6C779-331C-5689-9EE4-FD92C31223EF}"/>
            </a:ext>
          </a:extLst>
        </xdr:cNvPr>
        <xdr:cNvSpPr/>
      </xdr:nvSpPr>
      <xdr:spPr>
        <a:xfrm>
          <a:off x="392545" y="500303"/>
          <a:ext cx="13638646" cy="746760"/>
        </a:xfrm>
        <a:prstGeom prst="round2SameRect">
          <a:avLst/>
        </a:prstGeom>
        <a:noFill/>
        <a:ln w="76200">
          <a:solidFill>
            <a:srgbClr val="362F4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990600</xdr:colOff>
      <xdr:row>0</xdr:row>
      <xdr:rowOff>160020</xdr:rowOff>
    </xdr:from>
    <xdr:to>
      <xdr:col>15</xdr:col>
      <xdr:colOff>289560</xdr:colOff>
      <xdr:row>0</xdr:row>
      <xdr:rowOff>411480</xdr:rowOff>
    </xdr:to>
    <xdr:sp macro="" textlink="">
      <xdr:nvSpPr>
        <xdr:cNvPr id="9" name="TextBox 8">
          <a:hlinkClick xmlns:r="http://schemas.openxmlformats.org/officeDocument/2006/relationships" r:id="rId1" tooltip="Go To Dashboard"/>
          <a:extLst>
            <a:ext uri="{FF2B5EF4-FFF2-40B4-BE49-F238E27FC236}">
              <a16:creationId xmlns:a16="http://schemas.microsoft.com/office/drawing/2014/main" id="{70C5968A-9024-A806-0180-A79CBECFBF6C}"/>
            </a:ext>
          </a:extLst>
        </xdr:cNvPr>
        <xdr:cNvSpPr txBox="1"/>
      </xdr:nvSpPr>
      <xdr:spPr>
        <a:xfrm>
          <a:off x="13723620" y="160020"/>
          <a:ext cx="388620" cy="251460"/>
        </a:xfrm>
        <a:prstGeom prst="rect">
          <a:avLst/>
        </a:prstGeom>
        <a:solidFill>
          <a:srgbClr val="A13F9E"/>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---&gt;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18</xdr:col>
      <xdr:colOff>381000</xdr:colOff>
      <xdr:row>18</xdr:row>
      <xdr:rowOff>114300</xdr:rowOff>
    </xdr:from>
    <xdr:to>
      <xdr:col>24</xdr:col>
      <xdr:colOff>457200</xdr:colOff>
      <xdr:row>27</xdr:row>
      <xdr:rowOff>30480</xdr:rowOff>
    </xdr:to>
    <xdr:graphicFrame macro="">
      <xdr:nvGraphicFramePr>
        <xdr:cNvPr id="2" name="Chart 1">
          <a:extLst>
            <a:ext uri="{FF2B5EF4-FFF2-40B4-BE49-F238E27FC236}">
              <a16:creationId xmlns:a16="http://schemas.microsoft.com/office/drawing/2014/main" id="{FDCF42F4-DECC-3E2B-63E0-53976A8987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38100</xdr:colOff>
      <xdr:row>8</xdr:row>
      <xdr:rowOff>137160</xdr:rowOff>
    </xdr:from>
    <xdr:to>
      <xdr:col>28</xdr:col>
      <xdr:colOff>685800</xdr:colOff>
      <xdr:row>15</xdr:row>
      <xdr:rowOff>137160</xdr:rowOff>
    </xdr:to>
    <xdr:graphicFrame macro="">
      <xdr:nvGraphicFramePr>
        <xdr:cNvPr id="3" name="Chart 2">
          <a:extLst>
            <a:ext uri="{FF2B5EF4-FFF2-40B4-BE49-F238E27FC236}">
              <a16:creationId xmlns:a16="http://schemas.microsoft.com/office/drawing/2014/main" id="{E0ACF541-A3AE-40B4-5E42-F0C506FAA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922020</xdr:colOff>
      <xdr:row>8</xdr:row>
      <xdr:rowOff>137160</xdr:rowOff>
    </xdr:from>
    <xdr:to>
      <xdr:col>29</xdr:col>
      <xdr:colOff>1173120</xdr:colOff>
      <xdr:row>15</xdr:row>
      <xdr:rowOff>138600</xdr:rowOff>
    </xdr:to>
    <xdr:graphicFrame macro="">
      <xdr:nvGraphicFramePr>
        <xdr:cNvPr id="4" name="Chart 3">
          <a:extLst>
            <a:ext uri="{FF2B5EF4-FFF2-40B4-BE49-F238E27FC236}">
              <a16:creationId xmlns:a16="http://schemas.microsoft.com/office/drawing/2014/main" id="{2BC53C25-C5F8-E9F1-3C11-3A13CF9E80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30</xdr:col>
      <xdr:colOff>297180</xdr:colOff>
      <xdr:row>8</xdr:row>
      <xdr:rowOff>175261</xdr:rowOff>
    </xdr:from>
    <xdr:to>
      <xdr:col>33</xdr:col>
      <xdr:colOff>297180</xdr:colOff>
      <xdr:row>15</xdr:row>
      <xdr:rowOff>175260</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844D374D-7920-59F7-C82C-D08BCDE440A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3279100" y="1821181"/>
              <a:ext cx="1828800" cy="1280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35</xdr:col>
      <xdr:colOff>175260</xdr:colOff>
      <xdr:row>18</xdr:row>
      <xdr:rowOff>22860</xdr:rowOff>
    </xdr:from>
    <xdr:to>
      <xdr:col>36</xdr:col>
      <xdr:colOff>1074420</xdr:colOff>
      <xdr:row>25</xdr:row>
      <xdr:rowOff>99060</xdr:rowOff>
    </xdr:to>
    <xdr:graphicFrame macro="">
      <xdr:nvGraphicFramePr>
        <xdr:cNvPr id="8" name="Chart 7">
          <a:extLst>
            <a:ext uri="{FF2B5EF4-FFF2-40B4-BE49-F238E27FC236}">
              <a16:creationId xmlns:a16="http://schemas.microsoft.com/office/drawing/2014/main" id="{AE55E050-AB1F-DF7A-024B-5EF5A1FFFA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42</xdr:col>
      <xdr:colOff>114300</xdr:colOff>
      <xdr:row>14</xdr:row>
      <xdr:rowOff>45720</xdr:rowOff>
    </xdr:from>
    <xdr:to>
      <xdr:col>45</xdr:col>
      <xdr:colOff>373380</xdr:colOff>
      <xdr:row>24</xdr:row>
      <xdr:rowOff>133350</xdr:rowOff>
    </xdr:to>
    <xdr:graphicFrame macro="">
      <xdr:nvGraphicFramePr>
        <xdr:cNvPr id="11" name="Chart 10">
          <a:extLst>
            <a:ext uri="{FF2B5EF4-FFF2-40B4-BE49-F238E27FC236}">
              <a16:creationId xmlns:a16="http://schemas.microsoft.com/office/drawing/2014/main" id="{A87C661D-7C86-FEB1-A901-43A9BBBA31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48</xdr:col>
      <xdr:colOff>525780</xdr:colOff>
      <xdr:row>9</xdr:row>
      <xdr:rowOff>30480</xdr:rowOff>
    </xdr:from>
    <xdr:to>
      <xdr:col>51</xdr:col>
      <xdr:colOff>228600</xdr:colOff>
      <xdr:row>20</xdr:row>
      <xdr:rowOff>57150</xdr:rowOff>
    </xdr:to>
    <xdr:graphicFrame macro="">
      <xdr:nvGraphicFramePr>
        <xdr:cNvPr id="12" name="Chart 11">
          <a:extLst>
            <a:ext uri="{FF2B5EF4-FFF2-40B4-BE49-F238E27FC236}">
              <a16:creationId xmlns:a16="http://schemas.microsoft.com/office/drawing/2014/main" id="{AB1516B7-32E3-D6D8-9D18-F7314D2F4A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53</xdr:col>
      <xdr:colOff>320040</xdr:colOff>
      <xdr:row>13</xdr:row>
      <xdr:rowOff>144780</xdr:rowOff>
    </xdr:from>
    <xdr:to>
      <xdr:col>56</xdr:col>
      <xdr:colOff>594360</xdr:colOff>
      <xdr:row>25</xdr:row>
      <xdr:rowOff>144780</xdr:rowOff>
    </xdr:to>
    <xdr:graphicFrame macro="">
      <xdr:nvGraphicFramePr>
        <xdr:cNvPr id="14" name="Chart 13">
          <a:extLst>
            <a:ext uri="{FF2B5EF4-FFF2-40B4-BE49-F238E27FC236}">
              <a16:creationId xmlns:a16="http://schemas.microsoft.com/office/drawing/2014/main" id="{143E0C0B-4078-D15F-8828-99E256324A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58</xdr:col>
      <xdr:colOff>327660</xdr:colOff>
      <xdr:row>14</xdr:row>
      <xdr:rowOff>121920</xdr:rowOff>
    </xdr:from>
    <xdr:to>
      <xdr:col>61</xdr:col>
      <xdr:colOff>419100</xdr:colOff>
      <xdr:row>23</xdr:row>
      <xdr:rowOff>156210</xdr:rowOff>
    </xdr:to>
    <xdr:graphicFrame macro="">
      <xdr:nvGraphicFramePr>
        <xdr:cNvPr id="15" name="Chart 14">
          <a:extLst>
            <a:ext uri="{FF2B5EF4-FFF2-40B4-BE49-F238E27FC236}">
              <a16:creationId xmlns:a16="http://schemas.microsoft.com/office/drawing/2014/main" id="{BFAB6246-4BA3-B00F-6E66-B76AE06B47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74</xdr:col>
      <xdr:colOff>792480</xdr:colOff>
      <xdr:row>16</xdr:row>
      <xdr:rowOff>148590</xdr:rowOff>
    </xdr:from>
    <xdr:to>
      <xdr:col>77</xdr:col>
      <xdr:colOff>342900</xdr:colOff>
      <xdr:row>28</xdr:row>
      <xdr:rowOff>93726</xdr:rowOff>
    </xdr:to>
    <xdr:graphicFrame macro="">
      <xdr:nvGraphicFramePr>
        <xdr:cNvPr id="19" name="Chart 18">
          <a:extLst>
            <a:ext uri="{FF2B5EF4-FFF2-40B4-BE49-F238E27FC236}">
              <a16:creationId xmlns:a16="http://schemas.microsoft.com/office/drawing/2014/main" id="{7C533FB8-9DC7-8AD1-499B-F8B2A7CB91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82</xdr:col>
      <xdr:colOff>358140</xdr:colOff>
      <xdr:row>9</xdr:row>
      <xdr:rowOff>64770</xdr:rowOff>
    </xdr:from>
    <xdr:to>
      <xdr:col>85</xdr:col>
      <xdr:colOff>815340</xdr:colOff>
      <xdr:row>18</xdr:row>
      <xdr:rowOff>83820</xdr:rowOff>
    </xdr:to>
    <xdr:graphicFrame macro="">
      <xdr:nvGraphicFramePr>
        <xdr:cNvPr id="20" name="Chart 19">
          <a:extLst>
            <a:ext uri="{FF2B5EF4-FFF2-40B4-BE49-F238E27FC236}">
              <a16:creationId xmlns:a16="http://schemas.microsoft.com/office/drawing/2014/main" id="{1BD244E8-0B5A-6E55-CD41-424EB96C84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93</xdr:col>
      <xdr:colOff>83820</xdr:colOff>
      <xdr:row>21</xdr:row>
      <xdr:rowOff>91440</xdr:rowOff>
    </xdr:from>
    <xdr:to>
      <xdr:col>97</xdr:col>
      <xdr:colOff>434340</xdr:colOff>
      <xdr:row>30</xdr:row>
      <xdr:rowOff>83820</xdr:rowOff>
    </xdr:to>
    <xdr:graphicFrame macro="">
      <xdr:nvGraphicFramePr>
        <xdr:cNvPr id="22" name="Chart 21">
          <a:extLst>
            <a:ext uri="{FF2B5EF4-FFF2-40B4-BE49-F238E27FC236}">
              <a16:creationId xmlns:a16="http://schemas.microsoft.com/office/drawing/2014/main" id="{91DE2D79-991F-A638-4F49-183DD23F0C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107</xdr:col>
      <xdr:colOff>160020</xdr:colOff>
      <xdr:row>8</xdr:row>
      <xdr:rowOff>114300</xdr:rowOff>
    </xdr:from>
    <xdr:to>
      <xdr:col>109</xdr:col>
      <xdr:colOff>243840</xdr:colOff>
      <xdr:row>23</xdr:row>
      <xdr:rowOff>106680</xdr:rowOff>
    </xdr:to>
    <xdr:graphicFrame macro="">
      <xdr:nvGraphicFramePr>
        <xdr:cNvPr id="23" name="Chart 22">
          <a:extLst>
            <a:ext uri="{FF2B5EF4-FFF2-40B4-BE49-F238E27FC236}">
              <a16:creationId xmlns:a16="http://schemas.microsoft.com/office/drawing/2014/main" id="{1B11BF29-8C96-C3D9-0515-3641887451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117</xdr:col>
      <xdr:colOff>381000</xdr:colOff>
      <xdr:row>16</xdr:row>
      <xdr:rowOff>179070</xdr:rowOff>
    </xdr:from>
    <xdr:to>
      <xdr:col>121</xdr:col>
      <xdr:colOff>213360</xdr:colOff>
      <xdr:row>21</xdr:row>
      <xdr:rowOff>152400</xdr:rowOff>
    </xdr:to>
    <xdr:graphicFrame macro="">
      <xdr:nvGraphicFramePr>
        <xdr:cNvPr id="25" name="Chart 24">
          <a:extLst>
            <a:ext uri="{FF2B5EF4-FFF2-40B4-BE49-F238E27FC236}">
              <a16:creationId xmlns:a16="http://schemas.microsoft.com/office/drawing/2014/main" id="{0179C701-0E29-C76F-08C2-27BD232D1D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125</xdr:col>
      <xdr:colOff>822960</xdr:colOff>
      <xdr:row>17</xdr:row>
      <xdr:rowOff>106680</xdr:rowOff>
    </xdr:from>
    <xdr:to>
      <xdr:col>130</xdr:col>
      <xdr:colOff>289560</xdr:colOff>
      <xdr:row>25</xdr:row>
      <xdr:rowOff>80010</xdr:rowOff>
    </xdr:to>
    <xdr:graphicFrame macro="">
      <xdr:nvGraphicFramePr>
        <xdr:cNvPr id="27" name="Chart 26">
          <a:extLst>
            <a:ext uri="{FF2B5EF4-FFF2-40B4-BE49-F238E27FC236}">
              <a16:creationId xmlns:a16="http://schemas.microsoft.com/office/drawing/2014/main" id="{7E7D52B4-D5C5-F365-31AA-46F578A5D2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140</xdr:col>
      <xdr:colOff>563880</xdr:colOff>
      <xdr:row>7</xdr:row>
      <xdr:rowOff>129540</xdr:rowOff>
    </xdr:from>
    <xdr:to>
      <xdr:col>147</xdr:col>
      <xdr:colOff>22860</xdr:colOff>
      <xdr:row>20</xdr:row>
      <xdr:rowOff>68580</xdr:rowOff>
    </xdr:to>
    <xdr:graphicFrame macro="">
      <xdr:nvGraphicFramePr>
        <xdr:cNvPr id="29" name="Chart 28">
          <a:extLst>
            <a:ext uri="{FF2B5EF4-FFF2-40B4-BE49-F238E27FC236}">
              <a16:creationId xmlns:a16="http://schemas.microsoft.com/office/drawing/2014/main" id="{16C7637E-5A47-1677-9B1F-432F8F5C10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140</xdr:col>
      <xdr:colOff>137160</xdr:colOff>
      <xdr:row>4</xdr:row>
      <xdr:rowOff>83821</xdr:rowOff>
    </xdr:from>
    <xdr:to>
      <xdr:col>141</xdr:col>
      <xdr:colOff>419100</xdr:colOff>
      <xdr:row>10</xdr:row>
      <xdr:rowOff>68580</xdr:rowOff>
    </xdr:to>
    <mc:AlternateContent xmlns:mc="http://schemas.openxmlformats.org/markup-compatibility/2006" xmlns:a14="http://schemas.microsoft.com/office/drawing/2010/main">
      <mc:Choice Requires="a14">
        <xdr:graphicFrame macro="">
          <xdr:nvGraphicFramePr>
            <xdr:cNvPr id="30" name="Sale Team">
              <a:extLst>
                <a:ext uri="{FF2B5EF4-FFF2-40B4-BE49-F238E27FC236}">
                  <a16:creationId xmlns:a16="http://schemas.microsoft.com/office/drawing/2014/main" id="{1E97C710-CC05-5EAA-6246-D017C64123EB}"/>
                </a:ext>
              </a:extLst>
            </xdr:cNvPr>
            <xdr:cNvGraphicFramePr/>
          </xdr:nvGraphicFramePr>
          <xdr:xfrm>
            <a:off x="0" y="0"/>
            <a:ext cx="0" cy="0"/>
          </xdr:xfrm>
          <a:graphic>
            <a:graphicData uri="http://schemas.microsoft.com/office/drawing/2010/slicer">
              <sle:slicer xmlns:sle="http://schemas.microsoft.com/office/drawing/2010/slicer" name="Sale Team"/>
            </a:graphicData>
          </a:graphic>
        </xdr:graphicFrame>
      </mc:Choice>
      <mc:Fallback xmlns="">
        <xdr:sp macro="" textlink="">
          <xdr:nvSpPr>
            <xdr:cNvPr id="0" name=""/>
            <xdr:cNvSpPr>
              <a:spLocks noTextEdit="1"/>
            </xdr:cNvSpPr>
          </xdr:nvSpPr>
          <xdr:spPr>
            <a:xfrm>
              <a:off x="118452900" y="815341"/>
              <a:ext cx="1356360" cy="1264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156</xdr:col>
      <xdr:colOff>205740</xdr:colOff>
      <xdr:row>4</xdr:row>
      <xdr:rowOff>87630</xdr:rowOff>
    </xdr:from>
    <xdr:to>
      <xdr:col>163</xdr:col>
      <xdr:colOff>510540</xdr:colOff>
      <xdr:row>18</xdr:row>
      <xdr:rowOff>87630</xdr:rowOff>
    </xdr:to>
    <xdr:graphicFrame macro="">
      <xdr:nvGraphicFramePr>
        <xdr:cNvPr id="31" name="Chart 30">
          <a:extLst>
            <a:ext uri="{FF2B5EF4-FFF2-40B4-BE49-F238E27FC236}">
              <a16:creationId xmlns:a16="http://schemas.microsoft.com/office/drawing/2014/main" id="{7B478229-7E49-A95B-1361-DD3C281EF1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121920</xdr:colOff>
      <xdr:row>0</xdr:row>
      <xdr:rowOff>111894</xdr:rowOff>
    </xdr:from>
    <xdr:to>
      <xdr:col>2</xdr:col>
      <xdr:colOff>114300</xdr:colOff>
      <xdr:row>11</xdr:row>
      <xdr:rowOff>35694</xdr:rowOff>
    </xdr:to>
    <xdr:sp macro="" textlink="">
      <xdr:nvSpPr>
        <xdr:cNvPr id="2" name="Rectangle: Rounded Corners 1">
          <a:extLst>
            <a:ext uri="{FF2B5EF4-FFF2-40B4-BE49-F238E27FC236}">
              <a16:creationId xmlns:a16="http://schemas.microsoft.com/office/drawing/2014/main" id="{B1B2E7D3-49CF-FD2E-3796-F1FF51ED322A}"/>
            </a:ext>
          </a:extLst>
        </xdr:cNvPr>
        <xdr:cNvSpPr/>
      </xdr:nvSpPr>
      <xdr:spPr>
        <a:xfrm>
          <a:off x="121920" y="111894"/>
          <a:ext cx="1215591" cy="1909011"/>
        </a:xfrm>
        <a:prstGeom prst="roundRect">
          <a:avLst/>
        </a:prstGeom>
        <a:solidFill>
          <a:schemeClr val="bg1"/>
        </a:solidFill>
        <a:ln>
          <a:solidFill>
            <a:srgbClr val="F6F6F6"/>
          </a:solidFill>
        </a:ln>
        <a:effectLst>
          <a:outerShdw blurRad="279400" dist="508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121920</xdr:colOff>
      <xdr:row>7</xdr:row>
      <xdr:rowOff>60960</xdr:rowOff>
    </xdr:from>
    <xdr:to>
      <xdr:col>2</xdr:col>
      <xdr:colOff>76200</xdr:colOff>
      <xdr:row>10</xdr:row>
      <xdr:rowOff>167640</xdr:rowOff>
    </xdr:to>
    <xdr:sp macro="" textlink="">
      <xdr:nvSpPr>
        <xdr:cNvPr id="3" name="TextBox 2">
          <a:extLst>
            <a:ext uri="{FF2B5EF4-FFF2-40B4-BE49-F238E27FC236}">
              <a16:creationId xmlns:a16="http://schemas.microsoft.com/office/drawing/2014/main" id="{75C62001-905C-D1BA-F80C-566EBC7D1C71}"/>
            </a:ext>
          </a:extLst>
        </xdr:cNvPr>
        <xdr:cNvSpPr txBox="1"/>
      </xdr:nvSpPr>
      <xdr:spPr>
        <a:xfrm>
          <a:off x="121920" y="1341120"/>
          <a:ext cx="1173480" cy="655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rgbClr val="FF0000"/>
              </a:solidFill>
              <a:latin typeface="Verdana" panose="020B0604030504040204" pitchFamily="34" charset="0"/>
              <a:ea typeface="Verdana" panose="020B0604030504040204" pitchFamily="34" charset="0"/>
            </a:rPr>
            <a:t>Sales Performance Metrics 2022</a:t>
          </a:r>
        </a:p>
      </xdr:txBody>
    </xdr:sp>
    <xdr:clientData/>
  </xdr:twoCellAnchor>
  <xdr:twoCellAnchor editAs="oneCell">
    <xdr:from>
      <xdr:col>0</xdr:col>
      <xdr:colOff>251460</xdr:colOff>
      <xdr:row>2</xdr:row>
      <xdr:rowOff>15240</xdr:rowOff>
    </xdr:from>
    <xdr:to>
      <xdr:col>1</xdr:col>
      <xdr:colOff>556260</xdr:colOff>
      <xdr:row>7</xdr:row>
      <xdr:rowOff>15240</xdr:rowOff>
    </xdr:to>
    <xdr:pic>
      <xdr:nvPicPr>
        <xdr:cNvPr id="5" name="Picture 4">
          <a:extLst>
            <a:ext uri="{FF2B5EF4-FFF2-40B4-BE49-F238E27FC236}">
              <a16:creationId xmlns:a16="http://schemas.microsoft.com/office/drawing/2014/main" id="{5E2DF12D-6F00-5B72-4DA6-9015CFBB87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381000"/>
          <a:ext cx="914400" cy="914400"/>
        </a:xfrm>
        <a:prstGeom prst="rect">
          <a:avLst/>
        </a:prstGeom>
      </xdr:spPr>
    </xdr:pic>
    <xdr:clientData/>
  </xdr:twoCellAnchor>
  <xdr:twoCellAnchor>
    <xdr:from>
      <xdr:col>2</xdr:col>
      <xdr:colOff>167640</xdr:colOff>
      <xdr:row>0</xdr:row>
      <xdr:rowOff>137160</xdr:rowOff>
    </xdr:from>
    <xdr:to>
      <xdr:col>5</xdr:col>
      <xdr:colOff>365760</xdr:colOff>
      <xdr:row>11</xdr:row>
      <xdr:rowOff>38100</xdr:rowOff>
    </xdr:to>
    <xdr:sp macro="" textlink="">
      <xdr:nvSpPr>
        <xdr:cNvPr id="6" name="Rectangle: Rounded Corners 5">
          <a:extLst>
            <a:ext uri="{FF2B5EF4-FFF2-40B4-BE49-F238E27FC236}">
              <a16:creationId xmlns:a16="http://schemas.microsoft.com/office/drawing/2014/main" id="{F553983A-1792-4456-A7E6-E2FB00FEDDAA}"/>
            </a:ext>
          </a:extLst>
        </xdr:cNvPr>
        <xdr:cNvSpPr/>
      </xdr:nvSpPr>
      <xdr:spPr>
        <a:xfrm>
          <a:off x="1386840" y="137160"/>
          <a:ext cx="2026920" cy="1912620"/>
        </a:xfrm>
        <a:prstGeom prst="roundRect">
          <a:avLst/>
        </a:prstGeom>
        <a:solidFill>
          <a:schemeClr val="bg1"/>
        </a:solidFill>
        <a:ln>
          <a:solidFill>
            <a:srgbClr val="F6F6F6"/>
          </a:solidFill>
        </a:ln>
        <a:effectLst>
          <a:outerShdw blurRad="279400" dist="508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601980</xdr:colOff>
      <xdr:row>1</xdr:row>
      <xdr:rowOff>76200</xdr:rowOff>
    </xdr:from>
    <xdr:to>
      <xdr:col>5</xdr:col>
      <xdr:colOff>236220</xdr:colOff>
      <xdr:row>2</xdr:row>
      <xdr:rowOff>160020</xdr:rowOff>
    </xdr:to>
    <xdr:sp macro="" textlink="">
      <xdr:nvSpPr>
        <xdr:cNvPr id="8" name="TextBox 7">
          <a:extLst>
            <a:ext uri="{FF2B5EF4-FFF2-40B4-BE49-F238E27FC236}">
              <a16:creationId xmlns:a16="http://schemas.microsoft.com/office/drawing/2014/main" id="{8106BFC6-6247-7525-FE6D-1A1B0B59ADC3}"/>
            </a:ext>
          </a:extLst>
        </xdr:cNvPr>
        <xdr:cNvSpPr txBox="1"/>
      </xdr:nvSpPr>
      <xdr:spPr>
        <a:xfrm>
          <a:off x="1821180" y="259080"/>
          <a:ext cx="146304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bg1">
                  <a:lumMod val="50000"/>
                </a:schemeClr>
              </a:solidFill>
              <a:latin typeface="Verdana" panose="020B0604030504040204" pitchFamily="34" charset="0"/>
              <a:ea typeface="Verdana" panose="020B0604030504040204" pitchFamily="34" charset="0"/>
            </a:rPr>
            <a:t>Total Earnings</a:t>
          </a:r>
        </a:p>
      </xdr:txBody>
    </xdr:sp>
    <xdr:clientData/>
  </xdr:twoCellAnchor>
  <xdr:twoCellAnchor>
    <xdr:from>
      <xdr:col>2</xdr:col>
      <xdr:colOff>243840</xdr:colOff>
      <xdr:row>3</xdr:row>
      <xdr:rowOff>22860</xdr:rowOff>
    </xdr:from>
    <xdr:to>
      <xdr:col>5</xdr:col>
      <xdr:colOff>259080</xdr:colOff>
      <xdr:row>4</xdr:row>
      <xdr:rowOff>106680</xdr:rowOff>
    </xdr:to>
    <xdr:sp macro="" textlink="'Pivot Tables'!A5">
      <xdr:nvSpPr>
        <xdr:cNvPr id="9" name="TextBox 8">
          <a:extLst>
            <a:ext uri="{FF2B5EF4-FFF2-40B4-BE49-F238E27FC236}">
              <a16:creationId xmlns:a16="http://schemas.microsoft.com/office/drawing/2014/main" id="{4954E7C8-4D2F-4FC0-B060-A6D8B1F42287}"/>
            </a:ext>
          </a:extLst>
        </xdr:cNvPr>
        <xdr:cNvSpPr txBox="1"/>
      </xdr:nvSpPr>
      <xdr:spPr>
        <a:xfrm>
          <a:off x="1463040" y="571500"/>
          <a:ext cx="184404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A135D72-C3C3-4446-A7DE-7A6119EA9A11}" type="TxLink">
            <a:rPr lang="en-US" sz="1400" b="1" i="0" u="none" strike="noStrike">
              <a:solidFill>
                <a:srgbClr val="000000"/>
              </a:solidFill>
              <a:latin typeface="Verdana" panose="020B0604030504040204" pitchFamily="34" charset="0"/>
              <a:ea typeface="Verdana" panose="020B0604030504040204" pitchFamily="34" charset="0"/>
              <a:cs typeface="Calibri"/>
            </a:rPr>
            <a:pPr algn="ctr"/>
            <a:t>15,99,00,00,000</a:t>
          </a:fld>
          <a:endParaRPr lang="en-US" sz="1400" b="1">
            <a:latin typeface="Verdana" panose="020B0604030504040204" pitchFamily="34" charset="0"/>
            <a:ea typeface="Verdana" panose="020B0604030504040204" pitchFamily="34" charset="0"/>
          </a:endParaRPr>
        </a:p>
      </xdr:txBody>
    </xdr:sp>
    <xdr:clientData/>
  </xdr:twoCellAnchor>
  <xdr:twoCellAnchor>
    <xdr:from>
      <xdr:col>2</xdr:col>
      <xdr:colOff>403860</xdr:colOff>
      <xdr:row>4</xdr:row>
      <xdr:rowOff>137160</xdr:rowOff>
    </xdr:from>
    <xdr:to>
      <xdr:col>5</xdr:col>
      <xdr:colOff>38100</xdr:colOff>
      <xdr:row>6</xdr:row>
      <xdr:rowOff>38100</xdr:rowOff>
    </xdr:to>
    <xdr:sp macro="" textlink="">
      <xdr:nvSpPr>
        <xdr:cNvPr id="10" name="TextBox 9">
          <a:extLst>
            <a:ext uri="{FF2B5EF4-FFF2-40B4-BE49-F238E27FC236}">
              <a16:creationId xmlns:a16="http://schemas.microsoft.com/office/drawing/2014/main" id="{06F64BB5-B4C6-447E-B526-C7519B7B88C0}"/>
            </a:ext>
          </a:extLst>
        </xdr:cNvPr>
        <xdr:cNvSpPr txBox="1"/>
      </xdr:nvSpPr>
      <xdr:spPr>
        <a:xfrm>
          <a:off x="1623060" y="868680"/>
          <a:ext cx="146304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a:solidFill>
                <a:schemeClr val="bg1">
                  <a:lumMod val="50000"/>
                </a:schemeClr>
              </a:solidFill>
              <a:latin typeface="Verdana" panose="020B0604030504040204" pitchFamily="34" charset="0"/>
              <a:ea typeface="Verdana" panose="020B0604030504040204" pitchFamily="34" charset="0"/>
            </a:rPr>
            <a:t>Egyptian Pounds</a:t>
          </a:r>
        </a:p>
      </xdr:txBody>
    </xdr:sp>
    <xdr:clientData/>
  </xdr:twoCellAnchor>
  <xdr:twoCellAnchor>
    <xdr:from>
      <xdr:col>5</xdr:col>
      <xdr:colOff>27914</xdr:colOff>
      <xdr:row>2</xdr:row>
      <xdr:rowOff>146886</xdr:rowOff>
    </xdr:from>
    <xdr:to>
      <xdr:col>5</xdr:col>
      <xdr:colOff>149068</xdr:colOff>
      <xdr:row>3</xdr:row>
      <xdr:rowOff>9725</xdr:rowOff>
    </xdr:to>
    <xdr:sp macro="" textlink="">
      <xdr:nvSpPr>
        <xdr:cNvPr id="11" name="Isosceles Triangle 10">
          <a:extLst>
            <a:ext uri="{FF2B5EF4-FFF2-40B4-BE49-F238E27FC236}">
              <a16:creationId xmlns:a16="http://schemas.microsoft.com/office/drawing/2014/main" id="{5CA38473-D119-A60D-F8F0-ADD0CB0DD787}"/>
            </a:ext>
          </a:extLst>
        </xdr:cNvPr>
        <xdr:cNvSpPr/>
      </xdr:nvSpPr>
      <xdr:spPr>
        <a:xfrm>
          <a:off x="3075914" y="512646"/>
          <a:ext cx="121154" cy="45719"/>
        </a:xfrm>
        <a:prstGeom prst="triangle">
          <a:avLst/>
        </a:prstGeom>
        <a:solidFill>
          <a:srgbClr val="00B050"/>
        </a:solidFill>
        <a:ln>
          <a:solidFill>
            <a:srgbClr val="00B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358140</xdr:colOff>
      <xdr:row>1</xdr:row>
      <xdr:rowOff>19398</xdr:rowOff>
    </xdr:from>
    <xdr:to>
      <xdr:col>3</xdr:col>
      <xdr:colOff>83820</xdr:colOff>
      <xdr:row>2</xdr:row>
      <xdr:rowOff>163960</xdr:rowOff>
    </xdr:to>
    <xdr:pic>
      <xdr:nvPicPr>
        <xdr:cNvPr id="13" name="Picture 12">
          <a:extLst>
            <a:ext uri="{FF2B5EF4-FFF2-40B4-BE49-F238E27FC236}">
              <a16:creationId xmlns:a16="http://schemas.microsoft.com/office/drawing/2014/main" id="{5D2DEDC2-FA2D-5C45-DB83-5C66C248332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1577340" y="202278"/>
          <a:ext cx="335280" cy="327442"/>
        </a:xfrm>
        <a:prstGeom prst="rect">
          <a:avLst/>
        </a:prstGeom>
      </xdr:spPr>
    </xdr:pic>
    <xdr:clientData/>
  </xdr:twoCellAnchor>
  <xdr:twoCellAnchor>
    <xdr:from>
      <xdr:col>2</xdr:col>
      <xdr:colOff>266700</xdr:colOff>
      <xdr:row>6</xdr:row>
      <xdr:rowOff>26670</xdr:rowOff>
    </xdr:from>
    <xdr:to>
      <xdr:col>5</xdr:col>
      <xdr:colOff>272796</xdr:colOff>
      <xdr:row>6</xdr:row>
      <xdr:rowOff>38100</xdr:rowOff>
    </xdr:to>
    <xdr:cxnSp macro="">
      <xdr:nvCxnSpPr>
        <xdr:cNvPr id="16" name="Straight Connector 15">
          <a:extLst>
            <a:ext uri="{FF2B5EF4-FFF2-40B4-BE49-F238E27FC236}">
              <a16:creationId xmlns:a16="http://schemas.microsoft.com/office/drawing/2014/main" id="{D4E4CE93-39AB-1E41-22D7-FB80FF7F9291}"/>
            </a:ext>
          </a:extLst>
        </xdr:cNvPr>
        <xdr:cNvCxnSpPr/>
      </xdr:nvCxnSpPr>
      <xdr:spPr>
        <a:xfrm flipV="1">
          <a:off x="1485900" y="1123950"/>
          <a:ext cx="1834896" cy="1143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99060</xdr:colOff>
      <xdr:row>6</xdr:row>
      <xdr:rowOff>60960</xdr:rowOff>
    </xdr:from>
    <xdr:to>
      <xdr:col>5</xdr:col>
      <xdr:colOff>342900</xdr:colOff>
      <xdr:row>7</xdr:row>
      <xdr:rowOff>144780</xdr:rowOff>
    </xdr:to>
    <xdr:sp macro="" textlink="">
      <xdr:nvSpPr>
        <xdr:cNvPr id="21" name="TextBox 20">
          <a:extLst>
            <a:ext uri="{FF2B5EF4-FFF2-40B4-BE49-F238E27FC236}">
              <a16:creationId xmlns:a16="http://schemas.microsoft.com/office/drawing/2014/main" id="{8E9A4D04-54D5-4AF8-BB39-DFC0256B8AF1}"/>
            </a:ext>
          </a:extLst>
        </xdr:cNvPr>
        <xdr:cNvSpPr txBox="1"/>
      </xdr:nvSpPr>
      <xdr:spPr>
        <a:xfrm>
          <a:off x="1927860" y="1158240"/>
          <a:ext cx="146304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a:solidFill>
                <a:schemeClr val="bg1">
                  <a:lumMod val="50000"/>
                </a:schemeClr>
              </a:solidFill>
              <a:latin typeface="Verdana" panose="020B0604030504040204" pitchFamily="34" charset="0"/>
              <a:ea typeface="Verdana" panose="020B0604030504040204" pitchFamily="34" charset="0"/>
            </a:rPr>
            <a:t>Total Paid Calls</a:t>
          </a:r>
        </a:p>
      </xdr:txBody>
    </xdr:sp>
    <xdr:clientData/>
  </xdr:twoCellAnchor>
  <xdr:twoCellAnchor>
    <xdr:from>
      <xdr:col>3</xdr:col>
      <xdr:colOff>396240</xdr:colOff>
      <xdr:row>8</xdr:row>
      <xdr:rowOff>144780</xdr:rowOff>
    </xdr:from>
    <xdr:to>
      <xdr:col>4</xdr:col>
      <xdr:colOff>457200</xdr:colOff>
      <xdr:row>10</xdr:row>
      <xdr:rowOff>45720</xdr:rowOff>
    </xdr:to>
    <xdr:sp macro="" textlink="">
      <xdr:nvSpPr>
        <xdr:cNvPr id="22" name="TextBox 21">
          <a:extLst>
            <a:ext uri="{FF2B5EF4-FFF2-40B4-BE49-F238E27FC236}">
              <a16:creationId xmlns:a16="http://schemas.microsoft.com/office/drawing/2014/main" id="{1969CF72-70AF-4864-8E3B-EB7FA8A1AF9E}"/>
            </a:ext>
          </a:extLst>
        </xdr:cNvPr>
        <xdr:cNvSpPr txBox="1"/>
      </xdr:nvSpPr>
      <xdr:spPr>
        <a:xfrm>
          <a:off x="2225040" y="1607820"/>
          <a:ext cx="67056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a:solidFill>
                <a:schemeClr val="bg1">
                  <a:lumMod val="50000"/>
                </a:schemeClr>
              </a:solidFill>
              <a:latin typeface="Verdana" panose="020B0604030504040204" pitchFamily="34" charset="0"/>
              <a:ea typeface="Verdana" panose="020B0604030504040204" pitchFamily="34" charset="0"/>
            </a:rPr>
            <a:t>Calls</a:t>
          </a:r>
        </a:p>
      </xdr:txBody>
    </xdr:sp>
    <xdr:clientData/>
  </xdr:twoCellAnchor>
  <xdr:twoCellAnchor>
    <xdr:from>
      <xdr:col>3</xdr:col>
      <xdr:colOff>365760</xdr:colOff>
      <xdr:row>7</xdr:row>
      <xdr:rowOff>137160</xdr:rowOff>
    </xdr:from>
    <xdr:to>
      <xdr:col>4</xdr:col>
      <xdr:colOff>495300</xdr:colOff>
      <xdr:row>9</xdr:row>
      <xdr:rowOff>38100</xdr:rowOff>
    </xdr:to>
    <xdr:sp macro="" textlink="'Pivot Tables'!I6">
      <xdr:nvSpPr>
        <xdr:cNvPr id="23" name="TextBox 22">
          <a:extLst>
            <a:ext uri="{FF2B5EF4-FFF2-40B4-BE49-F238E27FC236}">
              <a16:creationId xmlns:a16="http://schemas.microsoft.com/office/drawing/2014/main" id="{5A17E84D-E92F-4607-98EB-3A3FEC0446BA}"/>
            </a:ext>
          </a:extLst>
        </xdr:cNvPr>
        <xdr:cNvSpPr txBox="1"/>
      </xdr:nvSpPr>
      <xdr:spPr>
        <a:xfrm>
          <a:off x="2194560" y="1417320"/>
          <a:ext cx="73914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1C417E6-12AC-4943-AEEF-7AD4D252AA8F}" type="TxLink">
            <a:rPr lang="en-US" sz="1400" b="1" i="0" u="none" strike="noStrike">
              <a:solidFill>
                <a:srgbClr val="000000"/>
              </a:solidFill>
              <a:latin typeface="Verdana" panose="020B0604030504040204" pitchFamily="34" charset="0"/>
              <a:ea typeface="Verdana" panose="020B0604030504040204" pitchFamily="34" charset="0"/>
              <a:cs typeface="Calibri"/>
            </a:rPr>
            <a:pPr marL="0" indent="0" algn="ctr"/>
            <a:t> 926 </a:t>
          </a:fld>
          <a:endParaRPr lang="en-IN" sz="1400" b="1" i="0" u="none" strike="noStrike">
            <a:solidFill>
              <a:srgbClr val="000000"/>
            </a:solidFill>
            <a:latin typeface="Verdana" panose="020B0604030504040204" pitchFamily="34" charset="0"/>
            <a:ea typeface="Verdana" panose="020B0604030504040204" pitchFamily="34" charset="0"/>
            <a:cs typeface="Calibri"/>
          </a:endParaRPr>
        </a:p>
      </xdr:txBody>
    </xdr:sp>
    <xdr:clientData/>
  </xdr:twoCellAnchor>
  <xdr:twoCellAnchor editAs="oneCell">
    <xdr:from>
      <xdr:col>2</xdr:col>
      <xdr:colOff>274320</xdr:colOff>
      <xdr:row>7</xdr:row>
      <xdr:rowOff>36571</xdr:rowOff>
    </xdr:from>
    <xdr:to>
      <xdr:col>3</xdr:col>
      <xdr:colOff>151775</xdr:colOff>
      <xdr:row>9</xdr:row>
      <xdr:rowOff>167640</xdr:rowOff>
    </xdr:to>
    <xdr:pic>
      <xdr:nvPicPr>
        <xdr:cNvPr id="30" name="Picture 29">
          <a:extLst>
            <a:ext uri="{FF2B5EF4-FFF2-40B4-BE49-F238E27FC236}">
              <a16:creationId xmlns:a16="http://schemas.microsoft.com/office/drawing/2014/main" id="{6F338E14-3079-B6D2-D603-97AF8E48744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1493520" y="1316731"/>
          <a:ext cx="487055" cy="496829"/>
        </a:xfrm>
        <a:prstGeom prst="rect">
          <a:avLst/>
        </a:prstGeom>
      </xdr:spPr>
    </xdr:pic>
    <xdr:clientData/>
  </xdr:twoCellAnchor>
  <xdr:twoCellAnchor>
    <xdr:from>
      <xdr:col>5</xdr:col>
      <xdr:colOff>441960</xdr:colOff>
      <xdr:row>0</xdr:row>
      <xdr:rowOff>152400</xdr:rowOff>
    </xdr:from>
    <xdr:to>
      <xdr:col>9</xdr:col>
      <xdr:colOff>152400</xdr:colOff>
      <xdr:row>11</xdr:row>
      <xdr:rowOff>22860</xdr:rowOff>
    </xdr:to>
    <xdr:sp macro="" textlink="">
      <xdr:nvSpPr>
        <xdr:cNvPr id="32" name="Rectangle: Rounded Corners 31">
          <a:extLst>
            <a:ext uri="{FF2B5EF4-FFF2-40B4-BE49-F238E27FC236}">
              <a16:creationId xmlns:a16="http://schemas.microsoft.com/office/drawing/2014/main" id="{BDBABDC3-E599-4484-9778-2F68D43147FD}"/>
            </a:ext>
          </a:extLst>
        </xdr:cNvPr>
        <xdr:cNvSpPr/>
      </xdr:nvSpPr>
      <xdr:spPr>
        <a:xfrm>
          <a:off x="3489960" y="152400"/>
          <a:ext cx="2148840" cy="1882140"/>
        </a:xfrm>
        <a:prstGeom prst="roundRect">
          <a:avLst/>
        </a:prstGeom>
        <a:solidFill>
          <a:schemeClr val="bg1"/>
        </a:solidFill>
        <a:ln>
          <a:solidFill>
            <a:srgbClr val="F6F6F6"/>
          </a:solidFill>
        </a:ln>
        <a:effectLst>
          <a:outerShdw blurRad="279400" dist="508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480060</xdr:colOff>
      <xdr:row>1</xdr:row>
      <xdr:rowOff>160020</xdr:rowOff>
    </xdr:from>
    <xdr:to>
      <xdr:col>7</xdr:col>
      <xdr:colOff>243840</xdr:colOff>
      <xdr:row>4</xdr:row>
      <xdr:rowOff>152400</xdr:rowOff>
    </xdr:to>
    <xdr:sp macro="" textlink="">
      <xdr:nvSpPr>
        <xdr:cNvPr id="33" name="TextBox 32">
          <a:extLst>
            <a:ext uri="{FF2B5EF4-FFF2-40B4-BE49-F238E27FC236}">
              <a16:creationId xmlns:a16="http://schemas.microsoft.com/office/drawing/2014/main" id="{111782AA-1396-4593-AAB9-6A1B2CBFA28A}"/>
            </a:ext>
          </a:extLst>
        </xdr:cNvPr>
        <xdr:cNvSpPr txBox="1"/>
      </xdr:nvSpPr>
      <xdr:spPr>
        <a:xfrm>
          <a:off x="3528060" y="342900"/>
          <a:ext cx="982980" cy="5410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900">
              <a:solidFill>
                <a:schemeClr val="bg1">
                  <a:lumMod val="50000"/>
                </a:schemeClr>
              </a:solidFill>
              <a:latin typeface="Verdana" panose="020B0604030504040204" pitchFamily="34" charset="0"/>
              <a:ea typeface="Verdana" panose="020B0604030504040204" pitchFamily="34" charset="0"/>
            </a:rPr>
            <a:t>Top</a:t>
          </a:r>
          <a:r>
            <a:rPr lang="en-IN" sz="900" baseline="0">
              <a:solidFill>
                <a:schemeClr val="bg1">
                  <a:lumMod val="50000"/>
                </a:schemeClr>
              </a:solidFill>
              <a:latin typeface="Verdana" panose="020B0604030504040204" pitchFamily="34" charset="0"/>
              <a:ea typeface="Verdana" panose="020B0604030504040204" pitchFamily="34" charset="0"/>
            </a:rPr>
            <a:t> 5 </a:t>
          </a:r>
        </a:p>
        <a:p>
          <a:pPr algn="l"/>
          <a:r>
            <a:rPr lang="en-IN" sz="1000" b="1" baseline="0">
              <a:solidFill>
                <a:schemeClr val="bg1">
                  <a:lumMod val="50000"/>
                </a:schemeClr>
              </a:solidFill>
              <a:latin typeface="Verdana" panose="020B0604030504040204" pitchFamily="34" charset="0"/>
              <a:ea typeface="Verdana" panose="020B0604030504040204" pitchFamily="34" charset="0"/>
            </a:rPr>
            <a:t>Consultant </a:t>
          </a:r>
        </a:p>
        <a:p>
          <a:pPr algn="l"/>
          <a:r>
            <a:rPr lang="en-IN" sz="800" baseline="0">
              <a:solidFill>
                <a:schemeClr val="bg1">
                  <a:lumMod val="50000"/>
                </a:schemeClr>
              </a:solidFill>
              <a:latin typeface="Verdana" panose="020B0604030504040204" pitchFamily="34" charset="0"/>
              <a:ea typeface="Verdana" panose="020B0604030504040204" pitchFamily="34" charset="0"/>
            </a:rPr>
            <a:t>Sales Revenue</a:t>
          </a:r>
          <a:endParaRPr lang="en-IN" sz="80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8</xdr:col>
      <xdr:colOff>382252</xdr:colOff>
      <xdr:row>1</xdr:row>
      <xdr:rowOff>174530</xdr:rowOff>
    </xdr:from>
    <xdr:to>
      <xdr:col>8</xdr:col>
      <xdr:colOff>473692</xdr:colOff>
      <xdr:row>2</xdr:row>
      <xdr:rowOff>83090</xdr:rowOff>
    </xdr:to>
    <xdr:sp macro="" textlink="">
      <xdr:nvSpPr>
        <xdr:cNvPr id="34" name="Star: 5 Points 33">
          <a:extLst>
            <a:ext uri="{FF2B5EF4-FFF2-40B4-BE49-F238E27FC236}">
              <a16:creationId xmlns:a16="http://schemas.microsoft.com/office/drawing/2014/main" id="{A280519D-DB1A-B79D-3E0C-1F1CBC0E0985}"/>
            </a:ext>
          </a:extLst>
        </xdr:cNvPr>
        <xdr:cNvSpPr/>
      </xdr:nvSpPr>
      <xdr:spPr>
        <a:xfrm>
          <a:off x="5267403" y="357201"/>
          <a:ext cx="91440" cy="91231"/>
        </a:xfrm>
        <a:prstGeom prst="star5">
          <a:avLst/>
        </a:prstGeom>
        <a:solidFill>
          <a:srgbClr val="FED14E"/>
        </a:solidFill>
        <a:ln>
          <a:solidFill>
            <a:srgbClr val="FED14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480060</xdr:colOff>
      <xdr:row>4</xdr:row>
      <xdr:rowOff>106680</xdr:rowOff>
    </xdr:from>
    <xdr:to>
      <xdr:col>9</xdr:col>
      <xdr:colOff>0</xdr:colOff>
      <xdr:row>5</xdr:row>
      <xdr:rowOff>160020</xdr:rowOff>
    </xdr:to>
    <xdr:sp macro="" textlink="'Pivot Tables'!O5">
      <xdr:nvSpPr>
        <xdr:cNvPr id="35" name="TextBox 34">
          <a:extLst>
            <a:ext uri="{FF2B5EF4-FFF2-40B4-BE49-F238E27FC236}">
              <a16:creationId xmlns:a16="http://schemas.microsoft.com/office/drawing/2014/main" id="{2F858134-0734-EAAD-0E3E-01ED1B4D899F}"/>
            </a:ext>
          </a:extLst>
        </xdr:cNvPr>
        <xdr:cNvSpPr txBox="1"/>
      </xdr:nvSpPr>
      <xdr:spPr>
        <a:xfrm>
          <a:off x="4747260" y="838200"/>
          <a:ext cx="739140" cy="2362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F167181-4ABE-4371-B580-E358DF499D0A}" type="TxLink">
            <a:rPr lang="en-US" sz="1100" b="0" i="0" u="none" strike="noStrike">
              <a:solidFill>
                <a:srgbClr val="000000"/>
              </a:solidFill>
              <a:latin typeface="Calibri"/>
              <a:ea typeface="Verdana" panose="020B0604030504040204" pitchFamily="34" charset="0"/>
              <a:cs typeface="Calibri"/>
            </a:rPr>
            <a:pPr algn="l"/>
            <a:t>Mohmed</a:t>
          </a:fld>
          <a:endParaRPr lang="en-IN" sz="120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5</xdr:col>
      <xdr:colOff>525780</xdr:colOff>
      <xdr:row>6</xdr:row>
      <xdr:rowOff>175260</xdr:rowOff>
    </xdr:from>
    <xdr:to>
      <xdr:col>7</xdr:col>
      <xdr:colOff>373380</xdr:colOff>
      <xdr:row>8</xdr:row>
      <xdr:rowOff>76200</xdr:rowOff>
    </xdr:to>
    <xdr:sp macro="" textlink="'Pivot Tables'!P7">
      <xdr:nvSpPr>
        <xdr:cNvPr id="36" name="TextBox 35">
          <a:extLst>
            <a:ext uri="{FF2B5EF4-FFF2-40B4-BE49-F238E27FC236}">
              <a16:creationId xmlns:a16="http://schemas.microsoft.com/office/drawing/2014/main" id="{8D7D77F9-BB8F-42A9-A473-EF5FF0E2D524}"/>
            </a:ext>
          </a:extLst>
        </xdr:cNvPr>
        <xdr:cNvSpPr txBox="1"/>
      </xdr:nvSpPr>
      <xdr:spPr>
        <a:xfrm>
          <a:off x="3573780" y="1272540"/>
          <a:ext cx="106680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9A1E4A13-4893-4571-9854-B8B7043A3037}" type="TxLink">
            <a:rPr lang="en-US" sz="1100" b="0" i="0" u="none" strike="noStrike">
              <a:solidFill>
                <a:srgbClr val="000000"/>
              </a:solidFill>
              <a:latin typeface="Calibri"/>
              <a:ea typeface="Verdana" panose="020B0604030504040204" pitchFamily="34" charset="0"/>
              <a:cs typeface="Calibri"/>
            </a:rPr>
            <a:pPr algn="l"/>
            <a:t>1,53,40,00,000</a:t>
          </a:fld>
          <a:endParaRPr lang="en-IN" sz="120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5</xdr:col>
      <xdr:colOff>510540</xdr:colOff>
      <xdr:row>5</xdr:row>
      <xdr:rowOff>152400</xdr:rowOff>
    </xdr:from>
    <xdr:to>
      <xdr:col>7</xdr:col>
      <xdr:colOff>365760</xdr:colOff>
      <xdr:row>7</xdr:row>
      <xdr:rowOff>53340</xdr:rowOff>
    </xdr:to>
    <xdr:sp macro="" textlink="'Pivot Tables'!P6">
      <xdr:nvSpPr>
        <xdr:cNvPr id="37" name="TextBox 36">
          <a:extLst>
            <a:ext uri="{FF2B5EF4-FFF2-40B4-BE49-F238E27FC236}">
              <a16:creationId xmlns:a16="http://schemas.microsoft.com/office/drawing/2014/main" id="{6EEFEE22-5F84-4FFE-8E42-C6AE1961D4CD}"/>
            </a:ext>
          </a:extLst>
        </xdr:cNvPr>
        <xdr:cNvSpPr txBox="1"/>
      </xdr:nvSpPr>
      <xdr:spPr>
        <a:xfrm>
          <a:off x="3558540" y="1066800"/>
          <a:ext cx="107442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EC00A84F-D42E-4E38-BCC6-F7AD163F834E}" type="TxLink">
            <a:rPr lang="en-US" sz="1100" b="0" i="0" u="none" strike="noStrike">
              <a:solidFill>
                <a:srgbClr val="000000"/>
              </a:solidFill>
              <a:latin typeface="Calibri"/>
              <a:ea typeface="Verdana" panose="020B0604030504040204" pitchFamily="34" charset="0"/>
              <a:cs typeface="Calibri"/>
            </a:rPr>
            <a:pPr algn="l"/>
            <a:t>1,63,80,00,000</a:t>
          </a:fld>
          <a:endParaRPr lang="en-IN" sz="120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5</xdr:col>
      <xdr:colOff>510540</xdr:colOff>
      <xdr:row>4</xdr:row>
      <xdr:rowOff>114300</xdr:rowOff>
    </xdr:from>
    <xdr:to>
      <xdr:col>7</xdr:col>
      <xdr:colOff>541020</xdr:colOff>
      <xdr:row>6</xdr:row>
      <xdr:rowOff>15240</xdr:rowOff>
    </xdr:to>
    <xdr:sp macro="" textlink="'Pivot Tables'!P5">
      <xdr:nvSpPr>
        <xdr:cNvPr id="38" name="TextBox 37">
          <a:extLst>
            <a:ext uri="{FF2B5EF4-FFF2-40B4-BE49-F238E27FC236}">
              <a16:creationId xmlns:a16="http://schemas.microsoft.com/office/drawing/2014/main" id="{12730FF7-68E8-4F75-A7C3-E29C253ACCCD}"/>
            </a:ext>
          </a:extLst>
        </xdr:cNvPr>
        <xdr:cNvSpPr txBox="1"/>
      </xdr:nvSpPr>
      <xdr:spPr>
        <a:xfrm>
          <a:off x="3558540" y="845820"/>
          <a:ext cx="124968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B305283-BC02-413E-9B23-A494F3190E0C}" type="TxLink">
            <a:rPr lang="en-US" sz="1100" b="0" i="0" u="none" strike="noStrike">
              <a:solidFill>
                <a:srgbClr val="000000"/>
              </a:solidFill>
              <a:latin typeface="Calibri"/>
              <a:ea typeface="Verdana" panose="020B0604030504040204" pitchFamily="34" charset="0"/>
              <a:cs typeface="Calibri"/>
            </a:rPr>
            <a:pPr algn="l"/>
            <a:t>1,72,70,00,000</a:t>
          </a:fld>
          <a:endParaRPr lang="en-IN" sz="120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8</xdr:col>
      <xdr:colOff>83820</xdr:colOff>
      <xdr:row>5</xdr:row>
      <xdr:rowOff>129540</xdr:rowOff>
    </xdr:from>
    <xdr:to>
      <xdr:col>9</xdr:col>
      <xdr:colOff>15240</xdr:colOff>
      <xdr:row>7</xdr:row>
      <xdr:rowOff>45720</xdr:rowOff>
    </xdr:to>
    <xdr:sp macro="" textlink="'Pivot Tables'!O6">
      <xdr:nvSpPr>
        <xdr:cNvPr id="39" name="TextBox 38">
          <a:extLst>
            <a:ext uri="{FF2B5EF4-FFF2-40B4-BE49-F238E27FC236}">
              <a16:creationId xmlns:a16="http://schemas.microsoft.com/office/drawing/2014/main" id="{64043B8B-9B7F-40EE-A5E4-201D1C842332}"/>
            </a:ext>
          </a:extLst>
        </xdr:cNvPr>
        <xdr:cNvSpPr txBox="1"/>
      </xdr:nvSpPr>
      <xdr:spPr>
        <a:xfrm>
          <a:off x="4960620" y="1043940"/>
          <a:ext cx="541020" cy="2819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E4285BF-E2B2-49B4-8A9D-864CF8EF7132}" type="TxLink">
            <a:rPr lang="en-US" sz="1100" b="0" i="0" u="none" strike="noStrike">
              <a:solidFill>
                <a:srgbClr val="000000"/>
              </a:solidFill>
              <a:latin typeface="Calibri"/>
              <a:ea typeface="Verdana" panose="020B0604030504040204" pitchFamily="34" charset="0"/>
              <a:cs typeface="Calibri"/>
            </a:rPr>
            <a:pPr algn="l"/>
            <a:t>Rony</a:t>
          </a:fld>
          <a:endParaRPr lang="en-IN" sz="120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8</xdr:col>
      <xdr:colOff>83820</xdr:colOff>
      <xdr:row>6</xdr:row>
      <xdr:rowOff>152400</xdr:rowOff>
    </xdr:from>
    <xdr:to>
      <xdr:col>8</xdr:col>
      <xdr:colOff>601980</xdr:colOff>
      <xdr:row>8</xdr:row>
      <xdr:rowOff>53340</xdr:rowOff>
    </xdr:to>
    <xdr:sp macro="" textlink="'Pivot Tables'!O7">
      <xdr:nvSpPr>
        <xdr:cNvPr id="40" name="TextBox 39">
          <a:extLst>
            <a:ext uri="{FF2B5EF4-FFF2-40B4-BE49-F238E27FC236}">
              <a16:creationId xmlns:a16="http://schemas.microsoft.com/office/drawing/2014/main" id="{272D7A97-7AB5-4BE9-8D1F-73B6A5D214CE}"/>
            </a:ext>
          </a:extLst>
        </xdr:cNvPr>
        <xdr:cNvSpPr txBox="1"/>
      </xdr:nvSpPr>
      <xdr:spPr>
        <a:xfrm>
          <a:off x="4960620" y="1249680"/>
          <a:ext cx="51816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0B75EE6B-3115-4CC4-9443-4077BEE56B0F}" type="TxLink">
            <a:rPr lang="en-US" sz="1100" b="0" i="0" u="none" strike="noStrike">
              <a:solidFill>
                <a:srgbClr val="000000"/>
              </a:solidFill>
              <a:latin typeface="Calibri"/>
              <a:ea typeface="Verdana" panose="020B0604030504040204" pitchFamily="34" charset="0"/>
              <a:cs typeface="Calibri"/>
            </a:rPr>
            <a:pPr algn="l"/>
            <a:t>Hany</a:t>
          </a:fld>
          <a:endParaRPr lang="en-IN" sz="120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5</xdr:col>
      <xdr:colOff>541020</xdr:colOff>
      <xdr:row>9</xdr:row>
      <xdr:rowOff>30480</xdr:rowOff>
    </xdr:from>
    <xdr:to>
      <xdr:col>7</xdr:col>
      <xdr:colOff>381000</xdr:colOff>
      <xdr:row>10</xdr:row>
      <xdr:rowOff>76200</xdr:rowOff>
    </xdr:to>
    <xdr:sp macro="" textlink="'Pivot Tables'!P9">
      <xdr:nvSpPr>
        <xdr:cNvPr id="41" name="TextBox 40">
          <a:extLst>
            <a:ext uri="{FF2B5EF4-FFF2-40B4-BE49-F238E27FC236}">
              <a16:creationId xmlns:a16="http://schemas.microsoft.com/office/drawing/2014/main" id="{64FE463F-5344-4BF9-B49C-41B5BEA1FD80}"/>
            </a:ext>
          </a:extLst>
        </xdr:cNvPr>
        <xdr:cNvSpPr txBox="1"/>
      </xdr:nvSpPr>
      <xdr:spPr>
        <a:xfrm>
          <a:off x="3589020" y="1676400"/>
          <a:ext cx="1059180"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46D09F2-11A5-4847-BA12-DD085705CD51}" type="TxLink">
            <a:rPr lang="en-US" sz="1100" b="0" i="0" u="none" strike="noStrike">
              <a:solidFill>
                <a:srgbClr val="000000"/>
              </a:solidFill>
              <a:latin typeface="Calibri"/>
              <a:ea typeface="Verdana" panose="020B0604030504040204" pitchFamily="34" charset="0"/>
              <a:cs typeface="Calibri"/>
            </a:rPr>
            <a:pPr algn="l"/>
            <a:t>1,28,80,00,000</a:t>
          </a:fld>
          <a:endParaRPr lang="en-IN" sz="120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5</xdr:col>
      <xdr:colOff>533400</xdr:colOff>
      <xdr:row>8</xdr:row>
      <xdr:rowOff>7620</xdr:rowOff>
    </xdr:from>
    <xdr:to>
      <xdr:col>7</xdr:col>
      <xdr:colOff>403860</xdr:colOff>
      <xdr:row>9</xdr:row>
      <xdr:rowOff>53340</xdr:rowOff>
    </xdr:to>
    <xdr:sp macro="" textlink="'Pivot Tables'!P8">
      <xdr:nvSpPr>
        <xdr:cNvPr id="42" name="TextBox 41">
          <a:extLst>
            <a:ext uri="{FF2B5EF4-FFF2-40B4-BE49-F238E27FC236}">
              <a16:creationId xmlns:a16="http://schemas.microsoft.com/office/drawing/2014/main" id="{E1FB2443-78EE-43D2-9EFA-E06895A1063B}"/>
            </a:ext>
          </a:extLst>
        </xdr:cNvPr>
        <xdr:cNvSpPr txBox="1"/>
      </xdr:nvSpPr>
      <xdr:spPr>
        <a:xfrm>
          <a:off x="3581400" y="1470660"/>
          <a:ext cx="1089660"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9D946BA-8F51-45E6-B7D4-120FD33C109E}" type="TxLink">
            <a:rPr lang="en-US" sz="1100" b="0" i="0" u="none" strike="noStrike">
              <a:solidFill>
                <a:srgbClr val="000000"/>
              </a:solidFill>
              <a:latin typeface="Calibri"/>
              <a:ea typeface="Verdana" panose="020B0604030504040204" pitchFamily="34" charset="0"/>
              <a:cs typeface="Calibri"/>
            </a:rPr>
            <a:pPr algn="l"/>
            <a:t>1,36,00,00,000</a:t>
          </a:fld>
          <a:endParaRPr lang="en-IN" sz="120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8</xdr:col>
      <xdr:colOff>83820</xdr:colOff>
      <xdr:row>9</xdr:row>
      <xdr:rowOff>22860</xdr:rowOff>
    </xdr:from>
    <xdr:to>
      <xdr:col>8</xdr:col>
      <xdr:colOff>601980</xdr:colOff>
      <xdr:row>10</xdr:row>
      <xdr:rowOff>22860</xdr:rowOff>
    </xdr:to>
    <xdr:sp macro="" textlink="'Pivot Tables'!O9">
      <xdr:nvSpPr>
        <xdr:cNvPr id="43" name="TextBox 42">
          <a:extLst>
            <a:ext uri="{FF2B5EF4-FFF2-40B4-BE49-F238E27FC236}">
              <a16:creationId xmlns:a16="http://schemas.microsoft.com/office/drawing/2014/main" id="{E5BB7CB7-4D81-407C-80E9-A80838FCBC84}"/>
            </a:ext>
          </a:extLst>
        </xdr:cNvPr>
        <xdr:cNvSpPr txBox="1"/>
      </xdr:nvSpPr>
      <xdr:spPr>
        <a:xfrm>
          <a:off x="4960620" y="1668780"/>
          <a:ext cx="518160" cy="182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621A454-C864-40A6-A306-DF634FD8D100}" type="TxLink">
            <a:rPr lang="en-US" sz="1100" b="0" i="0" u="none" strike="noStrike">
              <a:solidFill>
                <a:srgbClr val="000000"/>
              </a:solidFill>
              <a:latin typeface="Calibri"/>
              <a:ea typeface="Verdana" panose="020B0604030504040204" pitchFamily="34" charset="0"/>
              <a:cs typeface="Calibri"/>
            </a:rPr>
            <a:pPr algn="l"/>
            <a:t>Kisho</a:t>
          </a:fld>
          <a:endParaRPr lang="en-IN" sz="120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8</xdr:col>
      <xdr:colOff>83820</xdr:colOff>
      <xdr:row>8</xdr:row>
      <xdr:rowOff>0</xdr:rowOff>
    </xdr:from>
    <xdr:to>
      <xdr:col>8</xdr:col>
      <xdr:colOff>548640</xdr:colOff>
      <xdr:row>9</xdr:row>
      <xdr:rowOff>83820</xdr:rowOff>
    </xdr:to>
    <xdr:sp macro="" textlink="'Pivot Tables'!O8">
      <xdr:nvSpPr>
        <xdr:cNvPr id="44" name="TextBox 43">
          <a:extLst>
            <a:ext uri="{FF2B5EF4-FFF2-40B4-BE49-F238E27FC236}">
              <a16:creationId xmlns:a16="http://schemas.microsoft.com/office/drawing/2014/main" id="{A3F1EA0D-C6D5-43D1-B0E4-039C5D3AB22C}"/>
            </a:ext>
          </a:extLst>
        </xdr:cNvPr>
        <xdr:cNvSpPr txBox="1"/>
      </xdr:nvSpPr>
      <xdr:spPr>
        <a:xfrm>
          <a:off x="4960620" y="1463040"/>
          <a:ext cx="46482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379A74A-A31E-4C42-A6FF-9FAFFA8F3E0F}" type="TxLink">
            <a:rPr lang="en-US" sz="1100" b="0" i="0" u="none" strike="noStrike">
              <a:solidFill>
                <a:srgbClr val="000000"/>
              </a:solidFill>
              <a:latin typeface="Calibri"/>
              <a:ea typeface="Verdana" panose="020B0604030504040204" pitchFamily="34" charset="0"/>
              <a:cs typeface="Calibri"/>
            </a:rPr>
            <a:pPr algn="l"/>
            <a:t>Dary</a:t>
          </a:fld>
          <a:endParaRPr lang="en-IN" sz="120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9</xdr:col>
      <xdr:colOff>226813</xdr:colOff>
      <xdr:row>0</xdr:row>
      <xdr:rowOff>120132</xdr:rowOff>
    </xdr:from>
    <xdr:to>
      <xdr:col>16</xdr:col>
      <xdr:colOff>417313</xdr:colOff>
      <xdr:row>10</xdr:row>
      <xdr:rowOff>169333</xdr:rowOff>
    </xdr:to>
    <xdr:sp macro="" textlink="">
      <xdr:nvSpPr>
        <xdr:cNvPr id="46" name="Rectangle: Rounded Corners 45">
          <a:extLst>
            <a:ext uri="{FF2B5EF4-FFF2-40B4-BE49-F238E27FC236}">
              <a16:creationId xmlns:a16="http://schemas.microsoft.com/office/drawing/2014/main" id="{CB8FCC00-CFE3-4245-A7F0-D90F408D208E}"/>
            </a:ext>
          </a:extLst>
        </xdr:cNvPr>
        <xdr:cNvSpPr/>
      </xdr:nvSpPr>
      <xdr:spPr>
        <a:xfrm>
          <a:off x="5730146" y="120132"/>
          <a:ext cx="4470871" cy="1836608"/>
        </a:xfrm>
        <a:prstGeom prst="roundRect">
          <a:avLst/>
        </a:prstGeom>
        <a:solidFill>
          <a:schemeClr val="bg1"/>
        </a:solidFill>
        <a:ln>
          <a:solidFill>
            <a:srgbClr val="F6F6F6"/>
          </a:solidFill>
        </a:ln>
        <a:effectLst>
          <a:outerShdw blurRad="279400" dist="508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396240</xdr:colOff>
      <xdr:row>1</xdr:row>
      <xdr:rowOff>30480</xdr:rowOff>
    </xdr:from>
    <xdr:to>
      <xdr:col>12</xdr:col>
      <xdr:colOff>403860</xdr:colOff>
      <xdr:row>2</xdr:row>
      <xdr:rowOff>60960</xdr:rowOff>
    </xdr:to>
    <xdr:sp macro="" textlink="">
      <xdr:nvSpPr>
        <xdr:cNvPr id="47" name="TextBox 46">
          <a:extLst>
            <a:ext uri="{FF2B5EF4-FFF2-40B4-BE49-F238E27FC236}">
              <a16:creationId xmlns:a16="http://schemas.microsoft.com/office/drawing/2014/main" id="{EE288401-8F8C-468A-ABC4-616E9E6A8358}"/>
            </a:ext>
          </a:extLst>
        </xdr:cNvPr>
        <xdr:cNvSpPr txBox="1"/>
      </xdr:nvSpPr>
      <xdr:spPr>
        <a:xfrm>
          <a:off x="5882640" y="213360"/>
          <a:ext cx="1836420" cy="2133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900" b="1">
              <a:solidFill>
                <a:schemeClr val="bg1">
                  <a:lumMod val="50000"/>
                </a:schemeClr>
              </a:solidFill>
              <a:latin typeface="Verdana" panose="020B0604030504040204" pitchFamily="34" charset="0"/>
              <a:ea typeface="Verdana" panose="020B0604030504040204" pitchFamily="34" charset="0"/>
            </a:rPr>
            <a:t>Total Earnings By Month</a:t>
          </a:r>
          <a:r>
            <a:rPr lang="en-IN" sz="1000" b="1" baseline="0">
              <a:solidFill>
                <a:schemeClr val="bg1">
                  <a:lumMod val="50000"/>
                </a:schemeClr>
              </a:solidFill>
              <a:latin typeface="Verdana" panose="020B0604030504040204" pitchFamily="34" charset="0"/>
              <a:ea typeface="Verdana" panose="020B0604030504040204" pitchFamily="34" charset="0"/>
            </a:rPr>
            <a:t> </a:t>
          </a:r>
        </a:p>
      </xdr:txBody>
    </xdr:sp>
    <xdr:clientData/>
  </xdr:twoCellAnchor>
  <xdr:twoCellAnchor>
    <xdr:from>
      <xdr:col>9</xdr:col>
      <xdr:colOff>274320</xdr:colOff>
      <xdr:row>0</xdr:row>
      <xdr:rowOff>83820</xdr:rowOff>
    </xdr:from>
    <xdr:to>
      <xdr:col>16</xdr:col>
      <xdr:colOff>327660</xdr:colOff>
      <xdr:row>7</xdr:row>
      <xdr:rowOff>68580</xdr:rowOff>
    </xdr:to>
    <xdr:graphicFrame macro="">
      <xdr:nvGraphicFramePr>
        <xdr:cNvPr id="48" name="Chart 47">
          <a:extLst>
            <a:ext uri="{FF2B5EF4-FFF2-40B4-BE49-F238E27FC236}">
              <a16:creationId xmlns:a16="http://schemas.microsoft.com/office/drawing/2014/main" id="{24D67918-83C7-46E7-82C8-3C2B600956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335280</xdr:colOff>
      <xdr:row>6</xdr:row>
      <xdr:rowOff>129540</xdr:rowOff>
    </xdr:from>
    <xdr:to>
      <xdr:col>11</xdr:col>
      <xdr:colOff>449580</xdr:colOff>
      <xdr:row>9</xdr:row>
      <xdr:rowOff>15240</xdr:rowOff>
    </xdr:to>
    <xdr:sp macro="" textlink="">
      <xdr:nvSpPr>
        <xdr:cNvPr id="49" name="TextBox 48">
          <a:extLst>
            <a:ext uri="{FF2B5EF4-FFF2-40B4-BE49-F238E27FC236}">
              <a16:creationId xmlns:a16="http://schemas.microsoft.com/office/drawing/2014/main" id="{2345124D-6902-43C1-8A6F-FFFCF1F29FCD}"/>
            </a:ext>
          </a:extLst>
        </xdr:cNvPr>
        <xdr:cNvSpPr txBox="1"/>
      </xdr:nvSpPr>
      <xdr:spPr>
        <a:xfrm>
          <a:off x="5821680" y="1226820"/>
          <a:ext cx="1333500" cy="4343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bg1">
                  <a:lumMod val="50000"/>
                </a:schemeClr>
              </a:solidFill>
              <a:latin typeface="Verdana" panose="020B0604030504040204" pitchFamily="34" charset="0"/>
              <a:ea typeface="Verdana" panose="020B0604030504040204" pitchFamily="34" charset="0"/>
            </a:rPr>
            <a:t>Highest</a:t>
          </a:r>
        </a:p>
        <a:p>
          <a:pPr algn="ctr"/>
          <a:r>
            <a:rPr lang="en-IN" sz="800">
              <a:solidFill>
                <a:schemeClr val="bg1">
                  <a:lumMod val="50000"/>
                </a:schemeClr>
              </a:solidFill>
              <a:latin typeface="Verdana" panose="020B0604030504040204" pitchFamily="34" charset="0"/>
              <a:ea typeface="Verdana" panose="020B0604030504040204" pitchFamily="34" charset="0"/>
            </a:rPr>
            <a:t>Monthly Revenue</a:t>
          </a:r>
        </a:p>
      </xdr:txBody>
    </xdr:sp>
    <xdr:clientData/>
  </xdr:twoCellAnchor>
  <xdr:twoCellAnchor>
    <xdr:from>
      <xdr:col>9</xdr:col>
      <xdr:colOff>373380</xdr:colOff>
      <xdr:row>8</xdr:row>
      <xdr:rowOff>129540</xdr:rowOff>
    </xdr:from>
    <xdr:to>
      <xdr:col>11</xdr:col>
      <xdr:colOff>480060</xdr:colOff>
      <xdr:row>10</xdr:row>
      <xdr:rowOff>30480</xdr:rowOff>
    </xdr:to>
    <xdr:sp macro="" textlink="'Pivot Tables'!Y6">
      <xdr:nvSpPr>
        <xdr:cNvPr id="50" name="TextBox 49">
          <a:extLst>
            <a:ext uri="{FF2B5EF4-FFF2-40B4-BE49-F238E27FC236}">
              <a16:creationId xmlns:a16="http://schemas.microsoft.com/office/drawing/2014/main" id="{A19FE7B4-1B1C-49C5-9994-E7BE2218AF9D}"/>
            </a:ext>
          </a:extLst>
        </xdr:cNvPr>
        <xdr:cNvSpPr txBox="1"/>
      </xdr:nvSpPr>
      <xdr:spPr>
        <a:xfrm>
          <a:off x="5859780" y="1592580"/>
          <a:ext cx="132588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4AE88A3-92D1-4F4F-9C7A-57CD81C4C6C9}" type="TxLink">
            <a:rPr lang="en-US" sz="1100" b="1" i="0" u="none" strike="noStrike">
              <a:solidFill>
                <a:srgbClr val="000000"/>
              </a:solidFill>
              <a:latin typeface="Verdana" panose="020B0604030504040204" pitchFamily="34" charset="0"/>
              <a:ea typeface="Verdana" panose="020B0604030504040204" pitchFamily="34" charset="0"/>
              <a:cs typeface="Calibri"/>
            </a:rPr>
            <a:pPr algn="l"/>
            <a:t>3,80,90,00,000</a:t>
          </a:fld>
          <a:endParaRPr lang="en-IN" sz="1100" b="1">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11</xdr:col>
      <xdr:colOff>556260</xdr:colOff>
      <xdr:row>6</xdr:row>
      <xdr:rowOff>114300</xdr:rowOff>
    </xdr:from>
    <xdr:to>
      <xdr:col>14</xdr:col>
      <xdr:colOff>60960</xdr:colOff>
      <xdr:row>9</xdr:row>
      <xdr:rowOff>0</xdr:rowOff>
    </xdr:to>
    <xdr:sp macro="" textlink="">
      <xdr:nvSpPr>
        <xdr:cNvPr id="51" name="TextBox 50">
          <a:extLst>
            <a:ext uri="{FF2B5EF4-FFF2-40B4-BE49-F238E27FC236}">
              <a16:creationId xmlns:a16="http://schemas.microsoft.com/office/drawing/2014/main" id="{EA51D09E-082C-4BF1-B3E9-CEFD39F84469}"/>
            </a:ext>
          </a:extLst>
        </xdr:cNvPr>
        <xdr:cNvSpPr txBox="1"/>
      </xdr:nvSpPr>
      <xdr:spPr>
        <a:xfrm>
          <a:off x="7261860" y="1211580"/>
          <a:ext cx="1333500" cy="4343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bg1">
                  <a:lumMod val="50000"/>
                </a:schemeClr>
              </a:solidFill>
              <a:latin typeface="Verdana" panose="020B0604030504040204" pitchFamily="34" charset="0"/>
              <a:ea typeface="Verdana" panose="020B0604030504040204" pitchFamily="34" charset="0"/>
            </a:rPr>
            <a:t>Average</a:t>
          </a:r>
        </a:p>
        <a:p>
          <a:pPr algn="ctr"/>
          <a:r>
            <a:rPr lang="en-IN" sz="800">
              <a:solidFill>
                <a:schemeClr val="bg1">
                  <a:lumMod val="50000"/>
                </a:schemeClr>
              </a:solidFill>
              <a:latin typeface="Verdana" panose="020B0604030504040204" pitchFamily="34" charset="0"/>
              <a:ea typeface="Verdana" panose="020B0604030504040204" pitchFamily="34" charset="0"/>
            </a:rPr>
            <a:t>Monthly Revenue</a:t>
          </a:r>
        </a:p>
      </xdr:txBody>
    </xdr:sp>
    <xdr:clientData/>
  </xdr:twoCellAnchor>
  <xdr:twoCellAnchor>
    <xdr:from>
      <xdr:col>14</xdr:col>
      <xdr:colOff>144780</xdr:colOff>
      <xdr:row>6</xdr:row>
      <xdr:rowOff>106680</xdr:rowOff>
    </xdr:from>
    <xdr:to>
      <xdr:col>16</xdr:col>
      <xdr:colOff>259080</xdr:colOff>
      <xdr:row>8</xdr:row>
      <xdr:rowOff>175260</xdr:rowOff>
    </xdr:to>
    <xdr:sp macro="" textlink="">
      <xdr:nvSpPr>
        <xdr:cNvPr id="52" name="TextBox 51">
          <a:extLst>
            <a:ext uri="{FF2B5EF4-FFF2-40B4-BE49-F238E27FC236}">
              <a16:creationId xmlns:a16="http://schemas.microsoft.com/office/drawing/2014/main" id="{0A850530-E3B4-4450-A15E-DFA987C71885}"/>
            </a:ext>
          </a:extLst>
        </xdr:cNvPr>
        <xdr:cNvSpPr txBox="1"/>
      </xdr:nvSpPr>
      <xdr:spPr>
        <a:xfrm>
          <a:off x="8679180" y="1203960"/>
          <a:ext cx="1333500" cy="4343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bg1">
                  <a:lumMod val="50000"/>
                </a:schemeClr>
              </a:solidFill>
              <a:latin typeface="Verdana" panose="020B0604030504040204" pitchFamily="34" charset="0"/>
              <a:ea typeface="Verdana" panose="020B0604030504040204" pitchFamily="34" charset="0"/>
            </a:rPr>
            <a:t>Lowest</a:t>
          </a:r>
        </a:p>
        <a:p>
          <a:pPr algn="ctr"/>
          <a:r>
            <a:rPr lang="en-IN" sz="800">
              <a:solidFill>
                <a:schemeClr val="bg1">
                  <a:lumMod val="50000"/>
                </a:schemeClr>
              </a:solidFill>
              <a:latin typeface="Verdana" panose="020B0604030504040204" pitchFamily="34" charset="0"/>
              <a:ea typeface="Verdana" panose="020B0604030504040204" pitchFamily="34" charset="0"/>
            </a:rPr>
            <a:t>Monthly Revenue</a:t>
          </a:r>
        </a:p>
      </xdr:txBody>
    </xdr:sp>
    <xdr:clientData/>
  </xdr:twoCellAnchor>
  <xdr:twoCellAnchor>
    <xdr:from>
      <xdr:col>14</xdr:col>
      <xdr:colOff>152400</xdr:colOff>
      <xdr:row>8</xdr:row>
      <xdr:rowOff>121920</xdr:rowOff>
    </xdr:from>
    <xdr:to>
      <xdr:col>16</xdr:col>
      <xdr:colOff>266700</xdr:colOff>
      <xdr:row>10</xdr:row>
      <xdr:rowOff>30480</xdr:rowOff>
    </xdr:to>
    <xdr:sp macro="" textlink="'Pivot Tables'!Y8">
      <xdr:nvSpPr>
        <xdr:cNvPr id="53" name="TextBox 52">
          <a:extLst>
            <a:ext uri="{FF2B5EF4-FFF2-40B4-BE49-F238E27FC236}">
              <a16:creationId xmlns:a16="http://schemas.microsoft.com/office/drawing/2014/main" id="{5FA686F5-21CC-49FD-86C1-EA2A7A8F7982}"/>
            </a:ext>
          </a:extLst>
        </xdr:cNvPr>
        <xdr:cNvSpPr txBox="1"/>
      </xdr:nvSpPr>
      <xdr:spPr>
        <a:xfrm>
          <a:off x="8686800" y="1584960"/>
          <a:ext cx="133350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0085008-A6A0-4D14-B705-2CA699956B54}" type="TxLink">
            <a:rPr lang="en-US" sz="1100" b="1" i="0" u="none" strike="noStrike">
              <a:solidFill>
                <a:srgbClr val="000000"/>
              </a:solidFill>
              <a:latin typeface="Verdana" panose="020B0604030504040204" pitchFamily="34" charset="0"/>
              <a:ea typeface="Verdana" panose="020B0604030504040204" pitchFamily="34" charset="0"/>
              <a:cs typeface="Calibri"/>
            </a:rPr>
            <a:pPr algn="ctr"/>
            <a:t>11,60,00,000</a:t>
          </a:fld>
          <a:endParaRPr lang="en-IN" sz="800" b="1">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11</xdr:col>
      <xdr:colOff>510540</xdr:colOff>
      <xdr:row>8</xdr:row>
      <xdr:rowOff>129540</xdr:rowOff>
    </xdr:from>
    <xdr:to>
      <xdr:col>14</xdr:col>
      <xdr:colOff>114300</xdr:colOff>
      <xdr:row>10</xdr:row>
      <xdr:rowOff>22860</xdr:rowOff>
    </xdr:to>
    <xdr:sp macro="" textlink="'Pivot Tables'!Y7">
      <xdr:nvSpPr>
        <xdr:cNvPr id="54" name="TextBox 53">
          <a:extLst>
            <a:ext uri="{FF2B5EF4-FFF2-40B4-BE49-F238E27FC236}">
              <a16:creationId xmlns:a16="http://schemas.microsoft.com/office/drawing/2014/main" id="{1F7B989E-4E24-40B9-BE65-40F7F89036DB}"/>
            </a:ext>
          </a:extLst>
        </xdr:cNvPr>
        <xdr:cNvSpPr txBox="1"/>
      </xdr:nvSpPr>
      <xdr:spPr>
        <a:xfrm>
          <a:off x="7216140" y="1592580"/>
          <a:ext cx="143256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A3259D9-5E54-496C-91FB-0F804DE10303}" type="TxLink">
            <a:rPr lang="en-US" sz="1100" b="1" i="0" u="none" strike="noStrike">
              <a:solidFill>
                <a:srgbClr val="000000"/>
              </a:solidFill>
              <a:latin typeface="Verdana" panose="020B0604030504040204" pitchFamily="34" charset="0"/>
              <a:ea typeface="Verdana" panose="020B0604030504040204" pitchFamily="34" charset="0"/>
              <a:cs typeface="Calibri"/>
            </a:rPr>
            <a:pPr algn="ctr"/>
            <a:t>1,33,25,00,000</a:t>
          </a:fld>
          <a:endParaRPr lang="en-IN" sz="800" b="1">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9</xdr:col>
      <xdr:colOff>435871</xdr:colOff>
      <xdr:row>7</xdr:row>
      <xdr:rowOff>11305</xdr:rowOff>
    </xdr:from>
    <xdr:to>
      <xdr:col>10</xdr:col>
      <xdr:colOff>44646</xdr:colOff>
      <xdr:row>7</xdr:row>
      <xdr:rowOff>151292</xdr:rowOff>
    </xdr:to>
    <xdr:sp macro="" textlink="">
      <xdr:nvSpPr>
        <xdr:cNvPr id="55" name="Arrow: Up 54">
          <a:extLst>
            <a:ext uri="{FF2B5EF4-FFF2-40B4-BE49-F238E27FC236}">
              <a16:creationId xmlns:a16="http://schemas.microsoft.com/office/drawing/2014/main" id="{B4A5D927-B305-CF9B-EE89-415652226C42}"/>
            </a:ext>
          </a:extLst>
        </xdr:cNvPr>
        <xdr:cNvSpPr/>
      </xdr:nvSpPr>
      <xdr:spPr>
        <a:xfrm>
          <a:off x="5903088" y="1279529"/>
          <a:ext cx="216243" cy="139987"/>
        </a:xfrm>
        <a:prstGeom prst="upArrow">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245119</xdr:colOff>
      <xdr:row>7</xdr:row>
      <xdr:rowOff>21315</xdr:rowOff>
    </xdr:from>
    <xdr:to>
      <xdr:col>14</xdr:col>
      <xdr:colOff>461119</xdr:colOff>
      <xdr:row>7</xdr:row>
      <xdr:rowOff>150915</xdr:rowOff>
    </xdr:to>
    <xdr:sp macro="" textlink="">
      <xdr:nvSpPr>
        <xdr:cNvPr id="56" name="Arrow: Down 55">
          <a:extLst>
            <a:ext uri="{FF2B5EF4-FFF2-40B4-BE49-F238E27FC236}">
              <a16:creationId xmlns:a16="http://schemas.microsoft.com/office/drawing/2014/main" id="{60F0817D-6875-264B-E1E3-4EF4416C3FC4}"/>
            </a:ext>
          </a:extLst>
        </xdr:cNvPr>
        <xdr:cNvSpPr/>
      </xdr:nvSpPr>
      <xdr:spPr>
        <a:xfrm>
          <a:off x="8749678" y="1289539"/>
          <a:ext cx="216000" cy="129600"/>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11</xdr:col>
      <xdr:colOff>490237</xdr:colOff>
      <xdr:row>7</xdr:row>
      <xdr:rowOff>12787</xdr:rowOff>
    </xdr:from>
    <xdr:to>
      <xdr:col>12</xdr:col>
      <xdr:colOff>138546</xdr:colOff>
      <xdr:row>8</xdr:row>
      <xdr:rowOff>87389</xdr:rowOff>
    </xdr:to>
    <xdr:pic>
      <xdr:nvPicPr>
        <xdr:cNvPr id="58" name="Picture 57">
          <a:extLst>
            <a:ext uri="{FF2B5EF4-FFF2-40B4-BE49-F238E27FC236}">
              <a16:creationId xmlns:a16="http://schemas.microsoft.com/office/drawing/2014/main" id="{FEBE7A12-E8D5-D572-9686-F164D5709DC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172391" y="1281011"/>
          <a:ext cx="255777" cy="255777"/>
        </a:xfrm>
        <a:prstGeom prst="rect">
          <a:avLst/>
        </a:prstGeom>
      </xdr:spPr>
    </xdr:pic>
    <xdr:clientData/>
  </xdr:twoCellAnchor>
  <xdr:twoCellAnchor>
    <xdr:from>
      <xdr:col>16</xdr:col>
      <xdr:colOff>500895</xdr:colOff>
      <xdr:row>0</xdr:row>
      <xdr:rowOff>154532</xdr:rowOff>
    </xdr:from>
    <xdr:to>
      <xdr:col>20</xdr:col>
      <xdr:colOff>378335</xdr:colOff>
      <xdr:row>11</xdr:row>
      <xdr:rowOff>24992</xdr:rowOff>
    </xdr:to>
    <xdr:sp macro="" textlink="">
      <xdr:nvSpPr>
        <xdr:cNvPr id="59" name="Rectangle: Rounded Corners 58">
          <a:extLst>
            <a:ext uri="{FF2B5EF4-FFF2-40B4-BE49-F238E27FC236}">
              <a16:creationId xmlns:a16="http://schemas.microsoft.com/office/drawing/2014/main" id="{40809459-1DBE-474A-A39F-9A3303636C88}"/>
            </a:ext>
          </a:extLst>
        </xdr:cNvPr>
        <xdr:cNvSpPr/>
      </xdr:nvSpPr>
      <xdr:spPr>
        <a:xfrm>
          <a:off x="10220392" y="154532"/>
          <a:ext cx="2307314" cy="1863383"/>
        </a:xfrm>
        <a:prstGeom prst="roundRect">
          <a:avLst/>
        </a:prstGeom>
        <a:solidFill>
          <a:schemeClr val="bg1"/>
        </a:solidFill>
        <a:ln>
          <a:solidFill>
            <a:srgbClr val="F6F6F6"/>
          </a:solidFill>
        </a:ln>
        <a:effectLst>
          <a:outerShdw blurRad="279400" dist="508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250448</xdr:colOff>
      <xdr:row>2</xdr:row>
      <xdr:rowOff>15985</xdr:rowOff>
    </xdr:from>
    <xdr:to>
      <xdr:col>20</xdr:col>
      <xdr:colOff>149203</xdr:colOff>
      <xdr:row>3</xdr:row>
      <xdr:rowOff>46466</xdr:rowOff>
    </xdr:to>
    <xdr:sp macro="" textlink="">
      <xdr:nvSpPr>
        <xdr:cNvPr id="60" name="TextBox 59">
          <a:extLst>
            <a:ext uri="{FF2B5EF4-FFF2-40B4-BE49-F238E27FC236}">
              <a16:creationId xmlns:a16="http://schemas.microsoft.com/office/drawing/2014/main" id="{F20CAE94-A25D-4F2C-90AB-2B59D0964C53}"/>
            </a:ext>
          </a:extLst>
        </xdr:cNvPr>
        <xdr:cNvSpPr txBox="1"/>
      </xdr:nvSpPr>
      <xdr:spPr>
        <a:xfrm>
          <a:off x="11184882" y="378335"/>
          <a:ext cx="1113692" cy="211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800" b="1">
              <a:solidFill>
                <a:schemeClr val="bg1">
                  <a:lumMod val="50000"/>
                </a:schemeClr>
              </a:solidFill>
              <a:latin typeface="Verdana" panose="020B0604030504040204" pitchFamily="34" charset="0"/>
              <a:ea typeface="Verdana" panose="020B0604030504040204" pitchFamily="34" charset="0"/>
            </a:rPr>
            <a:t>Total Paid Calls</a:t>
          </a:r>
          <a:endParaRPr lang="en-IN" sz="800" b="1" baseline="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17</xdr:col>
      <xdr:colOff>10658</xdr:colOff>
      <xdr:row>1</xdr:row>
      <xdr:rowOff>79930</xdr:rowOff>
    </xdr:from>
    <xdr:to>
      <xdr:col>18</xdr:col>
      <xdr:colOff>335706</xdr:colOff>
      <xdr:row>5</xdr:row>
      <xdr:rowOff>106574</xdr:rowOff>
    </xdr:to>
    <xdr:graphicFrame macro="">
      <xdr:nvGraphicFramePr>
        <xdr:cNvPr id="61" name="Chart 60">
          <a:extLst>
            <a:ext uri="{FF2B5EF4-FFF2-40B4-BE49-F238E27FC236}">
              <a16:creationId xmlns:a16="http://schemas.microsoft.com/office/drawing/2014/main" id="{AA429487-E0D4-477D-8B53-6F62CC6B1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58616</xdr:colOff>
      <xdr:row>6</xdr:row>
      <xdr:rowOff>15986</xdr:rowOff>
    </xdr:from>
    <xdr:to>
      <xdr:col>18</xdr:col>
      <xdr:colOff>266432</xdr:colOff>
      <xdr:row>10</xdr:row>
      <xdr:rowOff>90588</xdr:rowOff>
    </xdr:to>
    <xdr:graphicFrame macro="">
      <xdr:nvGraphicFramePr>
        <xdr:cNvPr id="63" name="Chart 62">
          <a:extLst>
            <a:ext uri="{FF2B5EF4-FFF2-40B4-BE49-F238E27FC236}">
              <a16:creationId xmlns:a16="http://schemas.microsoft.com/office/drawing/2014/main" id="{B7FDD267-7DDB-4BE4-94AF-8679014F3B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5329</xdr:colOff>
      <xdr:row>5</xdr:row>
      <xdr:rowOff>122560</xdr:rowOff>
    </xdr:from>
    <xdr:to>
      <xdr:col>20</xdr:col>
      <xdr:colOff>95916</xdr:colOff>
      <xdr:row>5</xdr:row>
      <xdr:rowOff>138546</xdr:rowOff>
    </xdr:to>
    <xdr:cxnSp macro="">
      <xdr:nvCxnSpPr>
        <xdr:cNvPr id="65" name="Straight Connector 64">
          <a:extLst>
            <a:ext uri="{FF2B5EF4-FFF2-40B4-BE49-F238E27FC236}">
              <a16:creationId xmlns:a16="http://schemas.microsoft.com/office/drawing/2014/main" id="{B1251E54-B21F-EB5B-D281-025EAC74E01A}"/>
            </a:ext>
          </a:extLst>
        </xdr:cNvPr>
        <xdr:cNvCxnSpPr/>
      </xdr:nvCxnSpPr>
      <xdr:spPr>
        <a:xfrm flipV="1">
          <a:off x="10332294" y="1028434"/>
          <a:ext cx="1912993" cy="15986"/>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442278</xdr:colOff>
      <xdr:row>3</xdr:row>
      <xdr:rowOff>53288</xdr:rowOff>
    </xdr:from>
    <xdr:to>
      <xdr:col>19</xdr:col>
      <xdr:colOff>378335</xdr:colOff>
      <xdr:row>4</xdr:row>
      <xdr:rowOff>83768</xdr:rowOff>
    </xdr:to>
    <xdr:sp macro="" textlink="'Pivot Tables'!AF6">
      <xdr:nvSpPr>
        <xdr:cNvPr id="68" name="TextBox 67">
          <a:extLst>
            <a:ext uri="{FF2B5EF4-FFF2-40B4-BE49-F238E27FC236}">
              <a16:creationId xmlns:a16="http://schemas.microsoft.com/office/drawing/2014/main" id="{307DCB9F-EBC7-4F6A-9B28-19778F4C4D91}"/>
            </a:ext>
          </a:extLst>
        </xdr:cNvPr>
        <xdr:cNvSpPr txBox="1"/>
      </xdr:nvSpPr>
      <xdr:spPr>
        <a:xfrm>
          <a:off x="11376712" y="596812"/>
          <a:ext cx="543525" cy="211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D222ED9-E81D-49C5-835D-EAA6368C04D0}" type="TxLink">
            <a:rPr lang="en-US" sz="1050" b="1" i="0" u="none" strike="noStrike" baseline="0">
              <a:solidFill>
                <a:srgbClr val="000000"/>
              </a:solidFill>
              <a:latin typeface="Verdana" panose="020B0604030504040204" pitchFamily="34" charset="0"/>
              <a:ea typeface="Verdana" panose="020B0604030504040204" pitchFamily="34" charset="0"/>
              <a:cs typeface="Calibri"/>
            </a:rPr>
            <a:pPr algn="l"/>
            <a:t> 926 </a:t>
          </a:fld>
          <a:endParaRPr lang="en-IN" sz="1050" b="1" baseline="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18</xdr:col>
      <xdr:colOff>461462</xdr:colOff>
      <xdr:row>7</xdr:row>
      <xdr:rowOff>115099</xdr:rowOff>
    </xdr:from>
    <xdr:to>
      <xdr:col>19</xdr:col>
      <xdr:colOff>367678</xdr:colOff>
      <xdr:row>8</xdr:row>
      <xdr:rowOff>145579</xdr:rowOff>
    </xdr:to>
    <xdr:sp macro="" textlink="'Pivot Tables'!AF5">
      <xdr:nvSpPr>
        <xdr:cNvPr id="69" name="TextBox 68">
          <a:extLst>
            <a:ext uri="{FF2B5EF4-FFF2-40B4-BE49-F238E27FC236}">
              <a16:creationId xmlns:a16="http://schemas.microsoft.com/office/drawing/2014/main" id="{6CF8C468-E11B-411C-8879-9BFF17959A85}"/>
            </a:ext>
          </a:extLst>
        </xdr:cNvPr>
        <xdr:cNvSpPr txBox="1"/>
      </xdr:nvSpPr>
      <xdr:spPr>
        <a:xfrm>
          <a:off x="11395896" y="1383323"/>
          <a:ext cx="513684" cy="211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001BCC0-A8C6-4AF5-864F-E7E62BDF0420}" type="TxLink">
            <a:rPr lang="en-US" sz="1050" b="1" i="0" u="none" strike="noStrike" baseline="0">
              <a:solidFill>
                <a:srgbClr val="000000"/>
              </a:solidFill>
              <a:latin typeface="Verdana" panose="020B0604030504040204" pitchFamily="34" charset="0"/>
              <a:ea typeface="Verdana" panose="020B0604030504040204" pitchFamily="34" charset="0"/>
              <a:cs typeface="Calibri"/>
            </a:rPr>
            <a:pPr algn="l"/>
            <a:t> 311 </a:t>
          </a:fld>
          <a:endParaRPr lang="en-IN" sz="1050" b="1" baseline="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18</xdr:col>
      <xdr:colOff>144938</xdr:colOff>
      <xdr:row>6</xdr:row>
      <xdr:rowOff>70338</xdr:rowOff>
    </xdr:from>
    <xdr:to>
      <xdr:col>20</xdr:col>
      <xdr:colOff>298404</xdr:colOff>
      <xdr:row>7</xdr:row>
      <xdr:rowOff>90587</xdr:rowOff>
    </xdr:to>
    <xdr:sp macro="" textlink="">
      <xdr:nvSpPr>
        <xdr:cNvPr id="70" name="TextBox 69">
          <a:extLst>
            <a:ext uri="{FF2B5EF4-FFF2-40B4-BE49-F238E27FC236}">
              <a16:creationId xmlns:a16="http://schemas.microsoft.com/office/drawing/2014/main" id="{3822A346-44E9-4609-BAAD-EC628745CE75}"/>
            </a:ext>
          </a:extLst>
        </xdr:cNvPr>
        <xdr:cNvSpPr txBox="1"/>
      </xdr:nvSpPr>
      <xdr:spPr>
        <a:xfrm>
          <a:off x="11079372" y="1157387"/>
          <a:ext cx="1368403" cy="2014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800" b="1">
              <a:solidFill>
                <a:schemeClr val="bg1">
                  <a:lumMod val="50000"/>
                </a:schemeClr>
              </a:solidFill>
              <a:latin typeface="Verdana" panose="020B0604030504040204" pitchFamily="34" charset="0"/>
              <a:ea typeface="Verdana" panose="020B0604030504040204" pitchFamily="34" charset="0"/>
            </a:rPr>
            <a:t>Total Non-Paid Calls</a:t>
          </a:r>
          <a:endParaRPr lang="en-IN" sz="800" b="1" baseline="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17</xdr:col>
      <xdr:colOff>223805</xdr:colOff>
      <xdr:row>2</xdr:row>
      <xdr:rowOff>154531</xdr:rowOff>
    </xdr:from>
    <xdr:to>
      <xdr:col>18</xdr:col>
      <xdr:colOff>74601</xdr:colOff>
      <xdr:row>4</xdr:row>
      <xdr:rowOff>3837</xdr:rowOff>
    </xdr:to>
    <xdr:sp macro="" textlink="'Pivot Tables'!AG6">
      <xdr:nvSpPr>
        <xdr:cNvPr id="71" name="TextBox 70">
          <a:extLst>
            <a:ext uri="{FF2B5EF4-FFF2-40B4-BE49-F238E27FC236}">
              <a16:creationId xmlns:a16="http://schemas.microsoft.com/office/drawing/2014/main" id="{31722943-B78C-4A22-8531-342F608D4C51}"/>
            </a:ext>
          </a:extLst>
        </xdr:cNvPr>
        <xdr:cNvSpPr txBox="1"/>
      </xdr:nvSpPr>
      <xdr:spPr>
        <a:xfrm>
          <a:off x="10550770" y="516881"/>
          <a:ext cx="458265" cy="211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E758522-5572-4F74-B215-5C131184CCD4}" type="TxLink">
            <a:rPr lang="en-US" sz="800" b="1" i="0" u="none" strike="noStrike" baseline="0">
              <a:solidFill>
                <a:srgbClr val="000000"/>
              </a:solidFill>
              <a:latin typeface="Arial Black" panose="020B0A04020102020204" pitchFamily="34" charset="0"/>
              <a:ea typeface="Verdana" panose="020B0604030504040204" pitchFamily="34" charset="0"/>
              <a:cs typeface="Calibri"/>
            </a:rPr>
            <a:pPr algn="ctr"/>
            <a:t>75%</a:t>
          </a:fld>
          <a:endParaRPr lang="en-IN" sz="800" b="1" baseline="0">
            <a:solidFill>
              <a:schemeClr val="bg1">
                <a:lumMod val="50000"/>
              </a:schemeClr>
            </a:solidFill>
            <a:latin typeface="Arial Black" panose="020B0A04020102020204" pitchFamily="34" charset="0"/>
            <a:ea typeface="Verdana" panose="020B0604030504040204" pitchFamily="34" charset="0"/>
          </a:endParaRPr>
        </a:p>
      </xdr:txBody>
    </xdr:sp>
    <xdr:clientData/>
  </xdr:twoCellAnchor>
  <xdr:twoCellAnchor>
    <xdr:from>
      <xdr:col>17</xdr:col>
      <xdr:colOff>227001</xdr:colOff>
      <xdr:row>7</xdr:row>
      <xdr:rowOff>51155</xdr:rowOff>
    </xdr:from>
    <xdr:to>
      <xdr:col>18</xdr:col>
      <xdr:colOff>47958</xdr:colOff>
      <xdr:row>8</xdr:row>
      <xdr:rowOff>81635</xdr:rowOff>
    </xdr:to>
    <xdr:sp macro="" textlink="'Pivot Tables'!AG5">
      <xdr:nvSpPr>
        <xdr:cNvPr id="72" name="TextBox 71">
          <a:extLst>
            <a:ext uri="{FF2B5EF4-FFF2-40B4-BE49-F238E27FC236}">
              <a16:creationId xmlns:a16="http://schemas.microsoft.com/office/drawing/2014/main" id="{428BDD8E-C7BE-44A0-9F73-E26AEC66133C}"/>
            </a:ext>
          </a:extLst>
        </xdr:cNvPr>
        <xdr:cNvSpPr txBox="1"/>
      </xdr:nvSpPr>
      <xdr:spPr>
        <a:xfrm>
          <a:off x="10553966" y="1319379"/>
          <a:ext cx="428426" cy="211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1E81CBC-1B56-4FF0-A55B-A6140BE4E8BD}" type="TxLink">
            <a:rPr lang="en-US" sz="800" b="1" i="0" u="none" strike="noStrike" baseline="0">
              <a:solidFill>
                <a:srgbClr val="000000"/>
              </a:solidFill>
              <a:latin typeface="Arial Black" panose="020B0A04020102020204" pitchFamily="34" charset="0"/>
              <a:ea typeface="Verdana" panose="020B0604030504040204" pitchFamily="34" charset="0"/>
              <a:cs typeface="Calibri"/>
            </a:rPr>
            <a:pPr algn="ctr"/>
            <a:t>25%</a:t>
          </a:fld>
          <a:endParaRPr lang="en-IN" sz="800" b="1" baseline="0">
            <a:solidFill>
              <a:schemeClr val="bg1">
                <a:lumMod val="50000"/>
              </a:schemeClr>
            </a:solidFill>
            <a:latin typeface="Arial Black" panose="020B0A04020102020204" pitchFamily="34" charset="0"/>
            <a:ea typeface="Verdana" panose="020B0604030504040204" pitchFamily="34" charset="0"/>
          </a:endParaRPr>
        </a:p>
      </xdr:txBody>
    </xdr:sp>
    <xdr:clientData/>
  </xdr:twoCellAnchor>
  <xdr:twoCellAnchor>
    <xdr:from>
      <xdr:col>20</xdr:col>
      <xdr:colOff>458265</xdr:colOff>
      <xdr:row>0</xdr:row>
      <xdr:rowOff>154532</xdr:rowOff>
    </xdr:from>
    <xdr:to>
      <xdr:col>23</xdr:col>
      <xdr:colOff>281354</xdr:colOff>
      <xdr:row>11</xdr:row>
      <xdr:rowOff>24992</xdr:rowOff>
    </xdr:to>
    <xdr:sp macro="" textlink="">
      <xdr:nvSpPr>
        <xdr:cNvPr id="73" name="Rectangle: Rounded Corners 72">
          <a:extLst>
            <a:ext uri="{FF2B5EF4-FFF2-40B4-BE49-F238E27FC236}">
              <a16:creationId xmlns:a16="http://schemas.microsoft.com/office/drawing/2014/main" id="{96D4CA3B-D1D4-43C8-89B4-E1962369D250}"/>
            </a:ext>
          </a:extLst>
        </xdr:cNvPr>
        <xdr:cNvSpPr/>
      </xdr:nvSpPr>
      <xdr:spPr>
        <a:xfrm>
          <a:off x="12650265" y="154532"/>
          <a:ext cx="1651889" cy="1933722"/>
        </a:xfrm>
        <a:prstGeom prst="roundRect">
          <a:avLst/>
        </a:prstGeom>
        <a:solidFill>
          <a:schemeClr val="accent1">
            <a:lumMod val="40000"/>
            <a:lumOff val="60000"/>
          </a:schemeClr>
        </a:solidFill>
        <a:ln>
          <a:noFill/>
        </a:ln>
        <a:effectLst>
          <a:outerShdw blurRad="279400" dist="508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605412</xdr:colOff>
      <xdr:row>1</xdr:row>
      <xdr:rowOff>41867</xdr:rowOff>
    </xdr:from>
    <xdr:to>
      <xdr:col>22</xdr:col>
      <xdr:colOff>240323</xdr:colOff>
      <xdr:row>3</xdr:row>
      <xdr:rowOff>29307</xdr:rowOff>
    </xdr:to>
    <xdr:sp macro="" textlink="">
      <xdr:nvSpPr>
        <xdr:cNvPr id="76" name="TextBox 75">
          <a:extLst>
            <a:ext uri="{FF2B5EF4-FFF2-40B4-BE49-F238E27FC236}">
              <a16:creationId xmlns:a16="http://schemas.microsoft.com/office/drawing/2014/main" id="{A55201F0-0DA1-49D1-8E2F-C7C3E0CFEFE5}"/>
            </a:ext>
          </a:extLst>
        </xdr:cNvPr>
        <xdr:cNvSpPr txBox="1"/>
      </xdr:nvSpPr>
      <xdr:spPr>
        <a:xfrm>
          <a:off x="12830907" y="226087"/>
          <a:ext cx="857460" cy="355879"/>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800" b="1">
              <a:solidFill>
                <a:schemeClr val="bg1"/>
              </a:solidFill>
              <a:latin typeface="Verdana" panose="020B0604030504040204" pitchFamily="34" charset="0"/>
              <a:ea typeface="Verdana" panose="020B0604030504040204" pitchFamily="34" charset="0"/>
              <a:cs typeface="+mn-cs"/>
            </a:rPr>
            <a:t>Monthly</a:t>
          </a:r>
          <a:r>
            <a:rPr lang="en-IN" sz="800" b="1" baseline="0">
              <a:solidFill>
                <a:schemeClr val="bg1"/>
              </a:solidFill>
              <a:latin typeface="Verdana" panose="020B0604030504040204" pitchFamily="34" charset="0"/>
              <a:ea typeface="Verdana" panose="020B0604030504040204" pitchFamily="34" charset="0"/>
            </a:rPr>
            <a:t> </a:t>
          </a:r>
          <a:r>
            <a:rPr lang="en-IN" sz="800" b="0" baseline="0">
              <a:solidFill>
                <a:schemeClr val="bg1"/>
              </a:solidFill>
              <a:latin typeface="Verdana" panose="020B0604030504040204" pitchFamily="34" charset="0"/>
              <a:ea typeface="Verdana" panose="020B0604030504040204" pitchFamily="34" charset="0"/>
            </a:rPr>
            <a:t>Sales</a:t>
          </a:r>
          <a:r>
            <a:rPr lang="en-IN" sz="800" b="1" baseline="0">
              <a:solidFill>
                <a:schemeClr val="bg1"/>
              </a:solidFill>
              <a:latin typeface="Verdana" panose="020B0604030504040204" pitchFamily="34" charset="0"/>
              <a:ea typeface="Verdana" panose="020B0604030504040204" pitchFamily="34" charset="0"/>
            </a:rPr>
            <a:t> </a:t>
          </a:r>
        </a:p>
      </xdr:txBody>
    </xdr:sp>
    <xdr:clientData/>
  </xdr:twoCellAnchor>
  <xdr:twoCellAnchor editAs="absolute">
    <xdr:from>
      <xdr:col>20</xdr:col>
      <xdr:colOff>496578</xdr:colOff>
      <xdr:row>3</xdr:row>
      <xdr:rowOff>123070</xdr:rowOff>
    </xdr:from>
    <xdr:to>
      <xdr:col>23</xdr:col>
      <xdr:colOff>210553</xdr:colOff>
      <xdr:row>10</xdr:row>
      <xdr:rowOff>40105</xdr:rowOff>
    </xdr:to>
    <mc:AlternateContent xmlns:mc="http://schemas.openxmlformats.org/markup-compatibility/2006" xmlns:a14="http://schemas.microsoft.com/office/drawing/2010/main">
      <mc:Choice Requires="a14">
        <xdr:graphicFrame macro="">
          <xdr:nvGraphicFramePr>
            <xdr:cNvPr id="85" name="Month 1">
              <a:extLst>
                <a:ext uri="{FF2B5EF4-FFF2-40B4-BE49-F238E27FC236}">
                  <a16:creationId xmlns:a16="http://schemas.microsoft.com/office/drawing/2014/main" id="{B2288AC0-348F-4FE0-BC9D-47B87276F67A}"/>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2728683" y="664491"/>
              <a:ext cx="1548791" cy="11803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21</xdr:col>
      <xdr:colOff>50242</xdr:colOff>
      <xdr:row>3</xdr:row>
      <xdr:rowOff>25121</xdr:rowOff>
    </xdr:from>
    <xdr:to>
      <xdr:col>22</xdr:col>
      <xdr:colOff>276330</xdr:colOff>
      <xdr:row>3</xdr:row>
      <xdr:rowOff>29308</xdr:rowOff>
    </xdr:to>
    <xdr:cxnSp macro="">
      <xdr:nvCxnSpPr>
        <xdr:cNvPr id="87" name="Straight Connector 86">
          <a:extLst>
            <a:ext uri="{FF2B5EF4-FFF2-40B4-BE49-F238E27FC236}">
              <a16:creationId xmlns:a16="http://schemas.microsoft.com/office/drawing/2014/main" id="{483EABE7-0F90-98C8-C892-492D20BDA0E2}"/>
            </a:ext>
          </a:extLst>
        </xdr:cNvPr>
        <xdr:cNvCxnSpPr/>
      </xdr:nvCxnSpPr>
      <xdr:spPr>
        <a:xfrm flipV="1">
          <a:off x="12887011" y="577780"/>
          <a:ext cx="837363" cy="4187"/>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414494</xdr:colOff>
      <xdr:row>1</xdr:row>
      <xdr:rowOff>96295</xdr:rowOff>
    </xdr:from>
    <xdr:to>
      <xdr:col>23</xdr:col>
      <xdr:colOff>62803</xdr:colOff>
      <xdr:row>2</xdr:row>
      <xdr:rowOff>121417</xdr:rowOff>
    </xdr:to>
    <xdr:sp macro="" textlink="">
      <xdr:nvSpPr>
        <xdr:cNvPr id="92" name="TextBox 91">
          <a:hlinkClick xmlns:r="http://schemas.openxmlformats.org/officeDocument/2006/relationships" r:id="rId10" tooltip="Go To DataBase"/>
          <a:extLst>
            <a:ext uri="{FF2B5EF4-FFF2-40B4-BE49-F238E27FC236}">
              <a16:creationId xmlns:a16="http://schemas.microsoft.com/office/drawing/2014/main" id="{7AA51652-A1AD-B71E-2085-D234BF0C6191}"/>
            </a:ext>
          </a:extLst>
        </xdr:cNvPr>
        <xdr:cNvSpPr txBox="1"/>
      </xdr:nvSpPr>
      <xdr:spPr>
        <a:xfrm>
          <a:off x="13862538" y="280515"/>
          <a:ext cx="259584" cy="209342"/>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72000" rIns="0" rtlCol="0" anchor="b" anchorCtr="0"/>
        <a:lstStyle/>
        <a:p>
          <a:r>
            <a:rPr lang="en-IN" sz="800">
              <a:latin typeface="Verdana" panose="020B0604030504040204" pitchFamily="34" charset="0"/>
              <a:ea typeface="Verdana" panose="020B0604030504040204" pitchFamily="34" charset="0"/>
            </a:rPr>
            <a:t>-&gt;</a:t>
          </a:r>
        </a:p>
      </xdr:txBody>
    </xdr:sp>
    <xdr:clientData/>
  </xdr:twoCellAnchor>
  <xdr:twoCellAnchor>
    <xdr:from>
      <xdr:col>23</xdr:col>
      <xdr:colOff>350520</xdr:colOff>
      <xdr:row>0</xdr:row>
      <xdr:rowOff>137160</xdr:rowOff>
    </xdr:from>
    <xdr:to>
      <xdr:col>26</xdr:col>
      <xdr:colOff>525780</xdr:colOff>
      <xdr:row>11</xdr:row>
      <xdr:rowOff>7620</xdr:rowOff>
    </xdr:to>
    <xdr:sp macro="" textlink="">
      <xdr:nvSpPr>
        <xdr:cNvPr id="94" name="Rectangle: Rounded Corners 93">
          <a:extLst>
            <a:ext uri="{FF2B5EF4-FFF2-40B4-BE49-F238E27FC236}">
              <a16:creationId xmlns:a16="http://schemas.microsoft.com/office/drawing/2014/main" id="{70DD8F6E-4D99-4B0F-BC04-3D39FF25308A}"/>
            </a:ext>
          </a:extLst>
        </xdr:cNvPr>
        <xdr:cNvSpPr/>
      </xdr:nvSpPr>
      <xdr:spPr>
        <a:xfrm>
          <a:off x="14371320" y="137160"/>
          <a:ext cx="2004060" cy="1882140"/>
        </a:xfrm>
        <a:prstGeom prst="roundRect">
          <a:avLst/>
        </a:prstGeom>
        <a:solidFill>
          <a:schemeClr val="bg1"/>
        </a:solidFill>
        <a:ln>
          <a:solidFill>
            <a:srgbClr val="F6F6F6"/>
          </a:solidFill>
        </a:ln>
        <a:effectLst>
          <a:outerShdw blurRad="279400" dist="508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586740</xdr:colOff>
      <xdr:row>1</xdr:row>
      <xdr:rowOff>7620</xdr:rowOff>
    </xdr:from>
    <xdr:to>
      <xdr:col>26</xdr:col>
      <xdr:colOff>403860</xdr:colOff>
      <xdr:row>2</xdr:row>
      <xdr:rowOff>60960</xdr:rowOff>
    </xdr:to>
    <xdr:sp macro="" textlink="">
      <xdr:nvSpPr>
        <xdr:cNvPr id="95" name="TextBox 94">
          <a:extLst>
            <a:ext uri="{FF2B5EF4-FFF2-40B4-BE49-F238E27FC236}">
              <a16:creationId xmlns:a16="http://schemas.microsoft.com/office/drawing/2014/main" id="{32C66836-3947-4F50-A04F-3F08F61D1E1F}"/>
            </a:ext>
          </a:extLst>
        </xdr:cNvPr>
        <xdr:cNvSpPr txBox="1"/>
      </xdr:nvSpPr>
      <xdr:spPr>
        <a:xfrm>
          <a:off x="14607540" y="190500"/>
          <a:ext cx="1645920" cy="2362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1">
              <a:solidFill>
                <a:schemeClr val="bg1">
                  <a:lumMod val="50000"/>
                </a:schemeClr>
              </a:solidFill>
              <a:latin typeface="Verdana" panose="020B0604030504040204" pitchFamily="34" charset="0"/>
              <a:ea typeface="Verdana" panose="020B0604030504040204" pitchFamily="34" charset="0"/>
            </a:rPr>
            <a:t>Enrolled Courses</a:t>
          </a:r>
          <a:endParaRPr lang="en-IN" sz="1100" b="1" baseline="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23</xdr:col>
      <xdr:colOff>411480</xdr:colOff>
      <xdr:row>2</xdr:row>
      <xdr:rowOff>167640</xdr:rowOff>
    </xdr:from>
    <xdr:to>
      <xdr:col>26</xdr:col>
      <xdr:colOff>480060</xdr:colOff>
      <xdr:row>10</xdr:row>
      <xdr:rowOff>60960</xdr:rowOff>
    </xdr:to>
    <xdr:graphicFrame macro="">
      <xdr:nvGraphicFramePr>
        <xdr:cNvPr id="96" name="Chart 95">
          <a:extLst>
            <a:ext uri="{FF2B5EF4-FFF2-40B4-BE49-F238E27FC236}">
              <a16:creationId xmlns:a16="http://schemas.microsoft.com/office/drawing/2014/main" id="{064C2A9B-B406-4A60-80C7-E6694F33AD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45720</xdr:colOff>
      <xdr:row>2</xdr:row>
      <xdr:rowOff>30480</xdr:rowOff>
    </xdr:from>
    <xdr:to>
      <xdr:col>25</xdr:col>
      <xdr:colOff>152400</xdr:colOff>
      <xdr:row>3</xdr:row>
      <xdr:rowOff>91440</xdr:rowOff>
    </xdr:to>
    <xdr:sp macro="" textlink="'Pivot Tables'!$AO$5">
      <xdr:nvSpPr>
        <xdr:cNvPr id="97" name="TextBox 96">
          <a:extLst>
            <a:ext uri="{FF2B5EF4-FFF2-40B4-BE49-F238E27FC236}">
              <a16:creationId xmlns:a16="http://schemas.microsoft.com/office/drawing/2014/main" id="{F07B77CB-B2C8-42E1-BB6D-C336A91D0B04}"/>
            </a:ext>
          </a:extLst>
        </xdr:cNvPr>
        <xdr:cNvSpPr txBox="1"/>
      </xdr:nvSpPr>
      <xdr:spPr>
        <a:xfrm>
          <a:off x="14676120" y="396240"/>
          <a:ext cx="716280" cy="2438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062ADB08-06FB-4F77-AACE-A588790FA67C}" type="TxLink">
            <a:rPr lang="en-US" sz="1100" b="1" i="0" u="none" strike="noStrike" baseline="0">
              <a:solidFill>
                <a:srgbClr val="000000"/>
              </a:solidFill>
              <a:latin typeface="Verdana" panose="020B0604030504040204" pitchFamily="34" charset="0"/>
              <a:ea typeface="Verdana" panose="020B0604030504040204" pitchFamily="34" charset="0"/>
              <a:cs typeface="Calibri"/>
            </a:rPr>
            <a:pPr algn="l"/>
            <a:t> 2,643 </a:t>
          </a:fld>
          <a:endParaRPr lang="en-US" sz="1100" b="1" i="0" u="none" strike="noStrike" baseline="0">
            <a:solidFill>
              <a:srgbClr val="000000"/>
            </a:solidFill>
            <a:latin typeface="Verdana" panose="020B0604030504040204" pitchFamily="34" charset="0"/>
            <a:ea typeface="Verdana" panose="020B0604030504040204" pitchFamily="34" charset="0"/>
            <a:cs typeface="Calibri"/>
          </a:endParaRPr>
        </a:p>
      </xdr:txBody>
    </xdr:sp>
    <xdr:clientData/>
  </xdr:twoCellAnchor>
  <xdr:twoCellAnchor>
    <xdr:from>
      <xdr:col>24</xdr:col>
      <xdr:colOff>281940</xdr:colOff>
      <xdr:row>3</xdr:row>
      <xdr:rowOff>68580</xdr:rowOff>
    </xdr:from>
    <xdr:to>
      <xdr:col>25</xdr:col>
      <xdr:colOff>563880</xdr:colOff>
      <xdr:row>4</xdr:row>
      <xdr:rowOff>137160</xdr:rowOff>
    </xdr:to>
    <xdr:sp macro="" textlink="">
      <xdr:nvSpPr>
        <xdr:cNvPr id="98" name="TextBox 97">
          <a:extLst>
            <a:ext uri="{FF2B5EF4-FFF2-40B4-BE49-F238E27FC236}">
              <a16:creationId xmlns:a16="http://schemas.microsoft.com/office/drawing/2014/main" id="{78CF4CE0-F0AA-4D8B-A3C1-A2A0AD285FC2}"/>
            </a:ext>
          </a:extLst>
        </xdr:cNvPr>
        <xdr:cNvSpPr txBox="1"/>
      </xdr:nvSpPr>
      <xdr:spPr>
        <a:xfrm>
          <a:off x="14912340" y="617220"/>
          <a:ext cx="891540" cy="2514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1">
              <a:solidFill>
                <a:schemeClr val="bg1">
                  <a:lumMod val="50000"/>
                </a:schemeClr>
              </a:solidFill>
              <a:latin typeface="Verdana" panose="020B0604030504040204" pitchFamily="34" charset="0"/>
              <a:ea typeface="Verdana" panose="020B0604030504040204" pitchFamily="34" charset="0"/>
            </a:rPr>
            <a:t>Average</a:t>
          </a:r>
          <a:endParaRPr lang="en-IN" sz="1100" b="1" baseline="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24</xdr:col>
      <xdr:colOff>434340</xdr:colOff>
      <xdr:row>4</xdr:row>
      <xdr:rowOff>129540</xdr:rowOff>
    </xdr:from>
    <xdr:to>
      <xdr:col>25</xdr:col>
      <xdr:colOff>388620</xdr:colOff>
      <xdr:row>6</xdr:row>
      <xdr:rowOff>68580</xdr:rowOff>
    </xdr:to>
    <xdr:sp macro="" textlink="'Pivot Tables'!$AM$5">
      <xdr:nvSpPr>
        <xdr:cNvPr id="99" name="TextBox 98">
          <a:extLst>
            <a:ext uri="{FF2B5EF4-FFF2-40B4-BE49-F238E27FC236}">
              <a16:creationId xmlns:a16="http://schemas.microsoft.com/office/drawing/2014/main" id="{E63A7E83-4253-4FE0-A85D-FEB730107EB6}"/>
            </a:ext>
          </a:extLst>
        </xdr:cNvPr>
        <xdr:cNvSpPr txBox="1"/>
      </xdr:nvSpPr>
      <xdr:spPr>
        <a:xfrm>
          <a:off x="15064740" y="861060"/>
          <a:ext cx="56388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759BF238-0736-4369-994C-2DD846FB439E}" type="TxLink">
            <a:rPr lang="en-US" sz="1100" b="1" i="0" u="none" strike="noStrike" baseline="0">
              <a:solidFill>
                <a:srgbClr val="000000"/>
              </a:solidFill>
              <a:latin typeface="Verdana" panose="020B0604030504040204" pitchFamily="34" charset="0"/>
              <a:ea typeface="Verdana" panose="020B0604030504040204" pitchFamily="34" charset="0"/>
              <a:cs typeface="Calibri"/>
            </a:rPr>
            <a:pPr marL="0" indent="0" algn="l"/>
            <a:t>2.14</a:t>
          </a:fld>
          <a:endParaRPr lang="en-IN" sz="1100" b="1" i="0" u="none" strike="noStrike" baseline="0">
            <a:solidFill>
              <a:srgbClr val="000000"/>
            </a:solidFill>
            <a:latin typeface="Verdana" panose="020B0604030504040204" pitchFamily="34" charset="0"/>
            <a:ea typeface="Verdana" panose="020B0604030504040204" pitchFamily="34" charset="0"/>
            <a:cs typeface="Calibri"/>
          </a:endParaRPr>
        </a:p>
      </xdr:txBody>
    </xdr:sp>
    <xdr:clientData/>
  </xdr:twoCellAnchor>
  <xdr:twoCellAnchor>
    <xdr:from>
      <xdr:col>25</xdr:col>
      <xdr:colOff>76200</xdr:colOff>
      <xdr:row>2</xdr:row>
      <xdr:rowOff>30480</xdr:rowOff>
    </xdr:from>
    <xdr:to>
      <xdr:col>26</xdr:col>
      <xdr:colOff>137160</xdr:colOff>
      <xdr:row>3</xdr:row>
      <xdr:rowOff>76200</xdr:rowOff>
    </xdr:to>
    <xdr:sp macro="" textlink="'Pivot Tables'!$AO$5">
      <xdr:nvSpPr>
        <xdr:cNvPr id="100" name="TextBox 99">
          <a:extLst>
            <a:ext uri="{FF2B5EF4-FFF2-40B4-BE49-F238E27FC236}">
              <a16:creationId xmlns:a16="http://schemas.microsoft.com/office/drawing/2014/main" id="{B6BE8A45-1ACF-4780-AAF9-556168046A02}"/>
            </a:ext>
          </a:extLst>
        </xdr:cNvPr>
        <xdr:cNvSpPr txBox="1"/>
      </xdr:nvSpPr>
      <xdr:spPr>
        <a:xfrm>
          <a:off x="15316200" y="396240"/>
          <a:ext cx="670560"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i="0" u="none" strike="noStrike" baseline="0">
              <a:solidFill>
                <a:srgbClr val="000000"/>
              </a:solidFill>
              <a:latin typeface="Verdana" panose="020B0604030504040204" pitchFamily="34" charset="0"/>
              <a:ea typeface="Verdana" panose="020B0604030504040204" pitchFamily="34" charset="0"/>
              <a:cs typeface="Calibri"/>
            </a:rPr>
            <a:t>Courses</a:t>
          </a:r>
        </a:p>
      </xdr:txBody>
    </xdr:sp>
    <xdr:clientData/>
  </xdr:twoCellAnchor>
  <xdr:twoCellAnchor>
    <xdr:from>
      <xdr:col>22</xdr:col>
      <xdr:colOff>240631</xdr:colOff>
      <xdr:row>11</xdr:row>
      <xdr:rowOff>89532</xdr:rowOff>
    </xdr:from>
    <xdr:to>
      <xdr:col>26</xdr:col>
      <xdr:colOff>526372</xdr:colOff>
      <xdr:row>23</xdr:row>
      <xdr:rowOff>168359</xdr:rowOff>
    </xdr:to>
    <xdr:sp macro="" textlink="">
      <xdr:nvSpPr>
        <xdr:cNvPr id="102" name="Rectangle: Rounded Corners 101">
          <a:extLst>
            <a:ext uri="{FF2B5EF4-FFF2-40B4-BE49-F238E27FC236}">
              <a16:creationId xmlns:a16="http://schemas.microsoft.com/office/drawing/2014/main" id="{2A81F020-CCAC-4D23-AB24-401D60669316}"/>
            </a:ext>
          </a:extLst>
        </xdr:cNvPr>
        <xdr:cNvSpPr/>
      </xdr:nvSpPr>
      <xdr:spPr>
        <a:xfrm>
          <a:off x="13695947" y="2074743"/>
          <a:ext cx="2732162" cy="2244511"/>
        </a:xfrm>
        <a:prstGeom prst="roundRect">
          <a:avLst/>
        </a:prstGeom>
        <a:solidFill>
          <a:schemeClr val="bg1"/>
        </a:solidFill>
        <a:ln>
          <a:solidFill>
            <a:srgbClr val="F6F6F6"/>
          </a:solidFill>
        </a:ln>
        <a:effectLst>
          <a:outerShdw blurRad="279400" dist="508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23</xdr:col>
      <xdr:colOff>88236</xdr:colOff>
      <xdr:row>11</xdr:row>
      <xdr:rowOff>149871</xdr:rowOff>
    </xdr:from>
    <xdr:to>
      <xdr:col>25</xdr:col>
      <xdr:colOff>516838</xdr:colOff>
      <xdr:row>13</xdr:row>
      <xdr:rowOff>24470</xdr:rowOff>
    </xdr:to>
    <xdr:sp macro="" textlink="">
      <xdr:nvSpPr>
        <xdr:cNvPr id="103" name="TextBox 102">
          <a:extLst>
            <a:ext uri="{FF2B5EF4-FFF2-40B4-BE49-F238E27FC236}">
              <a16:creationId xmlns:a16="http://schemas.microsoft.com/office/drawing/2014/main" id="{F64D9964-FE71-4DFD-88AA-1C995E16F1CF}"/>
            </a:ext>
          </a:extLst>
        </xdr:cNvPr>
        <xdr:cNvSpPr txBox="1"/>
      </xdr:nvSpPr>
      <xdr:spPr>
        <a:xfrm>
          <a:off x="14152310" y="2116019"/>
          <a:ext cx="1651565" cy="2320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50000"/>
                </a:schemeClr>
              </a:solidFill>
              <a:latin typeface="Verdana" panose="020B0604030504040204" pitchFamily="34" charset="0"/>
              <a:ea typeface="Verdana" panose="020B0604030504040204" pitchFamily="34" charset="0"/>
            </a:rPr>
            <a:t>Area Code</a:t>
          </a:r>
          <a:endParaRPr lang="en-IN" sz="1100" b="1" baseline="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22</xdr:col>
      <xdr:colOff>348074</xdr:colOff>
      <xdr:row>13</xdr:row>
      <xdr:rowOff>28222</xdr:rowOff>
    </xdr:from>
    <xdr:to>
      <xdr:col>26</xdr:col>
      <xdr:colOff>364358</xdr:colOff>
      <xdr:row>23</xdr:row>
      <xdr:rowOff>17516</xdr:rowOff>
    </xdr:to>
    <xdr:graphicFrame macro="">
      <xdr:nvGraphicFramePr>
        <xdr:cNvPr id="104" name="Chart 103">
          <a:extLst>
            <a:ext uri="{FF2B5EF4-FFF2-40B4-BE49-F238E27FC236}">
              <a16:creationId xmlns:a16="http://schemas.microsoft.com/office/drawing/2014/main" id="{E936931A-130E-49C2-B9BC-9D2D3EB6F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240631</xdr:colOff>
      <xdr:row>24</xdr:row>
      <xdr:rowOff>69144</xdr:rowOff>
    </xdr:from>
    <xdr:to>
      <xdr:col>26</xdr:col>
      <xdr:colOff>511342</xdr:colOff>
      <xdr:row>39</xdr:row>
      <xdr:rowOff>30103</xdr:rowOff>
    </xdr:to>
    <xdr:sp macro="" textlink="">
      <xdr:nvSpPr>
        <xdr:cNvPr id="105" name="Rectangle: Rounded Corners 104">
          <a:extLst>
            <a:ext uri="{FF2B5EF4-FFF2-40B4-BE49-F238E27FC236}">
              <a16:creationId xmlns:a16="http://schemas.microsoft.com/office/drawing/2014/main" id="{3DD84852-8EA1-4B5C-9BE4-D2F88949F27B}"/>
            </a:ext>
          </a:extLst>
        </xdr:cNvPr>
        <xdr:cNvSpPr/>
      </xdr:nvSpPr>
      <xdr:spPr>
        <a:xfrm>
          <a:off x="13695947" y="4400512"/>
          <a:ext cx="2717132" cy="2668065"/>
        </a:xfrm>
        <a:prstGeom prst="roundRect">
          <a:avLst>
            <a:gd name="adj" fmla="val 26244"/>
          </a:avLst>
        </a:prstGeom>
        <a:solidFill>
          <a:schemeClr val="bg1"/>
        </a:solidFill>
        <a:ln>
          <a:solidFill>
            <a:srgbClr val="F6F6F6"/>
          </a:solidFill>
        </a:ln>
        <a:effectLst>
          <a:outerShdw blurRad="279400" dist="508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22</xdr:col>
      <xdr:colOff>348074</xdr:colOff>
      <xdr:row>25</xdr:row>
      <xdr:rowOff>47038</xdr:rowOff>
    </xdr:from>
    <xdr:to>
      <xdr:col>26</xdr:col>
      <xdr:colOff>277519</xdr:colOff>
      <xdr:row>38</xdr:row>
      <xdr:rowOff>83257</xdr:rowOff>
    </xdr:to>
    <xdr:graphicFrame macro="">
      <xdr:nvGraphicFramePr>
        <xdr:cNvPr id="106" name="Chart 105">
          <a:extLst>
            <a:ext uri="{FF2B5EF4-FFF2-40B4-BE49-F238E27FC236}">
              <a16:creationId xmlns:a16="http://schemas.microsoft.com/office/drawing/2014/main" id="{76305777-72CD-4FB9-AF53-AFF9E954ED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312797</xdr:colOff>
      <xdr:row>27</xdr:row>
      <xdr:rowOff>112889</xdr:rowOff>
    </xdr:from>
    <xdr:to>
      <xdr:col>25</xdr:col>
      <xdr:colOff>338197</xdr:colOff>
      <xdr:row>34</xdr:row>
      <xdr:rowOff>99248</xdr:rowOff>
    </xdr:to>
    <xdr:sp macro="" textlink="">
      <xdr:nvSpPr>
        <xdr:cNvPr id="107" name="Oval 106">
          <a:extLst>
            <a:ext uri="{FF2B5EF4-FFF2-40B4-BE49-F238E27FC236}">
              <a16:creationId xmlns:a16="http://schemas.microsoft.com/office/drawing/2014/main" id="{18AF7366-A288-4E32-CEC9-3B6C0AE01A34}"/>
            </a:ext>
          </a:extLst>
        </xdr:cNvPr>
        <xdr:cNvSpPr/>
      </xdr:nvSpPr>
      <xdr:spPr>
        <a:xfrm>
          <a:off x="14376871" y="4938889"/>
          <a:ext cx="1248363" cy="1237544"/>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443089</xdr:colOff>
      <xdr:row>29</xdr:row>
      <xdr:rowOff>110068</xdr:rowOff>
    </xdr:from>
    <xdr:to>
      <xdr:col>25</xdr:col>
      <xdr:colOff>209409</xdr:colOff>
      <xdr:row>32</xdr:row>
      <xdr:rowOff>32927</xdr:rowOff>
    </xdr:to>
    <xdr:sp macro="" textlink="">
      <xdr:nvSpPr>
        <xdr:cNvPr id="108" name="TextBox 107">
          <a:extLst>
            <a:ext uri="{FF2B5EF4-FFF2-40B4-BE49-F238E27FC236}">
              <a16:creationId xmlns:a16="http://schemas.microsoft.com/office/drawing/2014/main" id="{58F9153D-7EAF-4E4F-90F4-023A231B4AD9}"/>
            </a:ext>
          </a:extLst>
        </xdr:cNvPr>
        <xdr:cNvSpPr txBox="1"/>
      </xdr:nvSpPr>
      <xdr:spPr>
        <a:xfrm>
          <a:off x="14507163" y="5293549"/>
          <a:ext cx="989283" cy="4590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baseline="0">
              <a:solidFill>
                <a:schemeClr val="bg1">
                  <a:lumMod val="50000"/>
                </a:schemeClr>
              </a:solidFill>
              <a:latin typeface="Verdana" panose="020B0604030504040204" pitchFamily="34" charset="0"/>
              <a:ea typeface="Verdana" panose="020B0604030504040204" pitchFamily="34" charset="0"/>
            </a:rPr>
            <a:t>Training</a:t>
          </a:r>
        </a:p>
        <a:p>
          <a:pPr algn="ctr"/>
          <a:r>
            <a:rPr lang="en-IN" sz="1100" b="1" baseline="0">
              <a:solidFill>
                <a:schemeClr val="bg1">
                  <a:lumMod val="50000"/>
                </a:schemeClr>
              </a:solidFill>
              <a:latin typeface="Verdana" panose="020B0604030504040204" pitchFamily="34" charset="0"/>
              <a:ea typeface="Verdana" panose="020B0604030504040204" pitchFamily="34" charset="0"/>
            </a:rPr>
            <a:t> Model</a:t>
          </a:r>
        </a:p>
      </xdr:txBody>
    </xdr:sp>
    <xdr:clientData/>
  </xdr:twoCellAnchor>
  <xdr:twoCellAnchor>
    <xdr:from>
      <xdr:col>17</xdr:col>
      <xdr:colOff>160422</xdr:colOff>
      <xdr:row>11</xdr:row>
      <xdr:rowOff>134824</xdr:rowOff>
    </xdr:from>
    <xdr:to>
      <xdr:col>22</xdr:col>
      <xdr:colOff>139174</xdr:colOff>
      <xdr:row>39</xdr:row>
      <xdr:rowOff>50131</xdr:rowOff>
    </xdr:to>
    <xdr:sp macro="" textlink="">
      <xdr:nvSpPr>
        <xdr:cNvPr id="109" name="Rectangle: Rounded Corners 108">
          <a:extLst>
            <a:ext uri="{FF2B5EF4-FFF2-40B4-BE49-F238E27FC236}">
              <a16:creationId xmlns:a16="http://schemas.microsoft.com/office/drawing/2014/main" id="{AF385EBD-ED5C-49EE-B100-AF565B23CEEF}"/>
            </a:ext>
          </a:extLst>
        </xdr:cNvPr>
        <xdr:cNvSpPr/>
      </xdr:nvSpPr>
      <xdr:spPr>
        <a:xfrm>
          <a:off x="10557711" y="2120035"/>
          <a:ext cx="3036779" cy="4968570"/>
        </a:xfrm>
        <a:prstGeom prst="roundRect">
          <a:avLst/>
        </a:prstGeom>
        <a:solidFill>
          <a:schemeClr val="bg1"/>
        </a:solidFill>
        <a:ln>
          <a:solidFill>
            <a:srgbClr val="F6F6F6"/>
          </a:solidFill>
        </a:ln>
        <a:effectLst>
          <a:outerShdw blurRad="279400" dist="508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17</xdr:col>
      <xdr:colOff>239394</xdr:colOff>
      <xdr:row>12</xdr:row>
      <xdr:rowOff>139872</xdr:rowOff>
    </xdr:from>
    <xdr:to>
      <xdr:col>22</xdr:col>
      <xdr:colOff>69938</xdr:colOff>
      <xdr:row>14</xdr:row>
      <xdr:rowOff>74021</xdr:rowOff>
    </xdr:to>
    <xdr:sp macro="" textlink="">
      <xdr:nvSpPr>
        <xdr:cNvPr id="110" name="TextBox 109">
          <a:extLst>
            <a:ext uri="{FF2B5EF4-FFF2-40B4-BE49-F238E27FC236}">
              <a16:creationId xmlns:a16="http://schemas.microsoft.com/office/drawing/2014/main" id="{FC905BF2-27C2-4323-B157-CECF04EEFC99}"/>
            </a:ext>
          </a:extLst>
        </xdr:cNvPr>
        <xdr:cNvSpPr txBox="1"/>
      </xdr:nvSpPr>
      <xdr:spPr>
        <a:xfrm>
          <a:off x="10636683" y="2305556"/>
          <a:ext cx="2888571" cy="2950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00" b="1">
              <a:solidFill>
                <a:schemeClr val="bg1">
                  <a:lumMod val="50000"/>
                </a:schemeClr>
              </a:solidFill>
              <a:latin typeface="Verdana" panose="020B0604030504040204" pitchFamily="34" charset="0"/>
              <a:ea typeface="Verdana" panose="020B0604030504040204" pitchFamily="34" charset="0"/>
            </a:rPr>
            <a:t>Training Level's Fees - </a:t>
          </a:r>
          <a:r>
            <a:rPr lang="en-IN" sz="1000" b="0">
              <a:solidFill>
                <a:schemeClr val="bg1">
                  <a:lumMod val="50000"/>
                </a:schemeClr>
              </a:solidFill>
              <a:latin typeface="Verdana" panose="020B0604030504040204" pitchFamily="34" charset="0"/>
              <a:ea typeface="Verdana" panose="020B0604030504040204" pitchFamily="34" charset="0"/>
            </a:rPr>
            <a:t>By Sales Team</a:t>
          </a:r>
          <a:endParaRPr lang="en-IN" sz="1000" b="0" baseline="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17</xdr:col>
      <xdr:colOff>224168</xdr:colOff>
      <xdr:row>14</xdr:row>
      <xdr:rowOff>67091</xdr:rowOff>
    </xdr:from>
    <xdr:to>
      <xdr:col>21</xdr:col>
      <xdr:colOff>601578</xdr:colOff>
      <xdr:row>26</xdr:row>
      <xdr:rowOff>40104</xdr:rowOff>
    </xdr:to>
    <xdr:graphicFrame macro="">
      <xdr:nvGraphicFramePr>
        <xdr:cNvPr id="111" name="Chart 110">
          <a:extLst>
            <a:ext uri="{FF2B5EF4-FFF2-40B4-BE49-F238E27FC236}">
              <a16:creationId xmlns:a16="http://schemas.microsoft.com/office/drawing/2014/main" id="{811D8129-9223-4171-9557-970B21B4E9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372087</xdr:colOff>
      <xdr:row>26</xdr:row>
      <xdr:rowOff>119697</xdr:rowOff>
    </xdr:from>
    <xdr:to>
      <xdr:col>22</xdr:col>
      <xdr:colOff>202755</xdr:colOff>
      <xdr:row>28</xdr:row>
      <xdr:rowOff>52114</xdr:rowOff>
    </xdr:to>
    <xdr:sp macro="" textlink="">
      <xdr:nvSpPr>
        <xdr:cNvPr id="112" name="TextBox 111">
          <a:extLst>
            <a:ext uri="{FF2B5EF4-FFF2-40B4-BE49-F238E27FC236}">
              <a16:creationId xmlns:a16="http://schemas.microsoft.com/office/drawing/2014/main" id="{D56DFE9B-EB97-4435-8B52-B87E0CFF8E20}"/>
            </a:ext>
          </a:extLst>
        </xdr:cNvPr>
        <xdr:cNvSpPr txBox="1"/>
      </xdr:nvSpPr>
      <xdr:spPr>
        <a:xfrm>
          <a:off x="10769376" y="4812013"/>
          <a:ext cx="2888695" cy="293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00" b="1">
              <a:solidFill>
                <a:schemeClr val="bg1">
                  <a:lumMod val="50000"/>
                </a:schemeClr>
              </a:solidFill>
              <a:latin typeface="Verdana" panose="020B0604030504040204" pitchFamily="34" charset="0"/>
              <a:ea typeface="Verdana" panose="020B0604030504040204" pitchFamily="34" charset="0"/>
            </a:rPr>
            <a:t>Enrolled Courses</a:t>
          </a:r>
          <a:r>
            <a:rPr lang="en-IN" sz="1000" b="1" baseline="0">
              <a:solidFill>
                <a:schemeClr val="bg1">
                  <a:lumMod val="50000"/>
                </a:schemeClr>
              </a:solidFill>
              <a:latin typeface="Verdana" panose="020B0604030504040204" pitchFamily="34" charset="0"/>
              <a:ea typeface="Verdana" panose="020B0604030504040204" pitchFamily="34" charset="0"/>
            </a:rPr>
            <a:t> on Training Level</a:t>
          </a:r>
          <a:endParaRPr lang="en-IN" sz="1000" b="0" baseline="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17</xdr:col>
      <xdr:colOff>280737</xdr:colOff>
      <xdr:row>27</xdr:row>
      <xdr:rowOff>179980</xdr:rowOff>
    </xdr:from>
    <xdr:to>
      <xdr:col>22</xdr:col>
      <xdr:colOff>9159</xdr:colOff>
      <xdr:row>37</xdr:row>
      <xdr:rowOff>72782</xdr:rowOff>
    </xdr:to>
    <xdr:graphicFrame macro="">
      <xdr:nvGraphicFramePr>
        <xdr:cNvPr id="113" name="Chart 112">
          <a:extLst>
            <a:ext uri="{FF2B5EF4-FFF2-40B4-BE49-F238E27FC236}">
              <a16:creationId xmlns:a16="http://schemas.microsoft.com/office/drawing/2014/main" id="{B37F8E9C-1125-425D-94C7-3706D3829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377287</xdr:colOff>
      <xdr:row>12</xdr:row>
      <xdr:rowOff>30203</xdr:rowOff>
    </xdr:from>
    <xdr:to>
      <xdr:col>17</xdr:col>
      <xdr:colOff>87603</xdr:colOff>
      <xdr:row>23</xdr:row>
      <xdr:rowOff>10025</xdr:rowOff>
    </xdr:to>
    <xdr:sp macro="" textlink="">
      <xdr:nvSpPr>
        <xdr:cNvPr id="114" name="Rectangle: Rounded Corners 113">
          <a:extLst>
            <a:ext uri="{FF2B5EF4-FFF2-40B4-BE49-F238E27FC236}">
              <a16:creationId xmlns:a16="http://schemas.microsoft.com/office/drawing/2014/main" id="{7B90E257-4F75-43DF-9487-72D510E03A16}"/>
            </a:ext>
          </a:extLst>
        </xdr:cNvPr>
        <xdr:cNvSpPr/>
      </xdr:nvSpPr>
      <xdr:spPr>
        <a:xfrm>
          <a:off x="8328155" y="2195887"/>
          <a:ext cx="2156737" cy="1965033"/>
        </a:xfrm>
        <a:prstGeom prst="roundRect">
          <a:avLst/>
        </a:prstGeom>
        <a:solidFill>
          <a:schemeClr val="bg1"/>
        </a:solidFill>
        <a:ln>
          <a:solidFill>
            <a:srgbClr val="F6F6F6"/>
          </a:solidFill>
        </a:ln>
        <a:effectLst>
          <a:outerShdw blurRad="279400" dist="508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513942</xdr:colOff>
      <xdr:row>13</xdr:row>
      <xdr:rowOff>13245</xdr:rowOff>
    </xdr:from>
    <xdr:to>
      <xdr:col>15</xdr:col>
      <xdr:colOff>504535</xdr:colOff>
      <xdr:row>16</xdr:row>
      <xdr:rowOff>5625</xdr:rowOff>
    </xdr:to>
    <xdr:sp macro="" textlink="">
      <xdr:nvSpPr>
        <xdr:cNvPr id="116" name="TextBox 115">
          <a:extLst>
            <a:ext uri="{FF2B5EF4-FFF2-40B4-BE49-F238E27FC236}">
              <a16:creationId xmlns:a16="http://schemas.microsoft.com/office/drawing/2014/main" id="{DA9382C3-AD30-442A-94EF-C1A4EACB97D1}"/>
            </a:ext>
          </a:extLst>
        </xdr:cNvPr>
        <xdr:cNvSpPr txBox="1"/>
      </xdr:nvSpPr>
      <xdr:spPr>
        <a:xfrm>
          <a:off x="8464810" y="2359403"/>
          <a:ext cx="1213804" cy="533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900">
              <a:solidFill>
                <a:schemeClr val="bg1">
                  <a:lumMod val="50000"/>
                </a:schemeClr>
              </a:solidFill>
              <a:latin typeface="Verdana" panose="020B0604030504040204" pitchFamily="34" charset="0"/>
              <a:ea typeface="Verdana" panose="020B0604030504040204" pitchFamily="34" charset="0"/>
            </a:rPr>
            <a:t>Top</a:t>
          </a:r>
          <a:r>
            <a:rPr lang="en-IN" sz="900" baseline="0">
              <a:solidFill>
                <a:schemeClr val="bg1">
                  <a:lumMod val="50000"/>
                </a:schemeClr>
              </a:solidFill>
              <a:latin typeface="Verdana" panose="020B0604030504040204" pitchFamily="34" charset="0"/>
              <a:ea typeface="Verdana" panose="020B0604030504040204" pitchFamily="34" charset="0"/>
            </a:rPr>
            <a:t> 5 </a:t>
          </a:r>
        </a:p>
        <a:p>
          <a:pPr algn="l"/>
          <a:r>
            <a:rPr lang="en-IN" sz="1000" b="1" baseline="0">
              <a:solidFill>
                <a:schemeClr val="bg1">
                  <a:lumMod val="50000"/>
                </a:schemeClr>
              </a:solidFill>
              <a:latin typeface="Verdana" panose="020B0604030504040204" pitchFamily="34" charset="0"/>
              <a:ea typeface="Verdana" panose="020B0604030504040204" pitchFamily="34" charset="0"/>
            </a:rPr>
            <a:t>Training Level</a:t>
          </a:r>
        </a:p>
        <a:p>
          <a:pPr algn="l"/>
          <a:r>
            <a:rPr lang="en-IN" sz="800" baseline="0">
              <a:solidFill>
                <a:schemeClr val="bg1">
                  <a:lumMod val="50000"/>
                </a:schemeClr>
              </a:solidFill>
              <a:latin typeface="Verdana" panose="020B0604030504040204" pitchFamily="34" charset="0"/>
              <a:ea typeface="Verdana" panose="020B0604030504040204" pitchFamily="34" charset="0"/>
            </a:rPr>
            <a:t>Revenue</a:t>
          </a:r>
          <a:endParaRPr lang="en-IN" sz="80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16</xdr:col>
      <xdr:colOff>324531</xdr:colOff>
      <xdr:row>13</xdr:row>
      <xdr:rowOff>15402</xdr:rowOff>
    </xdr:from>
    <xdr:to>
      <xdr:col>16</xdr:col>
      <xdr:colOff>468937</xdr:colOff>
      <xdr:row>13</xdr:row>
      <xdr:rowOff>156868</xdr:rowOff>
    </xdr:to>
    <xdr:sp macro="" textlink="">
      <xdr:nvSpPr>
        <xdr:cNvPr id="117" name="Star: 5 Points 116">
          <a:extLst>
            <a:ext uri="{FF2B5EF4-FFF2-40B4-BE49-F238E27FC236}">
              <a16:creationId xmlns:a16="http://schemas.microsoft.com/office/drawing/2014/main" id="{4F42098E-816E-48DE-A9CD-3E058BCF9531}"/>
            </a:ext>
          </a:extLst>
        </xdr:cNvPr>
        <xdr:cNvSpPr/>
      </xdr:nvSpPr>
      <xdr:spPr>
        <a:xfrm rot="10800000" flipH="1" flipV="1">
          <a:off x="10110215" y="2361560"/>
          <a:ext cx="144406" cy="141466"/>
        </a:xfrm>
        <a:prstGeom prst="star5">
          <a:avLst/>
        </a:prstGeom>
        <a:solidFill>
          <a:srgbClr val="FED14E"/>
        </a:solidFill>
        <a:ln>
          <a:solidFill>
            <a:srgbClr val="FED14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491290</xdr:colOff>
      <xdr:row>20</xdr:row>
      <xdr:rowOff>90237</xdr:rowOff>
    </xdr:from>
    <xdr:to>
      <xdr:col>16</xdr:col>
      <xdr:colOff>0</xdr:colOff>
      <xdr:row>21</xdr:row>
      <xdr:rowOff>110290</xdr:rowOff>
    </xdr:to>
    <xdr:sp macro="" textlink="'Pivot Tables'!BQ9">
      <xdr:nvSpPr>
        <xdr:cNvPr id="118" name="TextBox 117">
          <a:extLst>
            <a:ext uri="{FF2B5EF4-FFF2-40B4-BE49-F238E27FC236}">
              <a16:creationId xmlns:a16="http://schemas.microsoft.com/office/drawing/2014/main" id="{55759437-4CF3-48EF-9C19-D8E540B18CD8}"/>
            </a:ext>
          </a:extLst>
        </xdr:cNvPr>
        <xdr:cNvSpPr txBox="1"/>
      </xdr:nvSpPr>
      <xdr:spPr>
        <a:xfrm>
          <a:off x="8442158" y="3699711"/>
          <a:ext cx="1343526" cy="20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E0A1F9FB-7533-4307-AC2F-CB1415BD9EE2}" type="TxLink">
            <a:rPr lang="en-US" sz="1100" b="0" i="0" u="none" strike="noStrike">
              <a:solidFill>
                <a:srgbClr val="000000"/>
              </a:solidFill>
              <a:latin typeface="Calibri"/>
              <a:ea typeface="Verdana" panose="020B0604030504040204" pitchFamily="34" charset="0"/>
              <a:cs typeface="Calibri"/>
            </a:rPr>
            <a:pPr algn="l"/>
            <a:t> 1,30,90,00,000 </a:t>
          </a:fld>
          <a:endParaRPr lang="en-IN" sz="120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16</xdr:col>
      <xdr:colOff>2004</xdr:colOff>
      <xdr:row>20</xdr:row>
      <xdr:rowOff>102269</xdr:rowOff>
    </xdr:from>
    <xdr:to>
      <xdr:col>17</xdr:col>
      <xdr:colOff>133549</xdr:colOff>
      <xdr:row>21</xdr:row>
      <xdr:rowOff>155609</xdr:rowOff>
    </xdr:to>
    <xdr:sp macro="" textlink="'Pivot Tables'!BP9">
      <xdr:nvSpPr>
        <xdr:cNvPr id="119" name="TextBox 118">
          <a:extLst>
            <a:ext uri="{FF2B5EF4-FFF2-40B4-BE49-F238E27FC236}">
              <a16:creationId xmlns:a16="http://schemas.microsoft.com/office/drawing/2014/main" id="{0DE259EF-6259-4C98-9CBB-5698D4465766}"/>
            </a:ext>
          </a:extLst>
        </xdr:cNvPr>
        <xdr:cNvSpPr txBox="1"/>
      </xdr:nvSpPr>
      <xdr:spPr>
        <a:xfrm>
          <a:off x="9787688" y="3711743"/>
          <a:ext cx="743150" cy="233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0B965F3-A9FC-404E-B632-E01F0D4B8ED9}" type="TxLink">
            <a:rPr lang="en-US" sz="1100" b="0" i="0" u="none" strike="noStrike">
              <a:solidFill>
                <a:srgbClr val="000000"/>
              </a:solidFill>
              <a:latin typeface="Calibri"/>
              <a:ea typeface="Verdana" panose="020B0604030504040204" pitchFamily="34" charset="0"/>
              <a:cs typeface="Calibri"/>
            </a:rPr>
            <a:pPr algn="l"/>
            <a:t>Pre. L2</a:t>
          </a:fld>
          <a:endParaRPr lang="en-IN" sz="120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13</xdr:col>
      <xdr:colOff>495300</xdr:colOff>
      <xdr:row>19</xdr:row>
      <xdr:rowOff>54142</xdr:rowOff>
    </xdr:from>
    <xdr:to>
      <xdr:col>15</xdr:col>
      <xdr:colOff>491289</xdr:colOff>
      <xdr:row>20</xdr:row>
      <xdr:rowOff>80210</xdr:rowOff>
    </xdr:to>
    <xdr:sp macro="" textlink="'Pivot Tables'!BQ8">
      <xdr:nvSpPr>
        <xdr:cNvPr id="120" name="TextBox 119">
          <a:extLst>
            <a:ext uri="{FF2B5EF4-FFF2-40B4-BE49-F238E27FC236}">
              <a16:creationId xmlns:a16="http://schemas.microsoft.com/office/drawing/2014/main" id="{FA662508-1466-4F7F-9D10-0B4D5BDD90BF}"/>
            </a:ext>
          </a:extLst>
        </xdr:cNvPr>
        <xdr:cNvSpPr txBox="1"/>
      </xdr:nvSpPr>
      <xdr:spPr>
        <a:xfrm>
          <a:off x="8446168" y="3483142"/>
          <a:ext cx="1219200" cy="206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DAC2557-D248-46CA-B060-60D57CC7188B}" type="TxLink">
            <a:rPr lang="en-US" sz="1100" b="0" i="0" u="none" strike="noStrike">
              <a:solidFill>
                <a:srgbClr val="000000"/>
              </a:solidFill>
              <a:latin typeface="Calibri"/>
              <a:ea typeface="Verdana" panose="020B0604030504040204" pitchFamily="34" charset="0"/>
              <a:cs typeface="Calibri"/>
            </a:rPr>
            <a:pPr algn="l"/>
            <a:t> 2,32,00,00,000 </a:t>
          </a:fld>
          <a:endParaRPr lang="en-IN" sz="120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16</xdr:col>
      <xdr:colOff>6016</xdr:colOff>
      <xdr:row>19</xdr:row>
      <xdr:rowOff>66174</xdr:rowOff>
    </xdr:from>
    <xdr:to>
      <xdr:col>17</xdr:col>
      <xdr:colOff>137561</xdr:colOff>
      <xdr:row>20</xdr:row>
      <xdr:rowOff>119513</xdr:rowOff>
    </xdr:to>
    <xdr:sp macro="" textlink="'Pivot Tables'!BP8">
      <xdr:nvSpPr>
        <xdr:cNvPr id="121" name="TextBox 120">
          <a:extLst>
            <a:ext uri="{FF2B5EF4-FFF2-40B4-BE49-F238E27FC236}">
              <a16:creationId xmlns:a16="http://schemas.microsoft.com/office/drawing/2014/main" id="{FB8F3714-FFC6-4377-8354-C05FE53B872F}"/>
            </a:ext>
          </a:extLst>
        </xdr:cNvPr>
        <xdr:cNvSpPr txBox="1"/>
      </xdr:nvSpPr>
      <xdr:spPr>
        <a:xfrm>
          <a:off x="9791700" y="3495174"/>
          <a:ext cx="743150" cy="233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A490279-C69D-4970-845B-DF4CC133A929}" type="TxLink">
            <a:rPr lang="en-US" sz="1100" b="0" i="0" u="none" strike="noStrike">
              <a:solidFill>
                <a:srgbClr val="000000"/>
              </a:solidFill>
              <a:latin typeface="Calibri"/>
              <a:ea typeface="Verdana" panose="020B0604030504040204" pitchFamily="34" charset="0"/>
              <a:cs typeface="Calibri"/>
            </a:rPr>
            <a:pPr algn="l"/>
            <a:t>Fndn. L1</a:t>
          </a:fld>
          <a:endParaRPr lang="en-IN" sz="120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13</xdr:col>
      <xdr:colOff>489285</xdr:colOff>
      <xdr:row>18</xdr:row>
      <xdr:rowOff>18050</xdr:rowOff>
    </xdr:from>
    <xdr:to>
      <xdr:col>15</xdr:col>
      <xdr:colOff>461211</xdr:colOff>
      <xdr:row>19</xdr:row>
      <xdr:rowOff>60160</xdr:rowOff>
    </xdr:to>
    <xdr:sp macro="" textlink="'Pivot Tables'!BQ7">
      <xdr:nvSpPr>
        <xdr:cNvPr id="122" name="TextBox 121">
          <a:extLst>
            <a:ext uri="{FF2B5EF4-FFF2-40B4-BE49-F238E27FC236}">
              <a16:creationId xmlns:a16="http://schemas.microsoft.com/office/drawing/2014/main" id="{74CBABBE-6984-4A68-B728-43DDD3EDE0C8}"/>
            </a:ext>
          </a:extLst>
        </xdr:cNvPr>
        <xdr:cNvSpPr txBox="1"/>
      </xdr:nvSpPr>
      <xdr:spPr>
        <a:xfrm>
          <a:off x="8440153" y="3266576"/>
          <a:ext cx="1195137" cy="222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045D74B-C8E7-485A-8790-7988D60F70D0}" type="TxLink">
            <a:rPr lang="en-US" sz="1100" b="0" i="0" u="none" strike="noStrike">
              <a:solidFill>
                <a:srgbClr val="000000"/>
              </a:solidFill>
              <a:latin typeface="Calibri"/>
              <a:ea typeface="Verdana" panose="020B0604030504040204" pitchFamily="34" charset="0"/>
              <a:cs typeface="Calibri"/>
            </a:rPr>
            <a:pPr algn="l"/>
            <a:t> 2,32,40,00,000 </a:t>
          </a:fld>
          <a:endParaRPr lang="en-IN" sz="120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16</xdr:col>
      <xdr:colOff>10027</xdr:colOff>
      <xdr:row>18</xdr:row>
      <xdr:rowOff>10029</xdr:rowOff>
    </xdr:from>
    <xdr:to>
      <xdr:col>17</xdr:col>
      <xdr:colOff>141572</xdr:colOff>
      <xdr:row>19</xdr:row>
      <xdr:rowOff>63368</xdr:rowOff>
    </xdr:to>
    <xdr:sp macro="" textlink="'Pivot Tables'!BP7">
      <xdr:nvSpPr>
        <xdr:cNvPr id="123" name="TextBox 122">
          <a:extLst>
            <a:ext uri="{FF2B5EF4-FFF2-40B4-BE49-F238E27FC236}">
              <a16:creationId xmlns:a16="http://schemas.microsoft.com/office/drawing/2014/main" id="{B6067D31-90BA-4267-ADEC-F62668605F9B}"/>
            </a:ext>
          </a:extLst>
        </xdr:cNvPr>
        <xdr:cNvSpPr txBox="1"/>
      </xdr:nvSpPr>
      <xdr:spPr>
        <a:xfrm>
          <a:off x="9795711" y="3258555"/>
          <a:ext cx="743150" cy="233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F890573-EE92-49C6-B354-946FAC3D0BC3}" type="TxLink">
            <a:rPr lang="en-US" sz="1100" b="0" i="0" u="none" strike="noStrike">
              <a:solidFill>
                <a:srgbClr val="000000"/>
              </a:solidFill>
              <a:latin typeface="Calibri"/>
              <a:ea typeface="Verdana" panose="020B0604030504040204" pitchFamily="34" charset="0"/>
              <a:cs typeface="Calibri"/>
            </a:rPr>
            <a:pPr algn="l"/>
            <a:t>Pre. L3</a:t>
          </a:fld>
          <a:endParaRPr lang="en-IN" sz="120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13</xdr:col>
      <xdr:colOff>493294</xdr:colOff>
      <xdr:row>16</xdr:row>
      <xdr:rowOff>162427</xdr:rowOff>
    </xdr:from>
    <xdr:to>
      <xdr:col>15</xdr:col>
      <xdr:colOff>431130</xdr:colOff>
      <xdr:row>18</xdr:row>
      <xdr:rowOff>60159</xdr:rowOff>
    </xdr:to>
    <xdr:sp macro="" textlink="'Pivot Tables'!BQ6">
      <xdr:nvSpPr>
        <xdr:cNvPr id="124" name="TextBox 123">
          <a:extLst>
            <a:ext uri="{FF2B5EF4-FFF2-40B4-BE49-F238E27FC236}">
              <a16:creationId xmlns:a16="http://schemas.microsoft.com/office/drawing/2014/main" id="{508838DE-88F9-42EF-BCD5-5F3D6CA8A868}"/>
            </a:ext>
          </a:extLst>
        </xdr:cNvPr>
        <xdr:cNvSpPr txBox="1"/>
      </xdr:nvSpPr>
      <xdr:spPr>
        <a:xfrm>
          <a:off x="8444162" y="3050006"/>
          <a:ext cx="1161047" cy="258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841E082-685B-429D-8D29-526F61D69EC2}" type="TxLink">
            <a:rPr lang="en-US" sz="1100" b="0" i="0" u="none" strike="noStrike">
              <a:solidFill>
                <a:srgbClr val="000000"/>
              </a:solidFill>
              <a:latin typeface="Calibri"/>
              <a:ea typeface="Verdana" panose="020B0604030504040204" pitchFamily="34" charset="0"/>
              <a:cs typeface="Calibri"/>
            </a:rPr>
            <a:pPr algn="l"/>
            <a:t> 2,89,20,00,000 </a:t>
          </a:fld>
          <a:endParaRPr lang="en-IN" sz="120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16</xdr:col>
      <xdr:colOff>14037</xdr:colOff>
      <xdr:row>16</xdr:row>
      <xdr:rowOff>164432</xdr:rowOff>
    </xdr:from>
    <xdr:to>
      <xdr:col>17</xdr:col>
      <xdr:colOff>145582</xdr:colOff>
      <xdr:row>18</xdr:row>
      <xdr:rowOff>37298</xdr:rowOff>
    </xdr:to>
    <xdr:sp macro="" textlink="'Pivot Tables'!BP6">
      <xdr:nvSpPr>
        <xdr:cNvPr id="125" name="TextBox 124">
          <a:extLst>
            <a:ext uri="{FF2B5EF4-FFF2-40B4-BE49-F238E27FC236}">
              <a16:creationId xmlns:a16="http://schemas.microsoft.com/office/drawing/2014/main" id="{9C3D8592-D884-4AA3-B60D-CAA9F9531DA7}"/>
            </a:ext>
          </a:extLst>
        </xdr:cNvPr>
        <xdr:cNvSpPr txBox="1"/>
      </xdr:nvSpPr>
      <xdr:spPr>
        <a:xfrm>
          <a:off x="9799721" y="3052011"/>
          <a:ext cx="743150" cy="233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4D9AC11-9405-4C62-91DE-91532FDAB37C}" type="TxLink">
            <a:rPr lang="en-US" sz="1100" b="0" i="0" u="none" strike="noStrike">
              <a:solidFill>
                <a:srgbClr val="000000"/>
              </a:solidFill>
              <a:latin typeface="Calibri"/>
              <a:ea typeface="Verdana" panose="020B0604030504040204" pitchFamily="34" charset="0"/>
              <a:cs typeface="Calibri"/>
            </a:rPr>
            <a:pPr algn="l"/>
            <a:t>Fndn. L5</a:t>
          </a:fld>
          <a:endParaRPr lang="en-IN" sz="120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13</xdr:col>
      <xdr:colOff>487279</xdr:colOff>
      <xdr:row>15</xdr:row>
      <xdr:rowOff>126332</xdr:rowOff>
    </xdr:from>
    <xdr:to>
      <xdr:col>15</xdr:col>
      <xdr:colOff>411079</xdr:colOff>
      <xdr:row>17</xdr:row>
      <xdr:rowOff>-1</xdr:rowOff>
    </xdr:to>
    <xdr:sp macro="" textlink="'Pivot Tables'!BQ5">
      <xdr:nvSpPr>
        <xdr:cNvPr id="126" name="TextBox 125">
          <a:extLst>
            <a:ext uri="{FF2B5EF4-FFF2-40B4-BE49-F238E27FC236}">
              <a16:creationId xmlns:a16="http://schemas.microsoft.com/office/drawing/2014/main" id="{ADCACF19-D0AA-4BCA-AB10-A1243BA13629}"/>
            </a:ext>
          </a:extLst>
        </xdr:cNvPr>
        <xdr:cNvSpPr txBox="1"/>
      </xdr:nvSpPr>
      <xdr:spPr>
        <a:xfrm>
          <a:off x="8438147" y="2833437"/>
          <a:ext cx="1147011" cy="234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13E3D51B-772C-42BF-9893-16AAFB846CEB}" type="TxLink">
            <a:rPr lang="en-US" sz="1100" b="0" i="0" u="none" strike="noStrike">
              <a:solidFill>
                <a:srgbClr val="000000"/>
              </a:solidFill>
              <a:latin typeface="Calibri"/>
              <a:ea typeface="Verdana" panose="020B0604030504040204" pitchFamily="34" charset="0"/>
              <a:cs typeface="Calibri"/>
            </a:rPr>
            <a:pPr algn="l"/>
            <a:t> 3,33,70,00,000 </a:t>
          </a:fld>
          <a:endParaRPr lang="en-IN" sz="120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16</xdr:col>
      <xdr:colOff>18048</xdr:colOff>
      <xdr:row>15</xdr:row>
      <xdr:rowOff>128338</xdr:rowOff>
    </xdr:from>
    <xdr:to>
      <xdr:col>17</xdr:col>
      <xdr:colOff>149593</xdr:colOff>
      <xdr:row>17</xdr:row>
      <xdr:rowOff>1203</xdr:rowOff>
    </xdr:to>
    <xdr:sp macro="" textlink="'Pivot Tables'!BP5">
      <xdr:nvSpPr>
        <xdr:cNvPr id="127" name="TextBox 126">
          <a:extLst>
            <a:ext uri="{FF2B5EF4-FFF2-40B4-BE49-F238E27FC236}">
              <a16:creationId xmlns:a16="http://schemas.microsoft.com/office/drawing/2014/main" id="{E1CFA1DF-CAFB-4966-B996-B004E254532E}"/>
            </a:ext>
          </a:extLst>
        </xdr:cNvPr>
        <xdr:cNvSpPr txBox="1"/>
      </xdr:nvSpPr>
      <xdr:spPr>
        <a:xfrm>
          <a:off x="9803732" y="2835443"/>
          <a:ext cx="743150" cy="233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9E9F646-E498-4C49-A1A2-9D19257C44CC}" type="TxLink">
            <a:rPr lang="en-US" sz="1100" b="0" i="0" u="none" strike="noStrike">
              <a:solidFill>
                <a:srgbClr val="000000"/>
              </a:solidFill>
              <a:latin typeface="Calibri"/>
              <a:ea typeface="Verdana" panose="020B0604030504040204" pitchFamily="34" charset="0"/>
              <a:cs typeface="Calibri"/>
            </a:rPr>
            <a:pPr algn="l"/>
            <a:t>KJI. L4</a:t>
          </a:fld>
          <a:endParaRPr lang="en-IN" sz="120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5</xdr:col>
      <xdr:colOff>531395</xdr:colOff>
      <xdr:row>11</xdr:row>
      <xdr:rowOff>140366</xdr:rowOff>
    </xdr:from>
    <xdr:to>
      <xdr:col>13</xdr:col>
      <xdr:colOff>320842</xdr:colOff>
      <xdr:row>23</xdr:row>
      <xdr:rowOff>0</xdr:rowOff>
    </xdr:to>
    <xdr:sp macro="" textlink="">
      <xdr:nvSpPr>
        <xdr:cNvPr id="128" name="Rectangle: Rounded Corners 127">
          <a:extLst>
            <a:ext uri="{FF2B5EF4-FFF2-40B4-BE49-F238E27FC236}">
              <a16:creationId xmlns:a16="http://schemas.microsoft.com/office/drawing/2014/main" id="{F48C720E-D047-43B3-A65B-8CD36A86919A}"/>
            </a:ext>
          </a:extLst>
        </xdr:cNvPr>
        <xdr:cNvSpPr/>
      </xdr:nvSpPr>
      <xdr:spPr>
        <a:xfrm>
          <a:off x="3589421" y="2125577"/>
          <a:ext cx="4682289" cy="2025318"/>
        </a:xfrm>
        <a:prstGeom prst="roundRect">
          <a:avLst/>
        </a:prstGeom>
        <a:solidFill>
          <a:schemeClr val="bg1"/>
        </a:solidFill>
        <a:ln>
          <a:solidFill>
            <a:srgbClr val="F6F6F6"/>
          </a:solidFill>
        </a:ln>
        <a:effectLst>
          <a:outerShdw blurRad="279400" dist="508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471238</xdr:colOff>
      <xdr:row>11</xdr:row>
      <xdr:rowOff>170448</xdr:rowOff>
    </xdr:from>
    <xdr:to>
      <xdr:col>13</xdr:col>
      <xdr:colOff>160423</xdr:colOff>
      <xdr:row>15</xdr:row>
      <xdr:rowOff>30080</xdr:rowOff>
    </xdr:to>
    <xdr:sp macro="" textlink="">
      <xdr:nvSpPr>
        <xdr:cNvPr id="129" name="TextBox 128">
          <a:extLst>
            <a:ext uri="{FF2B5EF4-FFF2-40B4-BE49-F238E27FC236}">
              <a16:creationId xmlns:a16="http://schemas.microsoft.com/office/drawing/2014/main" id="{FBABB36B-5DB0-44B9-BC8C-958A7FA74AC0}"/>
            </a:ext>
          </a:extLst>
        </xdr:cNvPr>
        <xdr:cNvSpPr txBox="1"/>
      </xdr:nvSpPr>
      <xdr:spPr>
        <a:xfrm>
          <a:off x="6587291" y="2155659"/>
          <a:ext cx="1524000" cy="581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900" b="1">
              <a:solidFill>
                <a:schemeClr val="bg1">
                  <a:lumMod val="50000"/>
                </a:schemeClr>
              </a:solidFill>
              <a:latin typeface="Verdana" panose="020B0604030504040204" pitchFamily="34" charset="0"/>
              <a:ea typeface="Verdana" panose="020B0604030504040204" pitchFamily="34" charset="0"/>
            </a:rPr>
            <a:t>Average </a:t>
          </a:r>
        </a:p>
        <a:p>
          <a:pPr algn="l"/>
          <a:r>
            <a:rPr lang="en-IN" sz="1000" b="1">
              <a:solidFill>
                <a:schemeClr val="bg1">
                  <a:lumMod val="50000"/>
                </a:schemeClr>
              </a:solidFill>
              <a:latin typeface="Verdana" panose="020B0604030504040204" pitchFamily="34" charset="0"/>
              <a:ea typeface="Verdana" panose="020B0604030504040204" pitchFamily="34" charset="0"/>
            </a:rPr>
            <a:t>Paid Call Duration </a:t>
          </a:r>
        </a:p>
        <a:p>
          <a:pPr algn="l"/>
          <a:r>
            <a:rPr lang="en-IN" sz="1000" b="1">
              <a:solidFill>
                <a:schemeClr val="bg1">
                  <a:lumMod val="65000"/>
                </a:schemeClr>
              </a:solidFill>
              <a:latin typeface="Verdana" panose="020B0604030504040204" pitchFamily="34" charset="0"/>
              <a:ea typeface="Verdana" panose="020B0604030504040204" pitchFamily="34" charset="0"/>
            </a:rPr>
            <a:t>by Month</a:t>
          </a:r>
          <a:endParaRPr lang="en-IN" sz="1000" b="0" baseline="0">
            <a:solidFill>
              <a:schemeClr val="bg1">
                <a:lumMod val="65000"/>
              </a:schemeClr>
            </a:solidFill>
            <a:latin typeface="Verdana" panose="020B0604030504040204" pitchFamily="34" charset="0"/>
            <a:ea typeface="Verdana" panose="020B0604030504040204" pitchFamily="34" charset="0"/>
          </a:endParaRPr>
        </a:p>
      </xdr:txBody>
    </xdr:sp>
    <xdr:clientData/>
  </xdr:twoCellAnchor>
  <xdr:twoCellAnchor>
    <xdr:from>
      <xdr:col>6</xdr:col>
      <xdr:colOff>50130</xdr:colOff>
      <xdr:row>12</xdr:row>
      <xdr:rowOff>10027</xdr:rowOff>
    </xdr:from>
    <xdr:to>
      <xdr:col>10</xdr:col>
      <xdr:colOff>220578</xdr:colOff>
      <xdr:row>21</xdr:row>
      <xdr:rowOff>70185</xdr:rowOff>
    </xdr:to>
    <xdr:graphicFrame macro="">
      <xdr:nvGraphicFramePr>
        <xdr:cNvPr id="131" name="Chart 130">
          <a:extLst>
            <a:ext uri="{FF2B5EF4-FFF2-40B4-BE49-F238E27FC236}">
              <a16:creationId xmlns:a16="http://schemas.microsoft.com/office/drawing/2014/main" id="{FA2CBB6F-A154-403B-91BB-192877199B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431131</xdr:colOff>
      <xdr:row>19</xdr:row>
      <xdr:rowOff>50132</xdr:rowOff>
    </xdr:from>
    <xdr:to>
      <xdr:col>10</xdr:col>
      <xdr:colOff>210552</xdr:colOff>
      <xdr:row>20</xdr:row>
      <xdr:rowOff>30080</xdr:rowOff>
    </xdr:to>
    <xdr:sp macro="" textlink="">
      <xdr:nvSpPr>
        <xdr:cNvPr id="132" name="Rectangle 131">
          <a:extLst>
            <a:ext uri="{FF2B5EF4-FFF2-40B4-BE49-F238E27FC236}">
              <a16:creationId xmlns:a16="http://schemas.microsoft.com/office/drawing/2014/main" id="{C8CCE33F-8205-D5A2-3A9F-8B48583DE72C}"/>
            </a:ext>
          </a:extLst>
        </xdr:cNvPr>
        <xdr:cNvSpPr/>
      </xdr:nvSpPr>
      <xdr:spPr>
        <a:xfrm>
          <a:off x="4100763" y="3479132"/>
          <a:ext cx="2225842" cy="16042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551448</xdr:colOff>
      <xdr:row>20</xdr:row>
      <xdr:rowOff>120317</xdr:rowOff>
    </xdr:from>
    <xdr:to>
      <xdr:col>9</xdr:col>
      <xdr:colOff>50132</xdr:colOff>
      <xdr:row>21</xdr:row>
      <xdr:rowOff>150396</xdr:rowOff>
    </xdr:to>
    <xdr:sp macro="" textlink="">
      <xdr:nvSpPr>
        <xdr:cNvPr id="133" name="TextBox 132">
          <a:extLst>
            <a:ext uri="{FF2B5EF4-FFF2-40B4-BE49-F238E27FC236}">
              <a16:creationId xmlns:a16="http://schemas.microsoft.com/office/drawing/2014/main" id="{2B461FCD-3FF9-45B4-A881-A507567DC718}"/>
            </a:ext>
          </a:extLst>
        </xdr:cNvPr>
        <xdr:cNvSpPr txBox="1"/>
      </xdr:nvSpPr>
      <xdr:spPr>
        <a:xfrm>
          <a:off x="4832685" y="3729791"/>
          <a:ext cx="721894" cy="210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00" b="0">
              <a:solidFill>
                <a:schemeClr val="bg1">
                  <a:lumMod val="65000"/>
                </a:schemeClr>
              </a:solidFill>
              <a:latin typeface="Verdana" panose="020B0604030504040204" pitchFamily="34" charset="0"/>
              <a:ea typeface="Verdana" panose="020B0604030504040204" pitchFamily="34" charset="0"/>
            </a:rPr>
            <a:t>Months</a:t>
          </a:r>
          <a:endParaRPr lang="en-IN" sz="1000" b="0" baseline="0">
            <a:solidFill>
              <a:schemeClr val="bg1">
                <a:lumMod val="65000"/>
              </a:schemeClr>
            </a:solidFill>
            <a:latin typeface="Verdana" panose="020B0604030504040204" pitchFamily="34" charset="0"/>
            <a:ea typeface="Verdana" panose="020B0604030504040204" pitchFamily="34" charset="0"/>
          </a:endParaRPr>
        </a:p>
      </xdr:txBody>
    </xdr:sp>
    <xdr:clientData/>
  </xdr:twoCellAnchor>
  <xdr:twoCellAnchor>
    <xdr:from>
      <xdr:col>10</xdr:col>
      <xdr:colOff>431131</xdr:colOff>
      <xdr:row>15</xdr:row>
      <xdr:rowOff>10026</xdr:rowOff>
    </xdr:from>
    <xdr:to>
      <xdr:col>13</xdr:col>
      <xdr:colOff>170447</xdr:colOff>
      <xdr:row>16</xdr:row>
      <xdr:rowOff>170447</xdr:rowOff>
    </xdr:to>
    <xdr:sp macro="" textlink="'Pivot Tables'!CC6">
      <xdr:nvSpPr>
        <xdr:cNvPr id="134" name="Rectangle: Rounded Corners 133">
          <a:extLst>
            <a:ext uri="{FF2B5EF4-FFF2-40B4-BE49-F238E27FC236}">
              <a16:creationId xmlns:a16="http://schemas.microsoft.com/office/drawing/2014/main" id="{7F3F122E-B145-68A0-6ED9-6E6877E6A467}"/>
            </a:ext>
          </a:extLst>
        </xdr:cNvPr>
        <xdr:cNvSpPr/>
      </xdr:nvSpPr>
      <xdr:spPr>
        <a:xfrm>
          <a:off x="6547184" y="2717131"/>
          <a:ext cx="1574131" cy="340895"/>
        </a:xfrm>
        <a:prstGeom prst="roundRect">
          <a:avLst/>
        </a:prstGeom>
        <a:solidFill>
          <a:schemeClr val="accent5">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367DA98B-D594-4439-9CEB-8D98964EB288}" type="TxLink">
            <a:rPr lang="en-US" sz="1400" b="0" i="0" u="none" strike="noStrike">
              <a:solidFill>
                <a:schemeClr val="bg1"/>
              </a:solidFill>
              <a:latin typeface="Verdana" panose="020B0604030504040204" pitchFamily="34" charset="0"/>
              <a:ea typeface="Verdana" panose="020B0604030504040204" pitchFamily="34" charset="0"/>
              <a:cs typeface="Calibri"/>
            </a:rPr>
            <a:pPr algn="l"/>
            <a:t>04:16</a:t>
          </a:fld>
          <a:endParaRPr lang="en-IN" sz="1400">
            <a:solidFill>
              <a:schemeClr val="bg1"/>
            </a:solidFill>
            <a:latin typeface="Verdana" panose="020B0604030504040204" pitchFamily="34" charset="0"/>
            <a:ea typeface="Verdana" panose="020B0604030504040204" pitchFamily="34" charset="0"/>
          </a:endParaRPr>
        </a:p>
      </xdr:txBody>
    </xdr:sp>
    <xdr:clientData/>
  </xdr:twoCellAnchor>
  <xdr:twoCellAnchor>
    <xdr:from>
      <xdr:col>10</xdr:col>
      <xdr:colOff>220579</xdr:colOff>
      <xdr:row>18</xdr:row>
      <xdr:rowOff>122323</xdr:rowOff>
    </xdr:from>
    <xdr:to>
      <xdr:col>12</xdr:col>
      <xdr:colOff>30081</xdr:colOff>
      <xdr:row>21</xdr:row>
      <xdr:rowOff>130343</xdr:rowOff>
    </xdr:to>
    <xdr:sp macro="" textlink="">
      <xdr:nvSpPr>
        <xdr:cNvPr id="136" name="TextBox 135">
          <a:extLst>
            <a:ext uri="{FF2B5EF4-FFF2-40B4-BE49-F238E27FC236}">
              <a16:creationId xmlns:a16="http://schemas.microsoft.com/office/drawing/2014/main" id="{A5A35EC4-7FF7-42A3-8504-81A86DA6107C}"/>
            </a:ext>
          </a:extLst>
        </xdr:cNvPr>
        <xdr:cNvSpPr txBox="1"/>
      </xdr:nvSpPr>
      <xdr:spPr>
        <a:xfrm>
          <a:off x="6336632" y="3370849"/>
          <a:ext cx="1032712" cy="549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000" b="1" i="0" u="none" strike="noStrike">
              <a:solidFill>
                <a:srgbClr val="000000"/>
              </a:solidFill>
              <a:latin typeface="Verdana" panose="020B0604030504040204" pitchFamily="34" charset="0"/>
              <a:ea typeface="Verdana" panose="020B0604030504040204" pitchFamily="34" charset="0"/>
              <a:cs typeface="Calibri"/>
            </a:rPr>
            <a:t> Minimun</a:t>
          </a:r>
        </a:p>
        <a:p>
          <a:pPr marL="0" indent="0" algn="ctr"/>
          <a:r>
            <a:rPr lang="en-US" sz="900" b="0" i="0" u="none" strike="noStrike">
              <a:solidFill>
                <a:srgbClr val="000000"/>
              </a:solidFill>
              <a:latin typeface="Verdana" panose="020B0604030504040204" pitchFamily="34" charset="0"/>
              <a:ea typeface="Verdana" panose="020B0604030504040204" pitchFamily="34" charset="0"/>
              <a:cs typeface="Calibri"/>
            </a:rPr>
            <a:t>Call</a:t>
          </a:r>
          <a:r>
            <a:rPr lang="en-US" sz="900" b="0" i="0" u="none" strike="noStrike" baseline="0">
              <a:solidFill>
                <a:srgbClr val="000000"/>
              </a:solidFill>
              <a:latin typeface="Verdana" panose="020B0604030504040204" pitchFamily="34" charset="0"/>
              <a:ea typeface="Verdana" panose="020B0604030504040204" pitchFamily="34" charset="0"/>
              <a:cs typeface="Calibri"/>
            </a:rPr>
            <a:t> Duration</a:t>
          </a:r>
          <a:r>
            <a:rPr lang="en-US" sz="900" b="0" i="0" u="none" strike="noStrike">
              <a:solidFill>
                <a:srgbClr val="000000"/>
              </a:solidFill>
              <a:latin typeface="Verdana" panose="020B0604030504040204" pitchFamily="34" charset="0"/>
              <a:ea typeface="Verdana" panose="020B0604030504040204" pitchFamily="34" charset="0"/>
              <a:cs typeface="Calibri"/>
            </a:rPr>
            <a:t> </a:t>
          </a:r>
        </a:p>
        <a:p>
          <a:pPr marL="0" indent="0" algn="ctr"/>
          <a:r>
            <a:rPr lang="en-US" sz="800" b="0" i="0" u="none" strike="noStrike">
              <a:solidFill>
                <a:srgbClr val="000000"/>
              </a:solidFill>
              <a:latin typeface="Verdana" panose="020B0604030504040204" pitchFamily="34" charset="0"/>
              <a:ea typeface="Verdana" panose="020B0604030504040204" pitchFamily="34" charset="0"/>
              <a:cs typeface="Calibri"/>
            </a:rPr>
            <a:t>mm:ss</a:t>
          </a:r>
        </a:p>
      </xdr:txBody>
    </xdr:sp>
    <xdr:clientData/>
  </xdr:twoCellAnchor>
  <xdr:twoCellAnchor>
    <xdr:from>
      <xdr:col>10</xdr:col>
      <xdr:colOff>374983</xdr:colOff>
      <xdr:row>21</xdr:row>
      <xdr:rowOff>4011</xdr:rowOff>
    </xdr:from>
    <xdr:to>
      <xdr:col>11</xdr:col>
      <xdr:colOff>504523</xdr:colOff>
      <xdr:row>22</xdr:row>
      <xdr:rowOff>85424</xdr:rowOff>
    </xdr:to>
    <xdr:sp macro="" textlink="'Pivot Tables'!CC8">
      <xdr:nvSpPr>
        <xdr:cNvPr id="137" name="TextBox 136">
          <a:extLst>
            <a:ext uri="{FF2B5EF4-FFF2-40B4-BE49-F238E27FC236}">
              <a16:creationId xmlns:a16="http://schemas.microsoft.com/office/drawing/2014/main" id="{D7A012EF-37BD-4D2D-9678-D94A55CA17AE}"/>
            </a:ext>
          </a:extLst>
        </xdr:cNvPr>
        <xdr:cNvSpPr txBox="1"/>
      </xdr:nvSpPr>
      <xdr:spPr>
        <a:xfrm>
          <a:off x="6491036" y="3793958"/>
          <a:ext cx="741145" cy="261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736CEE4-DB8E-4F50-8CB1-C82AC49E5E46}" type="TxLink">
            <a:rPr lang="en-US" sz="1400" b="0" i="0" u="none" strike="noStrike">
              <a:solidFill>
                <a:srgbClr val="000000"/>
              </a:solidFill>
              <a:latin typeface="Verdana" panose="020B0604030504040204" pitchFamily="34" charset="0"/>
              <a:ea typeface="Verdana" panose="020B0604030504040204" pitchFamily="34" charset="0"/>
              <a:cs typeface="Calibri"/>
            </a:rPr>
            <a:pPr marL="0" indent="0" algn="ctr"/>
            <a:t>02:00</a:t>
          </a:fld>
          <a:endParaRPr lang="en-IN" sz="1400" b="1" i="0" u="none" strike="noStrike">
            <a:solidFill>
              <a:srgbClr val="000000"/>
            </a:solidFill>
            <a:latin typeface="Verdana" panose="020B0604030504040204" pitchFamily="34" charset="0"/>
            <a:ea typeface="Verdana" panose="020B0604030504040204" pitchFamily="34" charset="0"/>
            <a:cs typeface="Calibri"/>
          </a:endParaRPr>
        </a:p>
      </xdr:txBody>
    </xdr:sp>
    <xdr:clientData/>
  </xdr:twoCellAnchor>
  <xdr:twoCellAnchor>
    <xdr:from>
      <xdr:col>12</xdr:col>
      <xdr:colOff>126333</xdr:colOff>
      <xdr:row>14</xdr:row>
      <xdr:rowOff>156411</xdr:rowOff>
    </xdr:from>
    <xdr:to>
      <xdr:col>13</xdr:col>
      <xdr:colOff>170450</xdr:colOff>
      <xdr:row>16</xdr:row>
      <xdr:rowOff>30080</xdr:rowOff>
    </xdr:to>
    <xdr:sp macro="" textlink="'Pivot Tables'!I6">
      <xdr:nvSpPr>
        <xdr:cNvPr id="138" name="TextBox 137">
          <a:extLst>
            <a:ext uri="{FF2B5EF4-FFF2-40B4-BE49-F238E27FC236}">
              <a16:creationId xmlns:a16="http://schemas.microsoft.com/office/drawing/2014/main" id="{9870683A-0139-44B5-8DE4-C5BFEC3CDF5D}"/>
            </a:ext>
          </a:extLst>
        </xdr:cNvPr>
        <xdr:cNvSpPr txBox="1"/>
      </xdr:nvSpPr>
      <xdr:spPr>
        <a:xfrm>
          <a:off x="7465596" y="2683043"/>
          <a:ext cx="655722" cy="234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000" b="1" i="0" u="none" strike="noStrike">
              <a:solidFill>
                <a:schemeClr val="bg1"/>
              </a:solidFill>
              <a:latin typeface="Verdana" panose="020B0604030504040204" pitchFamily="34" charset="0"/>
              <a:ea typeface="Verdana" panose="020B0604030504040204" pitchFamily="34" charset="0"/>
              <a:cs typeface="Calibri"/>
            </a:rPr>
            <a:t>mm:ss</a:t>
          </a:r>
          <a:endParaRPr lang="en-IN" sz="1000" b="1" i="0" u="none" strike="noStrike">
            <a:solidFill>
              <a:schemeClr val="bg1"/>
            </a:solidFill>
            <a:latin typeface="Verdana" panose="020B0604030504040204" pitchFamily="34" charset="0"/>
            <a:ea typeface="Verdana" panose="020B0604030504040204" pitchFamily="34" charset="0"/>
            <a:cs typeface="Calibri"/>
          </a:endParaRPr>
        </a:p>
      </xdr:txBody>
    </xdr:sp>
    <xdr:clientData/>
  </xdr:twoCellAnchor>
  <xdr:twoCellAnchor>
    <xdr:from>
      <xdr:col>11</xdr:col>
      <xdr:colOff>611604</xdr:colOff>
      <xdr:row>20</xdr:row>
      <xdr:rowOff>170447</xdr:rowOff>
    </xdr:from>
    <xdr:to>
      <xdr:col>13</xdr:col>
      <xdr:colOff>129539</xdr:colOff>
      <xdr:row>22</xdr:row>
      <xdr:rowOff>71387</xdr:rowOff>
    </xdr:to>
    <xdr:sp macro="" textlink="'Pivot Tables'!CC7">
      <xdr:nvSpPr>
        <xdr:cNvPr id="139" name="TextBox 138">
          <a:extLst>
            <a:ext uri="{FF2B5EF4-FFF2-40B4-BE49-F238E27FC236}">
              <a16:creationId xmlns:a16="http://schemas.microsoft.com/office/drawing/2014/main" id="{93C1ADD9-5E73-4D98-9C87-0B7F125526DD}"/>
            </a:ext>
          </a:extLst>
        </xdr:cNvPr>
        <xdr:cNvSpPr txBox="1"/>
      </xdr:nvSpPr>
      <xdr:spPr>
        <a:xfrm>
          <a:off x="7339262" y="3779921"/>
          <a:ext cx="741145" cy="261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1882C1F-F517-430F-B047-0838CAEF9879}" type="TxLink">
            <a:rPr lang="en-US" sz="1400" b="0" i="0" u="none" strike="noStrike">
              <a:solidFill>
                <a:srgbClr val="000000"/>
              </a:solidFill>
              <a:latin typeface="Verdana" panose="020B0604030504040204" pitchFamily="34" charset="0"/>
              <a:ea typeface="Verdana" panose="020B0604030504040204" pitchFamily="34" charset="0"/>
              <a:cs typeface="Calibri"/>
            </a:rPr>
            <a:pPr marL="0" indent="0" algn="ctr"/>
            <a:t>05:02</a:t>
          </a:fld>
          <a:endParaRPr lang="en-IN" sz="1400" b="1" i="0" u="none" strike="noStrike">
            <a:solidFill>
              <a:srgbClr val="000000"/>
            </a:solidFill>
            <a:latin typeface="Verdana" panose="020B0604030504040204" pitchFamily="34" charset="0"/>
            <a:ea typeface="Verdana" panose="020B0604030504040204" pitchFamily="34" charset="0"/>
            <a:cs typeface="Calibri"/>
          </a:endParaRPr>
        </a:p>
      </xdr:txBody>
    </xdr:sp>
    <xdr:clientData/>
  </xdr:twoCellAnchor>
  <xdr:twoCellAnchor>
    <xdr:from>
      <xdr:col>11</xdr:col>
      <xdr:colOff>501316</xdr:colOff>
      <xdr:row>18</xdr:row>
      <xdr:rowOff>120316</xdr:rowOff>
    </xdr:from>
    <xdr:to>
      <xdr:col>13</xdr:col>
      <xdr:colOff>310818</xdr:colOff>
      <xdr:row>21</xdr:row>
      <xdr:rowOff>128336</xdr:rowOff>
    </xdr:to>
    <xdr:sp macro="" textlink="">
      <xdr:nvSpPr>
        <xdr:cNvPr id="140" name="TextBox 139">
          <a:extLst>
            <a:ext uri="{FF2B5EF4-FFF2-40B4-BE49-F238E27FC236}">
              <a16:creationId xmlns:a16="http://schemas.microsoft.com/office/drawing/2014/main" id="{CE3A0248-F2B4-42B4-9380-14580702B8CB}"/>
            </a:ext>
          </a:extLst>
        </xdr:cNvPr>
        <xdr:cNvSpPr txBox="1"/>
      </xdr:nvSpPr>
      <xdr:spPr>
        <a:xfrm>
          <a:off x="7228974" y="3368842"/>
          <a:ext cx="1032712" cy="549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000" b="1" i="0" u="none" strike="noStrike">
              <a:solidFill>
                <a:srgbClr val="000000"/>
              </a:solidFill>
              <a:latin typeface="Verdana" panose="020B0604030504040204" pitchFamily="34" charset="0"/>
              <a:ea typeface="Verdana" panose="020B0604030504040204" pitchFamily="34" charset="0"/>
              <a:cs typeface="Calibri"/>
            </a:rPr>
            <a:t> Maximun</a:t>
          </a:r>
        </a:p>
        <a:p>
          <a:pPr marL="0" indent="0" algn="ctr"/>
          <a:r>
            <a:rPr lang="en-US" sz="900" b="0" i="0" u="none" strike="noStrike">
              <a:solidFill>
                <a:srgbClr val="000000"/>
              </a:solidFill>
              <a:latin typeface="Verdana" panose="020B0604030504040204" pitchFamily="34" charset="0"/>
              <a:ea typeface="Verdana" panose="020B0604030504040204" pitchFamily="34" charset="0"/>
              <a:cs typeface="Calibri"/>
            </a:rPr>
            <a:t>Call</a:t>
          </a:r>
          <a:r>
            <a:rPr lang="en-US" sz="900" b="0" i="0" u="none" strike="noStrike" baseline="0">
              <a:solidFill>
                <a:srgbClr val="000000"/>
              </a:solidFill>
              <a:latin typeface="Verdana" panose="020B0604030504040204" pitchFamily="34" charset="0"/>
              <a:ea typeface="Verdana" panose="020B0604030504040204" pitchFamily="34" charset="0"/>
              <a:cs typeface="Calibri"/>
            </a:rPr>
            <a:t> Duration</a:t>
          </a:r>
          <a:r>
            <a:rPr lang="en-US" sz="900" b="0" i="0" u="none" strike="noStrike">
              <a:solidFill>
                <a:srgbClr val="000000"/>
              </a:solidFill>
              <a:latin typeface="Verdana" panose="020B0604030504040204" pitchFamily="34" charset="0"/>
              <a:ea typeface="Verdana" panose="020B0604030504040204" pitchFamily="34" charset="0"/>
              <a:cs typeface="Calibri"/>
            </a:rPr>
            <a:t> </a:t>
          </a:r>
        </a:p>
        <a:p>
          <a:pPr marL="0" indent="0" algn="ctr"/>
          <a:r>
            <a:rPr lang="en-US" sz="800" b="0" i="0" u="none" strike="noStrike">
              <a:solidFill>
                <a:srgbClr val="000000"/>
              </a:solidFill>
              <a:latin typeface="Verdana" panose="020B0604030504040204" pitchFamily="34" charset="0"/>
              <a:ea typeface="Verdana" panose="020B0604030504040204" pitchFamily="34" charset="0"/>
              <a:cs typeface="Calibri"/>
            </a:rPr>
            <a:t>mm:ss</a:t>
          </a:r>
        </a:p>
      </xdr:txBody>
    </xdr:sp>
    <xdr:clientData/>
  </xdr:twoCellAnchor>
  <xdr:twoCellAnchor editAs="oneCell">
    <xdr:from>
      <xdr:col>11</xdr:col>
      <xdr:colOff>0</xdr:colOff>
      <xdr:row>17</xdr:row>
      <xdr:rowOff>30078</xdr:rowOff>
    </xdr:from>
    <xdr:to>
      <xdr:col>11</xdr:col>
      <xdr:colOff>320842</xdr:colOff>
      <xdr:row>18</xdr:row>
      <xdr:rowOff>170447</xdr:rowOff>
    </xdr:to>
    <xdr:pic>
      <xdr:nvPicPr>
        <xdr:cNvPr id="142" name="Picture 141">
          <a:extLst>
            <a:ext uri="{FF2B5EF4-FFF2-40B4-BE49-F238E27FC236}">
              <a16:creationId xmlns:a16="http://schemas.microsoft.com/office/drawing/2014/main" id="{F5D1D419-8EDC-1771-B303-AC7F515BBBB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727658" y="3098131"/>
          <a:ext cx="320842" cy="320842"/>
        </a:xfrm>
        <a:prstGeom prst="rect">
          <a:avLst/>
        </a:prstGeom>
      </xdr:spPr>
    </xdr:pic>
    <xdr:clientData/>
  </xdr:twoCellAnchor>
  <xdr:twoCellAnchor editAs="oneCell">
    <xdr:from>
      <xdr:col>12</xdr:col>
      <xdr:colOff>270710</xdr:colOff>
      <xdr:row>17</xdr:row>
      <xdr:rowOff>30079</xdr:rowOff>
    </xdr:from>
    <xdr:to>
      <xdr:col>12</xdr:col>
      <xdr:colOff>591552</xdr:colOff>
      <xdr:row>18</xdr:row>
      <xdr:rowOff>170448</xdr:rowOff>
    </xdr:to>
    <xdr:pic>
      <xdr:nvPicPr>
        <xdr:cNvPr id="143" name="Picture 142">
          <a:extLst>
            <a:ext uri="{FF2B5EF4-FFF2-40B4-BE49-F238E27FC236}">
              <a16:creationId xmlns:a16="http://schemas.microsoft.com/office/drawing/2014/main" id="{55BBC90F-55B9-4618-9A56-EF388F26B29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609973" y="3098132"/>
          <a:ext cx="320842" cy="320842"/>
        </a:xfrm>
        <a:prstGeom prst="rect">
          <a:avLst/>
        </a:prstGeom>
      </xdr:spPr>
    </xdr:pic>
    <xdr:clientData/>
  </xdr:twoCellAnchor>
  <xdr:twoCellAnchor>
    <xdr:from>
      <xdr:col>29</xdr:col>
      <xdr:colOff>0</xdr:colOff>
      <xdr:row>31</xdr:row>
      <xdr:rowOff>0</xdr:rowOff>
    </xdr:from>
    <xdr:to>
      <xdr:col>29</xdr:col>
      <xdr:colOff>533400</xdr:colOff>
      <xdr:row>33</xdr:row>
      <xdr:rowOff>68580</xdr:rowOff>
    </xdr:to>
    <xdr:sp macro="" textlink="">
      <xdr:nvSpPr>
        <xdr:cNvPr id="3073" name="Text Box 1">
          <a:extLst>
            <a:ext uri="{FF2B5EF4-FFF2-40B4-BE49-F238E27FC236}">
              <a16:creationId xmlns:a16="http://schemas.microsoft.com/office/drawing/2014/main" id="{D7C82810-E781-D6D7-F7C7-95775B727D2C}"/>
            </a:ext>
          </a:extLst>
        </xdr:cNvPr>
        <xdr:cNvSpPr txBox="1">
          <a:spLocks noChangeArrowheads="1"/>
        </xdr:cNvSpPr>
      </xdr:nvSpPr>
      <xdr:spPr bwMode="auto">
        <a:xfrm>
          <a:off x="17678400" y="5669280"/>
          <a:ext cx="533400" cy="434340"/>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IN" sz="1100" b="0" i="0" u="none" strike="noStrike" baseline="0">
              <a:solidFill>
                <a:srgbClr val="000000"/>
              </a:solidFill>
              <a:latin typeface="Calibri"/>
              <a:cs typeface="Calibri"/>
            </a:rPr>
            <a:t>contribute to my best for the growth of the company.</a:t>
          </a:r>
        </a:p>
      </xdr:txBody>
    </xdr:sp>
    <xdr:clientData/>
  </xdr:twoCellAnchor>
  <xdr:twoCellAnchor>
    <xdr:from>
      <xdr:col>5</xdr:col>
      <xdr:colOff>491290</xdr:colOff>
      <xdr:row>23</xdr:row>
      <xdr:rowOff>70183</xdr:rowOff>
    </xdr:from>
    <xdr:to>
      <xdr:col>9</xdr:col>
      <xdr:colOff>581526</xdr:colOff>
      <xdr:row>39</xdr:row>
      <xdr:rowOff>40105</xdr:rowOff>
    </xdr:to>
    <xdr:sp macro="" textlink="">
      <xdr:nvSpPr>
        <xdr:cNvPr id="144" name="Rectangle: Rounded Corners 143">
          <a:extLst>
            <a:ext uri="{FF2B5EF4-FFF2-40B4-BE49-F238E27FC236}">
              <a16:creationId xmlns:a16="http://schemas.microsoft.com/office/drawing/2014/main" id="{DF20B94B-641C-4CBB-87A4-B632F8556234}"/>
            </a:ext>
          </a:extLst>
        </xdr:cNvPr>
        <xdr:cNvSpPr/>
      </xdr:nvSpPr>
      <xdr:spPr>
        <a:xfrm>
          <a:off x="3549316" y="4221078"/>
          <a:ext cx="2536657" cy="2857501"/>
        </a:xfrm>
        <a:prstGeom prst="roundRect">
          <a:avLst/>
        </a:prstGeom>
        <a:solidFill>
          <a:schemeClr val="bg1"/>
        </a:solidFill>
        <a:ln>
          <a:solidFill>
            <a:srgbClr val="F6F6F6"/>
          </a:solidFill>
        </a:ln>
        <a:effectLst>
          <a:outerShdw blurRad="279400" dist="508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90237</xdr:colOff>
      <xdr:row>23</xdr:row>
      <xdr:rowOff>100263</xdr:rowOff>
    </xdr:from>
    <xdr:to>
      <xdr:col>17</xdr:col>
      <xdr:colOff>70184</xdr:colOff>
      <xdr:row>39</xdr:row>
      <xdr:rowOff>70185</xdr:rowOff>
    </xdr:to>
    <xdr:sp macro="" textlink="">
      <xdr:nvSpPr>
        <xdr:cNvPr id="145" name="Rectangle: Rounded Corners 144">
          <a:extLst>
            <a:ext uri="{FF2B5EF4-FFF2-40B4-BE49-F238E27FC236}">
              <a16:creationId xmlns:a16="http://schemas.microsoft.com/office/drawing/2014/main" id="{2212949E-DF7F-477D-9AE4-7986074B03A7}"/>
            </a:ext>
          </a:extLst>
        </xdr:cNvPr>
        <xdr:cNvSpPr/>
      </xdr:nvSpPr>
      <xdr:spPr>
        <a:xfrm>
          <a:off x="6206290" y="4251158"/>
          <a:ext cx="4261183" cy="2857501"/>
        </a:xfrm>
        <a:prstGeom prst="roundRect">
          <a:avLst/>
        </a:prstGeom>
        <a:solidFill>
          <a:schemeClr val="bg1"/>
        </a:solidFill>
        <a:ln>
          <a:solidFill>
            <a:srgbClr val="F6F6F6"/>
          </a:solidFill>
        </a:ln>
        <a:effectLst>
          <a:outerShdw blurRad="279400" dist="508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591553</xdr:colOff>
      <xdr:row>28</xdr:row>
      <xdr:rowOff>40105</xdr:rowOff>
    </xdr:from>
    <xdr:to>
      <xdr:col>10</xdr:col>
      <xdr:colOff>120315</xdr:colOff>
      <xdr:row>37</xdr:row>
      <xdr:rowOff>150395</xdr:rowOff>
    </xdr:to>
    <xdr:graphicFrame macro="">
      <xdr:nvGraphicFramePr>
        <xdr:cNvPr id="146" name="Chart 145">
          <a:extLst>
            <a:ext uri="{FF2B5EF4-FFF2-40B4-BE49-F238E27FC236}">
              <a16:creationId xmlns:a16="http://schemas.microsoft.com/office/drawing/2014/main" id="{B2341168-EAF6-4AE4-A75A-F75B39564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xdr:col>
      <xdr:colOff>70185</xdr:colOff>
      <xdr:row>24</xdr:row>
      <xdr:rowOff>70184</xdr:rowOff>
    </xdr:from>
    <xdr:to>
      <xdr:col>8</xdr:col>
      <xdr:colOff>70184</xdr:colOff>
      <xdr:row>27</xdr:row>
      <xdr:rowOff>0</xdr:rowOff>
    </xdr:to>
    <xdr:sp macro="" textlink="">
      <xdr:nvSpPr>
        <xdr:cNvPr id="147" name="TextBox 146">
          <a:extLst>
            <a:ext uri="{FF2B5EF4-FFF2-40B4-BE49-F238E27FC236}">
              <a16:creationId xmlns:a16="http://schemas.microsoft.com/office/drawing/2014/main" id="{809D442C-8CBA-44F8-861D-358C77A062A8}"/>
            </a:ext>
          </a:extLst>
        </xdr:cNvPr>
        <xdr:cNvSpPr txBox="1"/>
      </xdr:nvSpPr>
      <xdr:spPr>
        <a:xfrm>
          <a:off x="3739817" y="4401552"/>
          <a:ext cx="1223209" cy="471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1">
              <a:solidFill>
                <a:schemeClr val="bg1">
                  <a:lumMod val="50000"/>
                </a:schemeClr>
              </a:solidFill>
              <a:latin typeface="Verdana" panose="020B0604030504040204" pitchFamily="34" charset="0"/>
              <a:ea typeface="Verdana" panose="020B0604030504040204" pitchFamily="34" charset="0"/>
            </a:rPr>
            <a:t>Total Sales </a:t>
          </a:r>
        </a:p>
        <a:p>
          <a:pPr algn="l"/>
          <a:r>
            <a:rPr lang="en-IN" sz="1000" b="1">
              <a:solidFill>
                <a:schemeClr val="bg1">
                  <a:lumMod val="65000"/>
                </a:schemeClr>
              </a:solidFill>
              <a:latin typeface="Verdana" panose="020B0604030504040204" pitchFamily="34" charset="0"/>
              <a:ea typeface="Verdana" panose="020B0604030504040204" pitchFamily="34" charset="0"/>
            </a:rPr>
            <a:t>by Sales Team</a:t>
          </a:r>
          <a:endParaRPr lang="en-IN" sz="1000" b="0" baseline="0">
            <a:solidFill>
              <a:schemeClr val="bg1">
                <a:lumMod val="65000"/>
              </a:schemeClr>
            </a:solidFill>
            <a:latin typeface="Verdana" panose="020B0604030504040204" pitchFamily="34" charset="0"/>
            <a:ea typeface="Verdana" panose="020B0604030504040204" pitchFamily="34" charset="0"/>
          </a:endParaRPr>
        </a:p>
      </xdr:txBody>
    </xdr:sp>
    <xdr:clientData/>
  </xdr:twoCellAnchor>
  <xdr:twoCellAnchor>
    <xdr:from>
      <xdr:col>8</xdr:col>
      <xdr:colOff>300791</xdr:colOff>
      <xdr:row>26</xdr:row>
      <xdr:rowOff>70184</xdr:rowOff>
    </xdr:from>
    <xdr:to>
      <xdr:col>9</xdr:col>
      <xdr:colOff>391028</xdr:colOff>
      <xdr:row>28</xdr:row>
      <xdr:rowOff>10026</xdr:rowOff>
    </xdr:to>
    <xdr:sp macro="" textlink="'Pivot Tables'!CM5">
      <xdr:nvSpPr>
        <xdr:cNvPr id="148" name="TextBox 147">
          <a:extLst>
            <a:ext uri="{FF2B5EF4-FFF2-40B4-BE49-F238E27FC236}">
              <a16:creationId xmlns:a16="http://schemas.microsoft.com/office/drawing/2014/main" id="{489A4C63-41D7-47DC-820C-B46EC9AED281}"/>
            </a:ext>
          </a:extLst>
        </xdr:cNvPr>
        <xdr:cNvSpPr txBox="1"/>
      </xdr:nvSpPr>
      <xdr:spPr>
        <a:xfrm>
          <a:off x="5193633" y="4762500"/>
          <a:ext cx="701842" cy="300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1667636F-F630-4492-8F67-C19FB199C61C}" type="TxLink">
            <a:rPr lang="en-US" sz="1400" b="1" i="0" u="none" strike="noStrike" baseline="0">
              <a:solidFill>
                <a:sysClr val="windowText" lastClr="000000"/>
              </a:solidFill>
              <a:latin typeface="Verdana" panose="020B0604030504040204" pitchFamily="34" charset="0"/>
              <a:ea typeface="Verdana" panose="020B0604030504040204" pitchFamily="34" charset="0"/>
              <a:cs typeface="Calibri"/>
            </a:rPr>
            <a:pPr algn="l"/>
            <a:t>5.4B</a:t>
          </a:fld>
          <a:endParaRPr lang="en-IN" sz="1400" b="1" baseline="0">
            <a:solidFill>
              <a:sysClr val="windowText" lastClr="000000"/>
            </a:solidFill>
            <a:latin typeface="Verdana" panose="020B0604030504040204" pitchFamily="34" charset="0"/>
            <a:ea typeface="Verdana" panose="020B0604030504040204" pitchFamily="34" charset="0"/>
          </a:endParaRPr>
        </a:p>
      </xdr:txBody>
    </xdr:sp>
    <xdr:clientData/>
  </xdr:twoCellAnchor>
  <xdr:twoCellAnchor>
    <xdr:from>
      <xdr:col>8</xdr:col>
      <xdr:colOff>112295</xdr:colOff>
      <xdr:row>25</xdr:row>
      <xdr:rowOff>112297</xdr:rowOff>
    </xdr:from>
    <xdr:to>
      <xdr:col>10</xdr:col>
      <xdr:colOff>112293</xdr:colOff>
      <xdr:row>27</xdr:row>
      <xdr:rowOff>2</xdr:rowOff>
    </xdr:to>
    <xdr:sp macro="" textlink="'Pivot Tables'!CL5">
      <xdr:nvSpPr>
        <xdr:cNvPr id="149" name="TextBox 148">
          <a:extLst>
            <a:ext uri="{FF2B5EF4-FFF2-40B4-BE49-F238E27FC236}">
              <a16:creationId xmlns:a16="http://schemas.microsoft.com/office/drawing/2014/main" id="{C342185F-867F-4821-9105-FE6135840DE0}"/>
            </a:ext>
          </a:extLst>
        </xdr:cNvPr>
        <xdr:cNvSpPr txBox="1"/>
      </xdr:nvSpPr>
      <xdr:spPr>
        <a:xfrm>
          <a:off x="5005137" y="4624139"/>
          <a:ext cx="1223209" cy="248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55679F9-0164-4EE9-82CC-E4D02BE49574}" type="TxLink">
            <a:rPr lang="en-US" sz="1000" b="1" i="0" u="none" strike="noStrike" baseline="0">
              <a:solidFill>
                <a:schemeClr val="bg1">
                  <a:lumMod val="50000"/>
                </a:schemeClr>
              </a:solidFill>
              <a:latin typeface="Verdana" panose="020B0604030504040204" pitchFamily="34" charset="0"/>
              <a:ea typeface="Verdana" panose="020B0604030504040204" pitchFamily="34" charset="0"/>
              <a:cs typeface="Calibri"/>
            </a:rPr>
            <a:pPr algn="l"/>
            <a:t>Mohammed</a:t>
          </a:fld>
          <a:endParaRPr lang="en-IN" sz="1000" b="1" baseline="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7</xdr:col>
      <xdr:colOff>491290</xdr:colOff>
      <xdr:row>27</xdr:row>
      <xdr:rowOff>110291</xdr:rowOff>
    </xdr:from>
    <xdr:to>
      <xdr:col>10</xdr:col>
      <xdr:colOff>60158</xdr:colOff>
      <xdr:row>28</xdr:row>
      <xdr:rowOff>140369</xdr:rowOff>
    </xdr:to>
    <xdr:sp macro="" textlink="">
      <xdr:nvSpPr>
        <xdr:cNvPr id="150" name="TextBox 149">
          <a:extLst>
            <a:ext uri="{FF2B5EF4-FFF2-40B4-BE49-F238E27FC236}">
              <a16:creationId xmlns:a16="http://schemas.microsoft.com/office/drawing/2014/main" id="{C6881CBE-0C7B-42F5-AEB9-0DECA11DB693}"/>
            </a:ext>
          </a:extLst>
        </xdr:cNvPr>
        <xdr:cNvSpPr txBox="1"/>
      </xdr:nvSpPr>
      <xdr:spPr>
        <a:xfrm>
          <a:off x="4772527" y="4983080"/>
          <a:ext cx="1403684" cy="210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800" b="0">
              <a:solidFill>
                <a:schemeClr val="bg1">
                  <a:lumMod val="50000"/>
                </a:schemeClr>
              </a:solidFill>
              <a:latin typeface="Verdana" panose="020B0604030504040204" pitchFamily="34" charset="0"/>
              <a:ea typeface="Verdana" panose="020B0604030504040204" pitchFamily="34" charset="0"/>
            </a:rPr>
            <a:t>Top Selling Sales Team</a:t>
          </a:r>
          <a:endParaRPr lang="en-IN" sz="800" b="0" baseline="0">
            <a:solidFill>
              <a:schemeClr val="bg1">
                <a:lumMod val="65000"/>
              </a:schemeClr>
            </a:solidFill>
            <a:latin typeface="Verdana" panose="020B0604030504040204" pitchFamily="34" charset="0"/>
            <a:ea typeface="Verdana" panose="020B0604030504040204" pitchFamily="34" charset="0"/>
          </a:endParaRPr>
        </a:p>
      </xdr:txBody>
    </xdr:sp>
    <xdr:clientData/>
  </xdr:twoCellAnchor>
  <xdr:twoCellAnchor editAs="oneCell">
    <xdr:from>
      <xdr:col>8</xdr:col>
      <xdr:colOff>421106</xdr:colOff>
      <xdr:row>23</xdr:row>
      <xdr:rowOff>110289</xdr:rowOff>
    </xdr:from>
    <xdr:to>
      <xdr:col>9</xdr:col>
      <xdr:colOff>266701</xdr:colOff>
      <xdr:row>26</xdr:row>
      <xdr:rowOff>26068</xdr:rowOff>
    </xdr:to>
    <xdr:pic>
      <xdr:nvPicPr>
        <xdr:cNvPr id="152" name="Picture 151">
          <a:extLst>
            <a:ext uri="{FF2B5EF4-FFF2-40B4-BE49-F238E27FC236}">
              <a16:creationId xmlns:a16="http://schemas.microsoft.com/office/drawing/2014/main" id="{CFD72086-095D-4A40-E11E-4F4B76BA612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313948" y="4261184"/>
          <a:ext cx="457200" cy="457200"/>
        </a:xfrm>
        <a:prstGeom prst="rect">
          <a:avLst/>
        </a:prstGeom>
      </xdr:spPr>
    </xdr:pic>
    <xdr:clientData/>
  </xdr:twoCellAnchor>
  <xdr:twoCellAnchor>
    <xdr:from>
      <xdr:col>10</xdr:col>
      <xdr:colOff>340895</xdr:colOff>
      <xdr:row>24</xdr:row>
      <xdr:rowOff>20054</xdr:rowOff>
    </xdr:from>
    <xdr:to>
      <xdr:col>12</xdr:col>
      <xdr:colOff>340894</xdr:colOff>
      <xdr:row>26</xdr:row>
      <xdr:rowOff>90238</xdr:rowOff>
    </xdr:to>
    <xdr:sp macro="" textlink="">
      <xdr:nvSpPr>
        <xdr:cNvPr id="153" name="TextBox 152">
          <a:extLst>
            <a:ext uri="{FF2B5EF4-FFF2-40B4-BE49-F238E27FC236}">
              <a16:creationId xmlns:a16="http://schemas.microsoft.com/office/drawing/2014/main" id="{8E94C750-ECBA-4C3E-8E41-EB0C41B539D1}"/>
            </a:ext>
          </a:extLst>
        </xdr:cNvPr>
        <xdr:cNvSpPr txBox="1"/>
      </xdr:nvSpPr>
      <xdr:spPr>
        <a:xfrm>
          <a:off x="6456948" y="4351422"/>
          <a:ext cx="1223209" cy="431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1">
              <a:solidFill>
                <a:schemeClr val="bg1">
                  <a:lumMod val="50000"/>
                </a:schemeClr>
              </a:solidFill>
              <a:latin typeface="Verdana" panose="020B0604030504040204" pitchFamily="34" charset="0"/>
              <a:ea typeface="Verdana" panose="020B0604030504040204" pitchFamily="34" charset="0"/>
            </a:rPr>
            <a:t>Consultant</a:t>
          </a:r>
        </a:p>
        <a:p>
          <a:pPr algn="l"/>
          <a:r>
            <a:rPr lang="en-IN" sz="1000" b="0">
              <a:solidFill>
                <a:schemeClr val="bg1">
                  <a:lumMod val="65000"/>
                </a:schemeClr>
              </a:solidFill>
              <a:latin typeface="Verdana" panose="020B0604030504040204" pitchFamily="34" charset="0"/>
              <a:ea typeface="Verdana" panose="020B0604030504040204" pitchFamily="34" charset="0"/>
            </a:rPr>
            <a:t>by Total Sales</a:t>
          </a:r>
          <a:endParaRPr lang="en-IN" sz="1000" b="0" baseline="0">
            <a:solidFill>
              <a:schemeClr val="bg1">
                <a:lumMod val="65000"/>
              </a:schemeClr>
            </a:solidFill>
            <a:latin typeface="Verdana" panose="020B0604030504040204" pitchFamily="34" charset="0"/>
            <a:ea typeface="Verdana" panose="020B0604030504040204" pitchFamily="34" charset="0"/>
          </a:endParaRPr>
        </a:p>
      </xdr:txBody>
    </xdr:sp>
    <xdr:clientData/>
  </xdr:twoCellAnchor>
  <xdr:twoCellAnchor>
    <xdr:from>
      <xdr:col>10</xdr:col>
      <xdr:colOff>320843</xdr:colOff>
      <xdr:row>28</xdr:row>
      <xdr:rowOff>40104</xdr:rowOff>
    </xdr:from>
    <xdr:to>
      <xdr:col>16</xdr:col>
      <xdr:colOff>401054</xdr:colOff>
      <xdr:row>38</xdr:row>
      <xdr:rowOff>110288</xdr:rowOff>
    </xdr:to>
    <xdr:graphicFrame macro="">
      <xdr:nvGraphicFramePr>
        <xdr:cNvPr id="154" name="Chart 153">
          <a:extLst>
            <a:ext uri="{FF2B5EF4-FFF2-40B4-BE49-F238E27FC236}">
              <a16:creationId xmlns:a16="http://schemas.microsoft.com/office/drawing/2014/main" id="{F86CCA0E-4FB0-4EB6-A6FC-205C3A8C67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14</xdr:col>
      <xdr:colOff>200527</xdr:colOff>
      <xdr:row>24</xdr:row>
      <xdr:rowOff>40107</xdr:rowOff>
    </xdr:from>
    <xdr:to>
      <xdr:col>15</xdr:col>
      <xdr:colOff>46122</xdr:colOff>
      <xdr:row>26</xdr:row>
      <xdr:rowOff>136359</xdr:rowOff>
    </xdr:to>
    <xdr:pic>
      <xdr:nvPicPr>
        <xdr:cNvPr id="155" name="Picture 154">
          <a:extLst>
            <a:ext uri="{FF2B5EF4-FFF2-40B4-BE49-F238E27FC236}">
              <a16:creationId xmlns:a16="http://schemas.microsoft.com/office/drawing/2014/main" id="{47019B7D-C368-43E9-A3AA-29D91D2EF61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763001" y="4371475"/>
          <a:ext cx="457200" cy="457200"/>
        </a:xfrm>
        <a:prstGeom prst="rect">
          <a:avLst/>
        </a:prstGeom>
      </xdr:spPr>
    </xdr:pic>
    <xdr:clientData/>
  </xdr:twoCellAnchor>
  <xdr:twoCellAnchor>
    <xdr:from>
      <xdr:col>14</xdr:col>
      <xdr:colOff>310816</xdr:colOff>
      <xdr:row>26</xdr:row>
      <xdr:rowOff>110291</xdr:rowOff>
    </xdr:from>
    <xdr:to>
      <xdr:col>16</xdr:col>
      <xdr:colOff>461211</xdr:colOff>
      <xdr:row>27</xdr:row>
      <xdr:rowOff>140369</xdr:rowOff>
    </xdr:to>
    <xdr:sp macro="" textlink="">
      <xdr:nvSpPr>
        <xdr:cNvPr id="156" name="TextBox 155">
          <a:extLst>
            <a:ext uri="{FF2B5EF4-FFF2-40B4-BE49-F238E27FC236}">
              <a16:creationId xmlns:a16="http://schemas.microsoft.com/office/drawing/2014/main" id="{57F40C3F-AA03-4D07-9AFE-160B3EABEFE8}"/>
            </a:ext>
          </a:extLst>
        </xdr:cNvPr>
        <xdr:cNvSpPr txBox="1"/>
      </xdr:nvSpPr>
      <xdr:spPr>
        <a:xfrm>
          <a:off x="8873290" y="4802607"/>
          <a:ext cx="1373605" cy="210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800" b="0">
              <a:solidFill>
                <a:schemeClr val="bg1">
                  <a:lumMod val="65000"/>
                </a:schemeClr>
              </a:solidFill>
              <a:effectLst/>
              <a:latin typeface="Verdana" panose="020B0604030504040204" pitchFamily="34" charset="0"/>
              <a:ea typeface="Verdana" panose="020B0604030504040204" pitchFamily="34" charset="0"/>
              <a:cs typeface="+mn-cs"/>
            </a:rPr>
            <a:t>Top Selling Consultant</a:t>
          </a:r>
          <a:endParaRPr lang="en-IN" sz="800">
            <a:solidFill>
              <a:schemeClr val="bg1">
                <a:lumMod val="65000"/>
              </a:schemeClr>
            </a:solidFill>
            <a:effectLst/>
            <a:latin typeface="Verdana" panose="020B0604030504040204" pitchFamily="34" charset="0"/>
            <a:ea typeface="Verdana" panose="020B0604030504040204" pitchFamily="34" charset="0"/>
          </a:endParaRPr>
        </a:p>
      </xdr:txBody>
    </xdr:sp>
    <xdr:clientData/>
  </xdr:twoCellAnchor>
  <xdr:twoCellAnchor>
    <xdr:from>
      <xdr:col>15</xdr:col>
      <xdr:colOff>62165</xdr:colOff>
      <xdr:row>25</xdr:row>
      <xdr:rowOff>52137</xdr:rowOff>
    </xdr:from>
    <xdr:to>
      <xdr:col>16</xdr:col>
      <xdr:colOff>140370</xdr:colOff>
      <xdr:row>27</xdr:row>
      <xdr:rowOff>0</xdr:rowOff>
    </xdr:to>
    <xdr:sp macro="" textlink="'Pivot Tables'!CX6">
      <xdr:nvSpPr>
        <xdr:cNvPr id="157" name="TextBox 156">
          <a:extLst>
            <a:ext uri="{FF2B5EF4-FFF2-40B4-BE49-F238E27FC236}">
              <a16:creationId xmlns:a16="http://schemas.microsoft.com/office/drawing/2014/main" id="{686374B9-AB85-41D2-97A1-D55D02FACEB1}"/>
            </a:ext>
          </a:extLst>
        </xdr:cNvPr>
        <xdr:cNvSpPr txBox="1"/>
      </xdr:nvSpPr>
      <xdr:spPr>
        <a:xfrm>
          <a:off x="9236244" y="4563979"/>
          <a:ext cx="689810" cy="3088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7074E22-C7FF-4956-888B-4D3F38727EF7}" type="TxLink">
            <a:rPr lang="en-US" sz="1400" b="1" i="0" u="none" strike="noStrike" baseline="0">
              <a:solidFill>
                <a:srgbClr val="000000"/>
              </a:solidFill>
              <a:latin typeface="Verdana" panose="020B0604030504040204" pitchFamily="34" charset="0"/>
              <a:ea typeface="Verdana" panose="020B0604030504040204" pitchFamily="34" charset="0"/>
              <a:cs typeface="Calibri"/>
            </a:rPr>
            <a:pPr algn="l"/>
            <a:t>1.7B</a:t>
          </a:fld>
          <a:endParaRPr lang="en-IN" sz="1400" b="1" baseline="0">
            <a:solidFill>
              <a:schemeClr val="bg1">
                <a:lumMod val="65000"/>
              </a:schemeClr>
            </a:solidFill>
            <a:latin typeface="Verdana" panose="020B0604030504040204" pitchFamily="34" charset="0"/>
            <a:ea typeface="Verdana" panose="020B0604030504040204" pitchFamily="34" charset="0"/>
          </a:endParaRPr>
        </a:p>
      </xdr:txBody>
    </xdr:sp>
    <xdr:clientData/>
  </xdr:twoCellAnchor>
  <xdr:twoCellAnchor>
    <xdr:from>
      <xdr:col>14</xdr:col>
      <xdr:colOff>595565</xdr:colOff>
      <xdr:row>24</xdr:row>
      <xdr:rowOff>64168</xdr:rowOff>
    </xdr:from>
    <xdr:to>
      <xdr:col>16</xdr:col>
      <xdr:colOff>260686</xdr:colOff>
      <xdr:row>25</xdr:row>
      <xdr:rowOff>130341</xdr:rowOff>
    </xdr:to>
    <xdr:sp macro="" textlink="'Pivot Tables'!CW6">
      <xdr:nvSpPr>
        <xdr:cNvPr id="158" name="TextBox 157">
          <a:extLst>
            <a:ext uri="{FF2B5EF4-FFF2-40B4-BE49-F238E27FC236}">
              <a16:creationId xmlns:a16="http://schemas.microsoft.com/office/drawing/2014/main" id="{088745CB-036A-4DB6-9B00-637FB4A603AA}"/>
            </a:ext>
          </a:extLst>
        </xdr:cNvPr>
        <xdr:cNvSpPr txBox="1"/>
      </xdr:nvSpPr>
      <xdr:spPr>
        <a:xfrm>
          <a:off x="9158039" y="4395536"/>
          <a:ext cx="888331" cy="246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1F9A341E-2C4C-4017-A2B4-A68FAD37ED44}" type="TxLink">
            <a:rPr lang="en-US" sz="1000" b="1" i="0" u="none" strike="noStrike" baseline="0">
              <a:solidFill>
                <a:schemeClr val="bg1">
                  <a:lumMod val="50000"/>
                </a:schemeClr>
              </a:solidFill>
              <a:latin typeface="Verdana" panose="020B0604030504040204" pitchFamily="34" charset="0"/>
              <a:ea typeface="Verdana" panose="020B0604030504040204" pitchFamily="34" charset="0"/>
              <a:cs typeface="Calibri"/>
            </a:rPr>
            <a:pPr algn="l"/>
            <a:t>Mohmed</a:t>
          </a:fld>
          <a:endParaRPr lang="en-IN" sz="1000" b="1" baseline="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0</xdr:col>
      <xdr:colOff>80211</xdr:colOff>
      <xdr:row>11</xdr:row>
      <xdr:rowOff>140367</xdr:rowOff>
    </xdr:from>
    <xdr:to>
      <xdr:col>5</xdr:col>
      <xdr:colOff>441158</xdr:colOff>
      <xdr:row>32</xdr:row>
      <xdr:rowOff>70184</xdr:rowOff>
    </xdr:to>
    <xdr:sp macro="" textlink="">
      <xdr:nvSpPr>
        <xdr:cNvPr id="159" name="Rectangle: Rounded Corners 158">
          <a:extLst>
            <a:ext uri="{FF2B5EF4-FFF2-40B4-BE49-F238E27FC236}">
              <a16:creationId xmlns:a16="http://schemas.microsoft.com/office/drawing/2014/main" id="{188EAEB2-B2CB-4132-8267-A84B737D7277}"/>
            </a:ext>
          </a:extLst>
        </xdr:cNvPr>
        <xdr:cNvSpPr/>
      </xdr:nvSpPr>
      <xdr:spPr>
        <a:xfrm>
          <a:off x="80211" y="2125578"/>
          <a:ext cx="3418973" cy="3719764"/>
        </a:xfrm>
        <a:prstGeom prst="roundRect">
          <a:avLst/>
        </a:prstGeom>
        <a:solidFill>
          <a:schemeClr val="bg1"/>
        </a:solidFill>
        <a:ln>
          <a:solidFill>
            <a:srgbClr val="F6F6F6"/>
          </a:solidFill>
        </a:ln>
        <a:effectLst>
          <a:outerShdw blurRad="279400" dist="508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13</xdr:row>
      <xdr:rowOff>110289</xdr:rowOff>
    </xdr:from>
    <xdr:to>
      <xdr:col>5</xdr:col>
      <xdr:colOff>40106</xdr:colOff>
      <xdr:row>25</xdr:row>
      <xdr:rowOff>50132</xdr:rowOff>
    </xdr:to>
    <xdr:graphicFrame macro="">
      <xdr:nvGraphicFramePr>
        <xdr:cNvPr id="3072" name="Chart 3071">
          <a:extLst>
            <a:ext uri="{FF2B5EF4-FFF2-40B4-BE49-F238E27FC236}">
              <a16:creationId xmlns:a16="http://schemas.microsoft.com/office/drawing/2014/main" id="{6D837D89-DF3D-40DC-B2CE-5514F0162A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xdr:col>
      <xdr:colOff>200527</xdr:colOff>
      <xdr:row>12</xdr:row>
      <xdr:rowOff>10027</xdr:rowOff>
    </xdr:from>
    <xdr:to>
      <xdr:col>4</xdr:col>
      <xdr:colOff>451184</xdr:colOff>
      <xdr:row>13</xdr:row>
      <xdr:rowOff>170449</xdr:rowOff>
    </xdr:to>
    <xdr:sp macro="" textlink="">
      <xdr:nvSpPr>
        <xdr:cNvPr id="3074" name="TextBox 3073">
          <a:extLst>
            <a:ext uri="{FF2B5EF4-FFF2-40B4-BE49-F238E27FC236}">
              <a16:creationId xmlns:a16="http://schemas.microsoft.com/office/drawing/2014/main" id="{525DD13B-807E-4B98-8D27-1F12698E5C21}"/>
            </a:ext>
          </a:extLst>
        </xdr:cNvPr>
        <xdr:cNvSpPr txBox="1"/>
      </xdr:nvSpPr>
      <xdr:spPr>
        <a:xfrm>
          <a:off x="812132" y="2175711"/>
          <a:ext cx="2085473" cy="340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1">
              <a:solidFill>
                <a:schemeClr val="bg1">
                  <a:lumMod val="50000"/>
                </a:schemeClr>
              </a:solidFill>
              <a:latin typeface="Verdana" panose="020B0604030504040204" pitchFamily="34" charset="0"/>
              <a:ea typeface="Verdana" panose="020B0604030504040204" pitchFamily="34" charset="0"/>
            </a:rPr>
            <a:t>Advertising Channel</a:t>
          </a:r>
          <a:endParaRPr lang="en-IN" sz="1000" b="0" baseline="0">
            <a:solidFill>
              <a:schemeClr val="bg1">
                <a:lumMod val="65000"/>
              </a:schemeClr>
            </a:solidFill>
            <a:latin typeface="Verdana" panose="020B0604030504040204" pitchFamily="34" charset="0"/>
            <a:ea typeface="Verdana" panose="020B0604030504040204" pitchFamily="34" charset="0"/>
          </a:endParaRPr>
        </a:p>
      </xdr:txBody>
    </xdr:sp>
    <xdr:clientData/>
  </xdr:twoCellAnchor>
  <xdr:twoCellAnchor>
    <xdr:from>
      <xdr:col>2</xdr:col>
      <xdr:colOff>10027</xdr:colOff>
      <xdr:row>19</xdr:row>
      <xdr:rowOff>60157</xdr:rowOff>
    </xdr:from>
    <xdr:to>
      <xdr:col>4</xdr:col>
      <xdr:colOff>10027</xdr:colOff>
      <xdr:row>20</xdr:row>
      <xdr:rowOff>80211</xdr:rowOff>
    </xdr:to>
    <xdr:sp macro="" textlink="">
      <xdr:nvSpPr>
        <xdr:cNvPr id="3075" name="TextBox 3074">
          <a:extLst>
            <a:ext uri="{FF2B5EF4-FFF2-40B4-BE49-F238E27FC236}">
              <a16:creationId xmlns:a16="http://schemas.microsoft.com/office/drawing/2014/main" id="{A33DC1FD-BCB8-4E90-BE3B-7C82FB0BD4DD}"/>
            </a:ext>
          </a:extLst>
        </xdr:cNvPr>
        <xdr:cNvSpPr txBox="1"/>
      </xdr:nvSpPr>
      <xdr:spPr>
        <a:xfrm>
          <a:off x="1233238" y="3489157"/>
          <a:ext cx="1223210" cy="200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800" b="0">
              <a:solidFill>
                <a:schemeClr val="bg1">
                  <a:lumMod val="50000"/>
                </a:schemeClr>
              </a:solidFill>
              <a:latin typeface="Verdana" panose="020B0604030504040204" pitchFamily="34" charset="0"/>
              <a:ea typeface="Verdana" panose="020B0604030504040204" pitchFamily="34" charset="0"/>
            </a:rPr>
            <a:t>Paid Advertisement</a:t>
          </a:r>
          <a:endParaRPr lang="en-IN" sz="800" b="0" baseline="0">
            <a:solidFill>
              <a:schemeClr val="bg1">
                <a:lumMod val="65000"/>
              </a:schemeClr>
            </a:solidFill>
            <a:latin typeface="Verdana" panose="020B0604030504040204" pitchFamily="34" charset="0"/>
            <a:ea typeface="Verdana" panose="020B0604030504040204" pitchFamily="34" charset="0"/>
          </a:endParaRPr>
        </a:p>
      </xdr:txBody>
    </xdr:sp>
    <xdr:clientData/>
  </xdr:twoCellAnchor>
  <xdr:twoCellAnchor>
    <xdr:from>
      <xdr:col>2</xdr:col>
      <xdr:colOff>160419</xdr:colOff>
      <xdr:row>20</xdr:row>
      <xdr:rowOff>10026</xdr:rowOff>
    </xdr:from>
    <xdr:to>
      <xdr:col>3</xdr:col>
      <xdr:colOff>360947</xdr:colOff>
      <xdr:row>21</xdr:row>
      <xdr:rowOff>80211</xdr:rowOff>
    </xdr:to>
    <xdr:sp macro="" textlink="'Pivot Tables'!DL6">
      <xdr:nvSpPr>
        <xdr:cNvPr id="3076" name="TextBox 3075">
          <a:extLst>
            <a:ext uri="{FF2B5EF4-FFF2-40B4-BE49-F238E27FC236}">
              <a16:creationId xmlns:a16="http://schemas.microsoft.com/office/drawing/2014/main" id="{F79B3EDE-1E73-477D-8283-AFED48B1AD28}"/>
            </a:ext>
          </a:extLst>
        </xdr:cNvPr>
        <xdr:cNvSpPr txBox="1"/>
      </xdr:nvSpPr>
      <xdr:spPr>
        <a:xfrm>
          <a:off x="1383630" y="3619500"/>
          <a:ext cx="812133" cy="250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FE52D2B-F005-4BC1-8570-FA25A9B6165C}" type="TxLink">
            <a:rPr lang="en-US" sz="1400" b="1" i="0" u="none" strike="noStrike" baseline="0">
              <a:solidFill>
                <a:sysClr val="windowText" lastClr="000000"/>
              </a:solidFill>
              <a:latin typeface="Verdana" panose="020B0604030504040204" pitchFamily="34" charset="0"/>
              <a:ea typeface="Verdana" panose="020B0604030504040204" pitchFamily="34" charset="0"/>
              <a:cs typeface="Calibri"/>
            </a:rPr>
            <a:pPr algn="l"/>
            <a:t>16.0B</a:t>
          </a:fld>
          <a:endParaRPr lang="en-IN" sz="1400" b="1" baseline="0">
            <a:solidFill>
              <a:sysClr val="windowText" lastClr="000000"/>
            </a:solidFill>
            <a:latin typeface="Verdana" panose="020B0604030504040204" pitchFamily="34" charset="0"/>
            <a:ea typeface="Verdana" panose="020B0604030504040204" pitchFamily="34" charset="0"/>
          </a:endParaRPr>
        </a:p>
      </xdr:txBody>
    </xdr:sp>
    <xdr:clientData/>
  </xdr:twoCellAnchor>
  <xdr:twoCellAnchor>
    <xdr:from>
      <xdr:col>0</xdr:col>
      <xdr:colOff>370975</xdr:colOff>
      <xdr:row>25</xdr:row>
      <xdr:rowOff>80209</xdr:rowOff>
    </xdr:from>
    <xdr:to>
      <xdr:col>4</xdr:col>
      <xdr:colOff>10027</xdr:colOff>
      <xdr:row>27</xdr:row>
      <xdr:rowOff>60158</xdr:rowOff>
    </xdr:to>
    <xdr:sp macro="" textlink="'Pivot Tables'!DE5">
      <xdr:nvSpPr>
        <xdr:cNvPr id="3078" name="TextBox 3077">
          <a:extLst>
            <a:ext uri="{FF2B5EF4-FFF2-40B4-BE49-F238E27FC236}">
              <a16:creationId xmlns:a16="http://schemas.microsoft.com/office/drawing/2014/main" id="{3689BD52-347F-44CB-B529-DD627FD7D64D}"/>
            </a:ext>
          </a:extLst>
        </xdr:cNvPr>
        <xdr:cNvSpPr txBox="1"/>
      </xdr:nvSpPr>
      <xdr:spPr>
        <a:xfrm>
          <a:off x="370975" y="4592051"/>
          <a:ext cx="2085473" cy="340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6E64D773-0EA4-40D3-89D7-A4A3E9AF1E72}" type="TxLink">
            <a:rPr lang="en-US" sz="1000" b="0" i="0" u="none" strike="noStrike" baseline="0">
              <a:solidFill>
                <a:schemeClr val="bg1">
                  <a:lumMod val="50000"/>
                </a:schemeClr>
              </a:solidFill>
              <a:latin typeface="Verdana" panose="020B0604030504040204" pitchFamily="34" charset="0"/>
              <a:ea typeface="Verdana" panose="020B0604030504040204" pitchFamily="34" charset="0"/>
              <a:cs typeface="Calibri"/>
            </a:rPr>
            <a:pPr algn="l"/>
            <a:t>Youtube Channel</a:t>
          </a:fld>
          <a:endParaRPr lang="en-IN" sz="1000" b="0" baseline="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0</xdr:col>
      <xdr:colOff>411080</xdr:colOff>
      <xdr:row>29</xdr:row>
      <xdr:rowOff>160421</xdr:rowOff>
    </xdr:from>
    <xdr:to>
      <xdr:col>4</xdr:col>
      <xdr:colOff>50132</xdr:colOff>
      <xdr:row>31</xdr:row>
      <xdr:rowOff>140370</xdr:rowOff>
    </xdr:to>
    <xdr:sp macro="" textlink="'Pivot Tables'!DI5">
      <xdr:nvSpPr>
        <xdr:cNvPr id="3079" name="TextBox 3078">
          <a:extLst>
            <a:ext uri="{FF2B5EF4-FFF2-40B4-BE49-F238E27FC236}">
              <a16:creationId xmlns:a16="http://schemas.microsoft.com/office/drawing/2014/main" id="{4BAD1CCA-DC48-49B8-89EA-C0BC829FDF23}"/>
            </a:ext>
          </a:extLst>
        </xdr:cNvPr>
        <xdr:cNvSpPr txBox="1"/>
      </xdr:nvSpPr>
      <xdr:spPr>
        <a:xfrm>
          <a:off x="411080" y="5394158"/>
          <a:ext cx="2085473" cy="340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8D05A01-19E1-4484-9B74-98BF9596AAA8}" type="TxLink">
            <a:rPr lang="en-US" sz="1000" b="0" i="0" u="none" strike="noStrike" baseline="0">
              <a:solidFill>
                <a:schemeClr val="bg1">
                  <a:lumMod val="50000"/>
                </a:schemeClr>
              </a:solidFill>
              <a:latin typeface="Verdana" panose="020B0604030504040204" pitchFamily="34" charset="0"/>
              <a:ea typeface="Verdana" panose="020B0604030504040204" pitchFamily="34" charset="0"/>
              <a:cs typeface="Calibri"/>
            </a:rPr>
            <a:pPr algn="l"/>
            <a:t>Facebook Page</a:t>
          </a:fld>
          <a:endParaRPr lang="en-IN" sz="1000" b="0" baseline="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0</xdr:col>
      <xdr:colOff>533400</xdr:colOff>
      <xdr:row>27</xdr:row>
      <xdr:rowOff>132350</xdr:rowOff>
    </xdr:from>
    <xdr:to>
      <xdr:col>4</xdr:col>
      <xdr:colOff>172452</xdr:colOff>
      <xdr:row>29</xdr:row>
      <xdr:rowOff>112298</xdr:rowOff>
    </xdr:to>
    <xdr:sp macro="" textlink="'Pivot Tables'!DG5">
      <xdr:nvSpPr>
        <xdr:cNvPr id="3080" name="TextBox 3079">
          <a:extLst>
            <a:ext uri="{FF2B5EF4-FFF2-40B4-BE49-F238E27FC236}">
              <a16:creationId xmlns:a16="http://schemas.microsoft.com/office/drawing/2014/main" id="{0ED78C78-839A-413C-ACCF-45097C3FF8E4}"/>
            </a:ext>
          </a:extLst>
        </xdr:cNvPr>
        <xdr:cNvSpPr txBox="1"/>
      </xdr:nvSpPr>
      <xdr:spPr>
        <a:xfrm>
          <a:off x="533400" y="5005139"/>
          <a:ext cx="2085473" cy="340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5A5BCDD-5F73-4E6E-A35F-E251E9C3E997}" type="TxLink">
            <a:rPr lang="en-US" sz="1000" b="0" i="0" u="none" strike="noStrike" baseline="0">
              <a:solidFill>
                <a:schemeClr val="bg1">
                  <a:lumMod val="50000"/>
                </a:schemeClr>
              </a:solidFill>
              <a:latin typeface="Verdana" panose="020B0604030504040204" pitchFamily="34" charset="0"/>
              <a:ea typeface="Verdana" panose="020B0604030504040204" pitchFamily="34" charset="0"/>
              <a:cs typeface="Calibri"/>
            </a:rPr>
            <a:pPr algn="l"/>
            <a:t>WhatsApp</a:t>
          </a:fld>
          <a:endParaRPr lang="en-IN" sz="1000" b="0" baseline="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3</xdr:col>
      <xdr:colOff>304800</xdr:colOff>
      <xdr:row>25</xdr:row>
      <xdr:rowOff>74195</xdr:rowOff>
    </xdr:from>
    <xdr:to>
      <xdr:col>6</xdr:col>
      <xdr:colOff>555457</xdr:colOff>
      <xdr:row>27</xdr:row>
      <xdr:rowOff>54144</xdr:rowOff>
    </xdr:to>
    <xdr:sp macro="" textlink="'Pivot Tables'!DF5">
      <xdr:nvSpPr>
        <xdr:cNvPr id="3081" name="TextBox 3080">
          <a:extLst>
            <a:ext uri="{FF2B5EF4-FFF2-40B4-BE49-F238E27FC236}">
              <a16:creationId xmlns:a16="http://schemas.microsoft.com/office/drawing/2014/main" id="{3CE82D63-D1C4-4176-904B-57842754C857}"/>
            </a:ext>
          </a:extLst>
        </xdr:cNvPr>
        <xdr:cNvSpPr txBox="1"/>
      </xdr:nvSpPr>
      <xdr:spPr>
        <a:xfrm>
          <a:off x="2139616" y="4586037"/>
          <a:ext cx="2085473" cy="340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E4C5C350-BAA0-4F12-9A08-030C10BECB88}" type="TxLink">
            <a:rPr lang="en-US" sz="1000" b="0" i="0" u="none" strike="noStrike" baseline="0">
              <a:solidFill>
                <a:schemeClr val="bg1">
                  <a:lumMod val="50000"/>
                </a:schemeClr>
              </a:solidFill>
              <a:latin typeface="Verdana" panose="020B0604030504040204" pitchFamily="34" charset="0"/>
              <a:ea typeface="Verdana" panose="020B0604030504040204" pitchFamily="34" charset="0"/>
              <a:cs typeface="Calibri"/>
            </a:rPr>
            <a:pPr algn="l"/>
            <a:t>Google Ad</a:t>
          </a:fld>
          <a:endParaRPr lang="en-IN" sz="1000" b="0" baseline="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3</xdr:col>
      <xdr:colOff>96251</xdr:colOff>
      <xdr:row>27</xdr:row>
      <xdr:rowOff>136358</xdr:rowOff>
    </xdr:from>
    <xdr:to>
      <xdr:col>6</xdr:col>
      <xdr:colOff>346908</xdr:colOff>
      <xdr:row>29</xdr:row>
      <xdr:rowOff>116306</xdr:rowOff>
    </xdr:to>
    <xdr:sp macro="" textlink="'Pivot Tables'!DH5">
      <xdr:nvSpPr>
        <xdr:cNvPr id="3082" name="TextBox 3081">
          <a:extLst>
            <a:ext uri="{FF2B5EF4-FFF2-40B4-BE49-F238E27FC236}">
              <a16:creationId xmlns:a16="http://schemas.microsoft.com/office/drawing/2014/main" id="{E894C179-1D37-4294-B9E2-BB878DD10138}"/>
            </a:ext>
          </a:extLst>
        </xdr:cNvPr>
        <xdr:cNvSpPr txBox="1"/>
      </xdr:nvSpPr>
      <xdr:spPr>
        <a:xfrm>
          <a:off x="1931067" y="5009147"/>
          <a:ext cx="2085473" cy="340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7F12941-1B48-4ECC-AC0D-F3C5DAF353F1}" type="TxLink">
            <a:rPr lang="en-US" sz="1000" b="0" i="0" u="none" strike="noStrike" baseline="0">
              <a:solidFill>
                <a:schemeClr val="bg1">
                  <a:lumMod val="50000"/>
                </a:schemeClr>
              </a:solidFill>
              <a:latin typeface="Verdana" panose="020B0604030504040204" pitchFamily="34" charset="0"/>
              <a:ea typeface="Verdana" panose="020B0604030504040204" pitchFamily="34" charset="0"/>
              <a:cs typeface="Calibri"/>
            </a:rPr>
            <a:pPr algn="l"/>
            <a:t>Company Website</a:t>
          </a:fld>
          <a:endParaRPr lang="en-IN" sz="1000" b="0" baseline="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3</xdr:col>
      <xdr:colOff>238626</xdr:colOff>
      <xdr:row>29</xdr:row>
      <xdr:rowOff>178468</xdr:rowOff>
    </xdr:from>
    <xdr:to>
      <xdr:col>6</xdr:col>
      <xdr:colOff>489283</xdr:colOff>
      <xdr:row>31</xdr:row>
      <xdr:rowOff>158417</xdr:rowOff>
    </xdr:to>
    <xdr:sp macro="" textlink="'Pivot Tables'!DJ5">
      <xdr:nvSpPr>
        <xdr:cNvPr id="3083" name="TextBox 3082">
          <a:extLst>
            <a:ext uri="{FF2B5EF4-FFF2-40B4-BE49-F238E27FC236}">
              <a16:creationId xmlns:a16="http://schemas.microsoft.com/office/drawing/2014/main" id="{1AA1B92C-20E9-421E-8C74-3C684E7B514B}"/>
            </a:ext>
          </a:extLst>
        </xdr:cNvPr>
        <xdr:cNvSpPr txBox="1"/>
      </xdr:nvSpPr>
      <xdr:spPr>
        <a:xfrm>
          <a:off x="2073442" y="5412205"/>
          <a:ext cx="2085473" cy="340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FEFA61A-794D-47D4-828E-2E51A85B7970}" type="TxLink">
            <a:rPr lang="en-US" sz="1000" b="0" i="0" u="none" strike="noStrike" baseline="0">
              <a:solidFill>
                <a:schemeClr val="bg1">
                  <a:lumMod val="50000"/>
                </a:schemeClr>
              </a:solidFill>
              <a:latin typeface="Verdana" panose="020B0604030504040204" pitchFamily="34" charset="0"/>
              <a:ea typeface="Verdana" panose="020B0604030504040204" pitchFamily="34" charset="0"/>
              <a:cs typeface="Calibri"/>
            </a:rPr>
            <a:pPr algn="l"/>
            <a:t>Television Ad</a:t>
          </a:fld>
          <a:endParaRPr lang="en-IN" sz="1000" b="0" baseline="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3</xdr:col>
      <xdr:colOff>431133</xdr:colOff>
      <xdr:row>26</xdr:row>
      <xdr:rowOff>60158</xdr:rowOff>
    </xdr:from>
    <xdr:to>
      <xdr:col>4</xdr:col>
      <xdr:colOff>411080</xdr:colOff>
      <xdr:row>27</xdr:row>
      <xdr:rowOff>130343</xdr:rowOff>
    </xdr:to>
    <xdr:sp macro="" textlink="'Pivot Tables'!DF6">
      <xdr:nvSpPr>
        <xdr:cNvPr id="3084" name="TextBox 3083">
          <a:extLst>
            <a:ext uri="{FF2B5EF4-FFF2-40B4-BE49-F238E27FC236}">
              <a16:creationId xmlns:a16="http://schemas.microsoft.com/office/drawing/2014/main" id="{EB0C09D7-0292-47ED-AE98-7C700A23CAFD}"/>
            </a:ext>
          </a:extLst>
        </xdr:cNvPr>
        <xdr:cNvSpPr txBox="1"/>
      </xdr:nvSpPr>
      <xdr:spPr>
        <a:xfrm>
          <a:off x="2265949" y="4752474"/>
          <a:ext cx="591552" cy="250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EEA7A0FC-0E0C-4B6B-A9A5-221DC5AB4450}" type="TxLink">
            <a:rPr lang="en-US" sz="1200" b="1" i="0" u="none" strike="noStrike" baseline="0">
              <a:solidFill>
                <a:srgbClr val="000000"/>
              </a:solidFill>
              <a:latin typeface="Verdana" panose="020B0604030504040204" pitchFamily="34" charset="0"/>
              <a:ea typeface="Verdana" panose="020B0604030504040204" pitchFamily="34" charset="0"/>
              <a:cs typeface="Calibri"/>
            </a:rPr>
            <a:pPr algn="l"/>
            <a:t>1.8B</a:t>
          </a:fld>
          <a:endParaRPr lang="en-IN" sz="1200" b="1" baseline="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0</xdr:col>
      <xdr:colOff>573506</xdr:colOff>
      <xdr:row>26</xdr:row>
      <xdr:rowOff>52137</xdr:rowOff>
    </xdr:from>
    <xdr:to>
      <xdr:col>2</xdr:col>
      <xdr:colOff>200526</xdr:colOff>
      <xdr:row>27</xdr:row>
      <xdr:rowOff>80211</xdr:rowOff>
    </xdr:to>
    <xdr:sp macro="" textlink="'Pivot Tables'!DE6">
      <xdr:nvSpPr>
        <xdr:cNvPr id="3085" name="TextBox 3084">
          <a:extLst>
            <a:ext uri="{FF2B5EF4-FFF2-40B4-BE49-F238E27FC236}">
              <a16:creationId xmlns:a16="http://schemas.microsoft.com/office/drawing/2014/main" id="{B918AF59-77A8-4959-A33B-4D046F9D43D1}"/>
            </a:ext>
          </a:extLst>
        </xdr:cNvPr>
        <xdr:cNvSpPr txBox="1"/>
      </xdr:nvSpPr>
      <xdr:spPr>
        <a:xfrm>
          <a:off x="573506" y="4744453"/>
          <a:ext cx="850231" cy="208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9F6A87E-3A52-45D3-8837-13AC3F0D9CFA}" type="TxLink">
            <a:rPr lang="en-US" sz="1100" b="1" i="0" u="none" strike="noStrike" baseline="0">
              <a:solidFill>
                <a:srgbClr val="000000"/>
              </a:solidFill>
              <a:latin typeface="Verdana" panose="020B0604030504040204" pitchFamily="34" charset="0"/>
              <a:ea typeface="Verdana" panose="020B0604030504040204" pitchFamily="34" charset="0"/>
              <a:cs typeface="Calibri"/>
            </a:rPr>
            <a:pPr algn="l"/>
            <a:t>806.0M</a:t>
          </a:fld>
          <a:endParaRPr lang="en-IN" sz="1000" b="1" baseline="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3</xdr:col>
      <xdr:colOff>415090</xdr:colOff>
      <xdr:row>28</xdr:row>
      <xdr:rowOff>104274</xdr:rowOff>
    </xdr:from>
    <xdr:to>
      <xdr:col>4</xdr:col>
      <xdr:colOff>391026</xdr:colOff>
      <xdr:row>29</xdr:row>
      <xdr:rowOff>150394</xdr:rowOff>
    </xdr:to>
    <xdr:sp macro="" textlink="'Pivot Tables'!DH6">
      <xdr:nvSpPr>
        <xdr:cNvPr id="3086" name="TextBox 3085">
          <a:extLst>
            <a:ext uri="{FF2B5EF4-FFF2-40B4-BE49-F238E27FC236}">
              <a16:creationId xmlns:a16="http://schemas.microsoft.com/office/drawing/2014/main" id="{8A9C6839-29B4-4CC6-87C6-292EA7E27B8B}"/>
            </a:ext>
          </a:extLst>
        </xdr:cNvPr>
        <xdr:cNvSpPr txBox="1"/>
      </xdr:nvSpPr>
      <xdr:spPr>
        <a:xfrm>
          <a:off x="2249906" y="5157537"/>
          <a:ext cx="587541" cy="226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957DE96F-99F4-4830-832D-814ACBF05F4C}" type="TxLink">
            <a:rPr lang="en-US" sz="1200" b="1" i="0" u="none" strike="noStrike" baseline="0">
              <a:solidFill>
                <a:srgbClr val="000000"/>
              </a:solidFill>
              <a:latin typeface="Verdana" panose="020B0604030504040204" pitchFamily="34" charset="0"/>
              <a:ea typeface="Verdana" panose="020B0604030504040204" pitchFamily="34" charset="0"/>
              <a:cs typeface="Calibri"/>
            </a:rPr>
            <a:pPr algn="l"/>
            <a:t>2.7B</a:t>
          </a:fld>
          <a:endParaRPr lang="en-IN" sz="1200" b="1" baseline="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3</xdr:col>
      <xdr:colOff>397042</xdr:colOff>
      <xdr:row>30</xdr:row>
      <xdr:rowOff>146383</xdr:rowOff>
    </xdr:from>
    <xdr:to>
      <xdr:col>4</xdr:col>
      <xdr:colOff>441158</xdr:colOff>
      <xdr:row>32</xdr:row>
      <xdr:rowOff>10025</xdr:rowOff>
    </xdr:to>
    <xdr:sp macro="" textlink="'Pivot Tables'!DJ6">
      <xdr:nvSpPr>
        <xdr:cNvPr id="3087" name="TextBox 3086">
          <a:extLst>
            <a:ext uri="{FF2B5EF4-FFF2-40B4-BE49-F238E27FC236}">
              <a16:creationId xmlns:a16="http://schemas.microsoft.com/office/drawing/2014/main" id="{B668BA8F-D6E7-491B-B715-0388C4134C7F}"/>
            </a:ext>
          </a:extLst>
        </xdr:cNvPr>
        <xdr:cNvSpPr txBox="1"/>
      </xdr:nvSpPr>
      <xdr:spPr>
        <a:xfrm>
          <a:off x="2231858" y="5560594"/>
          <a:ext cx="655721" cy="224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0E082AB5-D3FD-406A-841A-99DB880418B1}" type="TxLink">
            <a:rPr lang="en-US" sz="1200" b="1" i="0" u="none" strike="noStrike" baseline="0">
              <a:solidFill>
                <a:srgbClr val="000000"/>
              </a:solidFill>
              <a:latin typeface="Verdana" panose="020B0604030504040204" pitchFamily="34" charset="0"/>
              <a:ea typeface="Verdana" panose="020B0604030504040204" pitchFamily="34" charset="0"/>
              <a:cs typeface="Calibri"/>
            </a:rPr>
            <a:pPr algn="l"/>
            <a:t>4.6B</a:t>
          </a:fld>
          <a:endParaRPr lang="en-IN" sz="1050" b="1" baseline="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1</xdr:col>
      <xdr:colOff>38100</xdr:colOff>
      <xdr:row>28</xdr:row>
      <xdr:rowOff>98258</xdr:rowOff>
    </xdr:from>
    <xdr:to>
      <xdr:col>2</xdr:col>
      <xdr:colOff>60157</xdr:colOff>
      <xdr:row>29</xdr:row>
      <xdr:rowOff>150394</xdr:rowOff>
    </xdr:to>
    <xdr:sp macro="" textlink="'Pivot Tables'!DG6">
      <xdr:nvSpPr>
        <xdr:cNvPr id="3088" name="TextBox 3087">
          <a:extLst>
            <a:ext uri="{FF2B5EF4-FFF2-40B4-BE49-F238E27FC236}">
              <a16:creationId xmlns:a16="http://schemas.microsoft.com/office/drawing/2014/main" id="{20A55BE6-EFEE-4C7E-A88A-AE4B83E5D79B}"/>
            </a:ext>
          </a:extLst>
        </xdr:cNvPr>
        <xdr:cNvSpPr txBox="1"/>
      </xdr:nvSpPr>
      <xdr:spPr>
        <a:xfrm>
          <a:off x="649705" y="5151521"/>
          <a:ext cx="633663" cy="232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B0901DE-00CD-4F11-829C-584FA96D9FD0}" type="TxLink">
            <a:rPr lang="en-US" sz="1200" b="1" i="0" u="none" strike="noStrike" baseline="0">
              <a:solidFill>
                <a:srgbClr val="000000"/>
              </a:solidFill>
              <a:latin typeface="Verdana" panose="020B0604030504040204" pitchFamily="34" charset="0"/>
              <a:ea typeface="Verdana" panose="020B0604030504040204" pitchFamily="34" charset="0"/>
              <a:cs typeface="Calibri"/>
            </a:rPr>
            <a:pPr algn="l"/>
            <a:t>2.5B</a:t>
          </a:fld>
          <a:endParaRPr lang="en-IN" sz="1200" b="1" baseline="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1</xdr:col>
      <xdr:colOff>40104</xdr:colOff>
      <xdr:row>30</xdr:row>
      <xdr:rowOff>110289</xdr:rowOff>
    </xdr:from>
    <xdr:to>
      <xdr:col>2</xdr:col>
      <xdr:colOff>30077</xdr:colOff>
      <xdr:row>32</xdr:row>
      <xdr:rowOff>40105</xdr:rowOff>
    </xdr:to>
    <xdr:sp macro="" textlink="'Pivot Tables'!DI6">
      <xdr:nvSpPr>
        <xdr:cNvPr id="3089" name="TextBox 3088">
          <a:extLst>
            <a:ext uri="{FF2B5EF4-FFF2-40B4-BE49-F238E27FC236}">
              <a16:creationId xmlns:a16="http://schemas.microsoft.com/office/drawing/2014/main" id="{480575C1-D0B9-4628-853B-EA43763E7C31}"/>
            </a:ext>
          </a:extLst>
        </xdr:cNvPr>
        <xdr:cNvSpPr txBox="1"/>
      </xdr:nvSpPr>
      <xdr:spPr>
        <a:xfrm>
          <a:off x="651709" y="5524500"/>
          <a:ext cx="601579" cy="2907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6800F38-CDBF-4ED9-BE2D-216C773403B7}" type="TxLink">
            <a:rPr lang="en-US" sz="1200" b="1" i="0" u="none" strike="noStrike" baseline="0">
              <a:solidFill>
                <a:srgbClr val="000000"/>
              </a:solidFill>
              <a:latin typeface="Verdana" panose="020B0604030504040204" pitchFamily="34" charset="0"/>
              <a:ea typeface="Verdana" panose="020B0604030504040204" pitchFamily="34" charset="0"/>
              <a:cs typeface="Calibri"/>
            </a:rPr>
            <a:pPr algn="l"/>
            <a:t>3.5B</a:t>
          </a:fld>
          <a:endParaRPr lang="en-IN" sz="1200" b="1" baseline="0">
            <a:solidFill>
              <a:schemeClr val="bg1">
                <a:lumMod val="50000"/>
              </a:schemeClr>
            </a:solidFill>
            <a:latin typeface="Verdana" panose="020B0604030504040204" pitchFamily="34" charset="0"/>
            <a:ea typeface="Verdana" panose="020B0604030504040204" pitchFamily="34" charset="0"/>
          </a:endParaRPr>
        </a:p>
      </xdr:txBody>
    </xdr:sp>
    <xdr:clientData/>
  </xdr:twoCellAnchor>
  <xdr:twoCellAnchor>
    <xdr:from>
      <xdr:col>0</xdr:col>
      <xdr:colOff>130342</xdr:colOff>
      <xdr:row>32</xdr:row>
      <xdr:rowOff>120315</xdr:rowOff>
    </xdr:from>
    <xdr:to>
      <xdr:col>5</xdr:col>
      <xdr:colOff>421105</xdr:colOff>
      <xdr:row>39</xdr:row>
      <xdr:rowOff>100263</xdr:rowOff>
    </xdr:to>
    <xdr:sp macro="" textlink="">
      <xdr:nvSpPr>
        <xdr:cNvPr id="3090" name="Rectangle: Rounded Corners 3089">
          <a:extLst>
            <a:ext uri="{FF2B5EF4-FFF2-40B4-BE49-F238E27FC236}">
              <a16:creationId xmlns:a16="http://schemas.microsoft.com/office/drawing/2014/main" id="{4FD463C0-7DCB-4C6C-891C-187E5D0FEAF6}"/>
            </a:ext>
          </a:extLst>
        </xdr:cNvPr>
        <xdr:cNvSpPr/>
      </xdr:nvSpPr>
      <xdr:spPr>
        <a:xfrm>
          <a:off x="130342" y="5895473"/>
          <a:ext cx="3348789" cy="1243264"/>
        </a:xfrm>
        <a:prstGeom prst="roundRect">
          <a:avLst/>
        </a:prstGeom>
        <a:solidFill>
          <a:schemeClr val="bg1"/>
        </a:solidFill>
        <a:ln>
          <a:solidFill>
            <a:srgbClr val="F6F6F6"/>
          </a:solidFill>
        </a:ln>
        <a:effectLst>
          <a:outerShdw blurRad="279400" dist="508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250658</xdr:colOff>
      <xdr:row>32</xdr:row>
      <xdr:rowOff>160420</xdr:rowOff>
    </xdr:from>
    <xdr:to>
      <xdr:col>3</xdr:col>
      <xdr:colOff>501315</xdr:colOff>
      <xdr:row>35</xdr:row>
      <xdr:rowOff>50131</xdr:rowOff>
    </xdr:to>
    <xdr:sp macro="" textlink="">
      <xdr:nvSpPr>
        <xdr:cNvPr id="3091" name="TextBox 3090">
          <a:extLst>
            <a:ext uri="{FF2B5EF4-FFF2-40B4-BE49-F238E27FC236}">
              <a16:creationId xmlns:a16="http://schemas.microsoft.com/office/drawing/2014/main" id="{4666AEA5-E4F9-4A84-B461-D3EEA7E94039}"/>
            </a:ext>
          </a:extLst>
        </xdr:cNvPr>
        <xdr:cNvSpPr txBox="1"/>
      </xdr:nvSpPr>
      <xdr:spPr>
        <a:xfrm>
          <a:off x="250658" y="5935578"/>
          <a:ext cx="2085473" cy="431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00" b="0">
              <a:solidFill>
                <a:schemeClr val="bg1">
                  <a:lumMod val="50000"/>
                </a:schemeClr>
              </a:solidFill>
              <a:latin typeface="Verdana" panose="020B0604030504040204" pitchFamily="34" charset="0"/>
              <a:ea typeface="Verdana" panose="020B0604030504040204" pitchFamily="34" charset="0"/>
              <a:cs typeface="+mn-cs"/>
            </a:rPr>
            <a:t>Average</a:t>
          </a:r>
        </a:p>
        <a:p>
          <a:pPr algn="l"/>
          <a:r>
            <a:rPr lang="en-US" sz="1000" b="1" i="0" u="none" strike="noStrike" baseline="0">
              <a:solidFill>
                <a:schemeClr val="bg1">
                  <a:lumMod val="50000"/>
                </a:schemeClr>
              </a:solidFill>
              <a:latin typeface="Verdana" panose="020B0604030504040204" pitchFamily="34" charset="0"/>
              <a:ea typeface="Verdana" panose="020B0604030504040204" pitchFamily="34" charset="0"/>
              <a:cs typeface="Calibri"/>
            </a:rPr>
            <a:t>Calls By Month</a:t>
          </a:r>
        </a:p>
      </xdr:txBody>
    </xdr:sp>
    <xdr:clientData/>
  </xdr:twoCellAnchor>
  <xdr:twoCellAnchor>
    <xdr:from>
      <xdr:col>0</xdr:col>
      <xdr:colOff>350920</xdr:colOff>
      <xdr:row>34</xdr:row>
      <xdr:rowOff>150395</xdr:rowOff>
    </xdr:from>
    <xdr:to>
      <xdr:col>5</xdr:col>
      <xdr:colOff>342097</xdr:colOff>
      <xdr:row>38</xdr:row>
      <xdr:rowOff>85624</xdr:rowOff>
    </xdr:to>
    <xdr:graphicFrame macro="">
      <xdr:nvGraphicFramePr>
        <xdr:cNvPr id="3092" name="Chart 3091">
          <a:extLst>
            <a:ext uri="{FF2B5EF4-FFF2-40B4-BE49-F238E27FC236}">
              <a16:creationId xmlns:a16="http://schemas.microsoft.com/office/drawing/2014/main" id="{067D9FF1-9B43-4186-858F-7C874FFC58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xdr:col>
      <xdr:colOff>30080</xdr:colOff>
      <xdr:row>35</xdr:row>
      <xdr:rowOff>0</xdr:rowOff>
    </xdr:from>
    <xdr:to>
      <xdr:col>3</xdr:col>
      <xdr:colOff>150395</xdr:colOff>
      <xdr:row>37</xdr:row>
      <xdr:rowOff>0</xdr:rowOff>
    </xdr:to>
    <xdr:sp macro="" textlink="'Pivot Tables'!$DS$5">
      <xdr:nvSpPr>
        <xdr:cNvPr id="3093" name="TextBox 3092">
          <a:extLst>
            <a:ext uri="{FF2B5EF4-FFF2-40B4-BE49-F238E27FC236}">
              <a16:creationId xmlns:a16="http://schemas.microsoft.com/office/drawing/2014/main" id="{85627090-5FDF-4407-8E10-B21FC61793CC}"/>
            </a:ext>
          </a:extLst>
        </xdr:cNvPr>
        <xdr:cNvSpPr txBox="1"/>
      </xdr:nvSpPr>
      <xdr:spPr>
        <a:xfrm>
          <a:off x="1253291" y="6316579"/>
          <a:ext cx="731920" cy="360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A22BA12-1D78-4351-BE17-0D5774461397}" type="TxLink">
            <a:rPr lang="en-US" sz="2000" b="1" i="0" u="none" strike="noStrike" baseline="0">
              <a:solidFill>
                <a:srgbClr val="7030A0"/>
              </a:solidFill>
              <a:latin typeface="Arial Black" panose="020B0A04020102020204" pitchFamily="34" charset="0"/>
              <a:ea typeface="Verdana" panose="020B0604030504040204" pitchFamily="34" charset="0"/>
              <a:cs typeface="Calibri"/>
            </a:rPr>
            <a:pPr algn="l"/>
            <a:t>103</a:t>
          </a:fld>
          <a:endParaRPr lang="en-US" sz="2000" b="1" i="0" u="none" strike="noStrike" baseline="0">
            <a:solidFill>
              <a:srgbClr val="7030A0"/>
            </a:solidFill>
            <a:latin typeface="Arial Black" panose="020B0A04020102020204" pitchFamily="34" charset="0"/>
            <a:ea typeface="Verdana" panose="020B0604030504040204" pitchFamily="34" charset="0"/>
            <a:cs typeface="Calibri"/>
          </a:endParaRPr>
        </a:p>
      </xdr:txBody>
    </xdr:sp>
    <xdr:clientData/>
  </xdr:twoCellAnchor>
  <xdr:twoCellAnchor>
    <xdr:from>
      <xdr:col>2</xdr:col>
      <xdr:colOff>581526</xdr:colOff>
      <xdr:row>35</xdr:row>
      <xdr:rowOff>150394</xdr:rowOff>
    </xdr:from>
    <xdr:to>
      <xdr:col>3</xdr:col>
      <xdr:colOff>551448</xdr:colOff>
      <xdr:row>37</xdr:row>
      <xdr:rowOff>30078</xdr:rowOff>
    </xdr:to>
    <xdr:sp macro="" textlink="">
      <xdr:nvSpPr>
        <xdr:cNvPr id="3094" name="TextBox 3093">
          <a:extLst>
            <a:ext uri="{FF2B5EF4-FFF2-40B4-BE49-F238E27FC236}">
              <a16:creationId xmlns:a16="http://schemas.microsoft.com/office/drawing/2014/main" id="{39A51FCB-2C99-49C9-B6BE-323E7F656EC3}"/>
            </a:ext>
          </a:extLst>
        </xdr:cNvPr>
        <xdr:cNvSpPr txBox="1"/>
      </xdr:nvSpPr>
      <xdr:spPr>
        <a:xfrm>
          <a:off x="1804737" y="6466973"/>
          <a:ext cx="581527" cy="240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00" b="1" i="0" u="none" strike="noStrike" baseline="0">
              <a:solidFill>
                <a:schemeClr val="bg1">
                  <a:lumMod val="50000"/>
                </a:schemeClr>
              </a:solidFill>
              <a:latin typeface="Verdana" panose="020B0604030504040204" pitchFamily="34" charset="0"/>
              <a:ea typeface="Verdana" panose="020B0604030504040204" pitchFamily="34" charset="0"/>
              <a:cs typeface="Calibri"/>
            </a:rPr>
            <a:t>Calls </a:t>
          </a:r>
        </a:p>
      </xdr:txBody>
    </xdr:sp>
    <xdr:clientData/>
  </xdr:twoCellAnchor>
  <xdr:twoCellAnchor>
    <xdr:from>
      <xdr:col>17</xdr:col>
      <xdr:colOff>60158</xdr:colOff>
      <xdr:row>39</xdr:row>
      <xdr:rowOff>130342</xdr:rowOff>
    </xdr:from>
    <xdr:to>
      <xdr:col>26</xdr:col>
      <xdr:colOff>504525</xdr:colOff>
      <xdr:row>54</xdr:row>
      <xdr:rowOff>0</xdr:rowOff>
    </xdr:to>
    <xdr:sp macro="" textlink="">
      <xdr:nvSpPr>
        <xdr:cNvPr id="3095" name="Rectangle: Rounded Corners 3094">
          <a:extLst>
            <a:ext uri="{FF2B5EF4-FFF2-40B4-BE49-F238E27FC236}">
              <a16:creationId xmlns:a16="http://schemas.microsoft.com/office/drawing/2014/main" id="{984BBB86-F789-4997-92D7-EADB0644A22F}"/>
            </a:ext>
          </a:extLst>
        </xdr:cNvPr>
        <xdr:cNvSpPr/>
      </xdr:nvSpPr>
      <xdr:spPr>
        <a:xfrm>
          <a:off x="10457447" y="7168816"/>
          <a:ext cx="5948815" cy="2576763"/>
        </a:xfrm>
        <a:prstGeom prst="roundRect">
          <a:avLst>
            <a:gd name="adj" fmla="val 26244"/>
          </a:avLst>
        </a:prstGeom>
        <a:solidFill>
          <a:schemeClr val="bg1"/>
        </a:solidFill>
        <a:ln>
          <a:solidFill>
            <a:srgbClr val="F6F6F6"/>
          </a:solidFill>
        </a:ln>
        <a:effectLst>
          <a:outerShdw blurRad="279400" dist="508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17</xdr:col>
      <xdr:colOff>441158</xdr:colOff>
      <xdr:row>40</xdr:row>
      <xdr:rowOff>30080</xdr:rowOff>
    </xdr:from>
    <xdr:to>
      <xdr:col>20</xdr:col>
      <xdr:colOff>130342</xdr:colOff>
      <xdr:row>42</xdr:row>
      <xdr:rowOff>120316</xdr:rowOff>
    </xdr:to>
    <xdr:sp macro="" textlink="">
      <xdr:nvSpPr>
        <xdr:cNvPr id="3096" name="TextBox 3095">
          <a:extLst>
            <a:ext uri="{FF2B5EF4-FFF2-40B4-BE49-F238E27FC236}">
              <a16:creationId xmlns:a16="http://schemas.microsoft.com/office/drawing/2014/main" id="{7A2700A5-E2EF-4571-913C-E71AFECF691F}"/>
            </a:ext>
          </a:extLst>
        </xdr:cNvPr>
        <xdr:cNvSpPr txBox="1"/>
      </xdr:nvSpPr>
      <xdr:spPr>
        <a:xfrm>
          <a:off x="10838447" y="7249027"/>
          <a:ext cx="1524000" cy="451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1">
              <a:solidFill>
                <a:schemeClr val="bg1">
                  <a:lumMod val="50000"/>
                </a:schemeClr>
              </a:solidFill>
              <a:latin typeface="Verdana" panose="020B0604030504040204" pitchFamily="34" charset="0"/>
              <a:ea typeface="Verdana" panose="020B0604030504040204" pitchFamily="34" charset="0"/>
            </a:rPr>
            <a:t>Advertisement</a:t>
          </a:r>
        </a:p>
        <a:p>
          <a:pPr algn="l"/>
          <a:r>
            <a:rPr lang="en-IN" sz="1000" b="0">
              <a:solidFill>
                <a:schemeClr val="bg1">
                  <a:lumMod val="65000"/>
                </a:schemeClr>
              </a:solidFill>
              <a:latin typeface="Verdana" panose="020B0604030504040204" pitchFamily="34" charset="0"/>
              <a:ea typeface="Verdana" panose="020B0604030504040204" pitchFamily="34" charset="0"/>
            </a:rPr>
            <a:t>by Total Sales</a:t>
          </a:r>
          <a:endParaRPr lang="en-IN" sz="1000" b="0" baseline="0">
            <a:solidFill>
              <a:schemeClr val="bg1">
                <a:lumMod val="65000"/>
              </a:schemeClr>
            </a:solidFill>
            <a:latin typeface="Verdana" panose="020B0604030504040204" pitchFamily="34" charset="0"/>
            <a:ea typeface="Verdana" panose="020B0604030504040204" pitchFamily="34" charset="0"/>
          </a:endParaRPr>
        </a:p>
      </xdr:txBody>
    </xdr:sp>
    <xdr:clientData/>
  </xdr:twoCellAnchor>
  <xdr:twoCellAnchor>
    <xdr:from>
      <xdr:col>17</xdr:col>
      <xdr:colOff>411079</xdr:colOff>
      <xdr:row>42</xdr:row>
      <xdr:rowOff>140368</xdr:rowOff>
    </xdr:from>
    <xdr:to>
      <xdr:col>26</xdr:col>
      <xdr:colOff>100263</xdr:colOff>
      <xdr:row>53</xdr:row>
      <xdr:rowOff>50131</xdr:rowOff>
    </xdr:to>
    <xdr:graphicFrame macro="">
      <xdr:nvGraphicFramePr>
        <xdr:cNvPr id="3097" name="Chart 3096">
          <a:extLst>
            <a:ext uri="{FF2B5EF4-FFF2-40B4-BE49-F238E27FC236}">
              <a16:creationId xmlns:a16="http://schemas.microsoft.com/office/drawing/2014/main" id="{4701EE4C-B818-4EAA-A7F4-04DBCE8055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23</xdr:col>
      <xdr:colOff>280737</xdr:colOff>
      <xdr:row>40</xdr:row>
      <xdr:rowOff>80211</xdr:rowOff>
    </xdr:from>
    <xdr:to>
      <xdr:col>26</xdr:col>
      <xdr:colOff>50131</xdr:colOff>
      <xdr:row>42</xdr:row>
      <xdr:rowOff>170447</xdr:rowOff>
    </xdr:to>
    <xdr:sp macro="" textlink="">
      <xdr:nvSpPr>
        <xdr:cNvPr id="3098" name="Rectangle: Rounded Corners 3097">
          <a:extLst>
            <a:ext uri="{FF2B5EF4-FFF2-40B4-BE49-F238E27FC236}">
              <a16:creationId xmlns:a16="http://schemas.microsoft.com/office/drawing/2014/main" id="{68EEE824-4299-B1ED-BE60-03BDAE3CADA3}"/>
            </a:ext>
          </a:extLst>
        </xdr:cNvPr>
        <xdr:cNvSpPr/>
      </xdr:nvSpPr>
      <xdr:spPr>
        <a:xfrm>
          <a:off x="14347658" y="7299158"/>
          <a:ext cx="1604210" cy="451184"/>
        </a:xfrm>
        <a:prstGeom prst="round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541421</xdr:colOff>
      <xdr:row>40</xdr:row>
      <xdr:rowOff>60158</xdr:rowOff>
    </xdr:from>
    <xdr:to>
      <xdr:col>26</xdr:col>
      <xdr:colOff>230605</xdr:colOff>
      <xdr:row>42</xdr:row>
      <xdr:rowOff>160421</xdr:rowOff>
    </xdr:to>
    <xdr:sp macro="" textlink="">
      <xdr:nvSpPr>
        <xdr:cNvPr id="3099" name="TextBox 3098">
          <a:extLst>
            <a:ext uri="{FF2B5EF4-FFF2-40B4-BE49-F238E27FC236}">
              <a16:creationId xmlns:a16="http://schemas.microsoft.com/office/drawing/2014/main" id="{BC346EE5-1DE3-4453-92C9-CE632F3ED171}"/>
            </a:ext>
          </a:extLst>
        </xdr:cNvPr>
        <xdr:cNvSpPr txBox="1"/>
      </xdr:nvSpPr>
      <xdr:spPr>
        <a:xfrm>
          <a:off x="14608342" y="7279105"/>
          <a:ext cx="1524000" cy="461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50" b="0">
              <a:solidFill>
                <a:schemeClr val="bg1"/>
              </a:solidFill>
              <a:latin typeface="Verdana" panose="020B0604030504040204" pitchFamily="34" charset="0"/>
              <a:ea typeface="Verdana" panose="020B0604030504040204" pitchFamily="34" charset="0"/>
            </a:rPr>
            <a:t>Total</a:t>
          </a:r>
        </a:p>
        <a:p>
          <a:pPr algn="l"/>
          <a:r>
            <a:rPr lang="en-IN" sz="1100" b="1">
              <a:solidFill>
                <a:schemeClr val="bg1"/>
              </a:solidFill>
              <a:latin typeface="Verdana" panose="020B0604030504040204" pitchFamily="34" charset="0"/>
              <a:ea typeface="Verdana" panose="020B0604030504040204" pitchFamily="34" charset="0"/>
            </a:rPr>
            <a:t>Advertisements</a:t>
          </a:r>
        </a:p>
      </xdr:txBody>
    </xdr:sp>
    <xdr:clientData/>
  </xdr:twoCellAnchor>
  <xdr:twoCellAnchor>
    <xdr:from>
      <xdr:col>23</xdr:col>
      <xdr:colOff>310816</xdr:colOff>
      <xdr:row>40</xdr:row>
      <xdr:rowOff>110290</xdr:rowOff>
    </xdr:from>
    <xdr:to>
      <xdr:col>24</xdr:col>
      <xdr:colOff>90237</xdr:colOff>
      <xdr:row>42</xdr:row>
      <xdr:rowOff>50132</xdr:rowOff>
    </xdr:to>
    <xdr:sp macro="" textlink="'Pivot Tables'!EF5">
      <xdr:nvSpPr>
        <xdr:cNvPr id="3100" name="TextBox 3099">
          <a:extLst>
            <a:ext uri="{FF2B5EF4-FFF2-40B4-BE49-F238E27FC236}">
              <a16:creationId xmlns:a16="http://schemas.microsoft.com/office/drawing/2014/main" id="{2A9B6065-6C60-4B6E-87A2-A3621B8B68C3}"/>
            </a:ext>
          </a:extLst>
        </xdr:cNvPr>
        <xdr:cNvSpPr txBox="1"/>
      </xdr:nvSpPr>
      <xdr:spPr>
        <a:xfrm>
          <a:off x="14377737" y="7329237"/>
          <a:ext cx="391026" cy="300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382D55F-84BE-43CA-A11C-140014328E84}" type="TxLink">
            <a:rPr lang="en-US" sz="1600" b="1" i="0" u="none" strike="noStrike" baseline="0">
              <a:solidFill>
                <a:schemeClr val="bg1"/>
              </a:solidFill>
              <a:latin typeface="Verdana" panose="020B0604030504040204" pitchFamily="34" charset="0"/>
              <a:ea typeface="Verdana" panose="020B0604030504040204" pitchFamily="34" charset="0"/>
              <a:cs typeface="Calibri"/>
            </a:rPr>
            <a:pPr algn="l"/>
            <a:t>5</a:t>
          </a:fld>
          <a:endParaRPr lang="en-IN" sz="1600" b="1" baseline="0">
            <a:solidFill>
              <a:schemeClr val="bg1"/>
            </a:solidFill>
            <a:latin typeface="Verdana" panose="020B0604030504040204" pitchFamily="34" charset="0"/>
            <a:ea typeface="Verdana" panose="020B0604030504040204" pitchFamily="34" charset="0"/>
          </a:endParaRPr>
        </a:p>
      </xdr:txBody>
    </xdr:sp>
    <xdr:clientData/>
  </xdr:twoCellAnchor>
  <xdr:twoCellAnchor>
    <xdr:from>
      <xdr:col>10</xdr:col>
      <xdr:colOff>481264</xdr:colOff>
      <xdr:row>39</xdr:row>
      <xdr:rowOff>120316</xdr:rowOff>
    </xdr:from>
    <xdr:to>
      <xdr:col>16</xdr:col>
      <xdr:colOff>584737</xdr:colOff>
      <xdr:row>54</xdr:row>
      <xdr:rowOff>10026</xdr:rowOff>
    </xdr:to>
    <xdr:sp macro="" textlink="">
      <xdr:nvSpPr>
        <xdr:cNvPr id="3101" name="Rectangle: Rounded Corners 3100">
          <a:extLst>
            <a:ext uri="{FF2B5EF4-FFF2-40B4-BE49-F238E27FC236}">
              <a16:creationId xmlns:a16="http://schemas.microsoft.com/office/drawing/2014/main" id="{0A85A1BD-261E-4994-8B6B-60753A03FB3E}"/>
            </a:ext>
          </a:extLst>
        </xdr:cNvPr>
        <xdr:cNvSpPr/>
      </xdr:nvSpPr>
      <xdr:spPr>
        <a:xfrm>
          <a:off x="6597317" y="7158790"/>
          <a:ext cx="3773104" cy="2596815"/>
        </a:xfrm>
        <a:prstGeom prst="roundRect">
          <a:avLst>
            <a:gd name="adj" fmla="val 26244"/>
          </a:avLst>
        </a:prstGeom>
        <a:solidFill>
          <a:schemeClr val="bg1"/>
        </a:solidFill>
        <a:ln>
          <a:solidFill>
            <a:srgbClr val="F6F6F6"/>
          </a:solidFill>
        </a:ln>
        <a:effectLst>
          <a:outerShdw blurRad="279400" dist="508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11</xdr:col>
      <xdr:colOff>130342</xdr:colOff>
      <xdr:row>40</xdr:row>
      <xdr:rowOff>90238</xdr:rowOff>
    </xdr:from>
    <xdr:to>
      <xdr:col>14</xdr:col>
      <xdr:colOff>571500</xdr:colOff>
      <xdr:row>43</xdr:row>
      <xdr:rowOff>60159</xdr:rowOff>
    </xdr:to>
    <xdr:sp macro="" textlink="">
      <xdr:nvSpPr>
        <xdr:cNvPr id="3102" name="TextBox 3101">
          <a:extLst>
            <a:ext uri="{FF2B5EF4-FFF2-40B4-BE49-F238E27FC236}">
              <a16:creationId xmlns:a16="http://schemas.microsoft.com/office/drawing/2014/main" id="{24597B7A-BA51-4880-96CF-993F2D9C9765}"/>
            </a:ext>
          </a:extLst>
        </xdr:cNvPr>
        <xdr:cNvSpPr txBox="1"/>
      </xdr:nvSpPr>
      <xdr:spPr>
        <a:xfrm>
          <a:off x="6858000" y="7309185"/>
          <a:ext cx="2275974" cy="511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1">
              <a:solidFill>
                <a:schemeClr val="bg1">
                  <a:lumMod val="50000"/>
                </a:schemeClr>
              </a:solidFill>
              <a:latin typeface="Verdana" panose="020B0604030504040204" pitchFamily="34" charset="0"/>
              <a:ea typeface="Verdana" panose="020B0604030504040204" pitchFamily="34" charset="0"/>
            </a:rPr>
            <a:t>Training Models Fees </a:t>
          </a:r>
        </a:p>
        <a:p>
          <a:pPr algn="l"/>
          <a:r>
            <a:rPr lang="en-IN" sz="1000" b="0">
              <a:solidFill>
                <a:schemeClr val="bg1">
                  <a:lumMod val="65000"/>
                </a:schemeClr>
              </a:solidFill>
              <a:latin typeface="Verdana" panose="020B0604030504040204" pitchFamily="34" charset="0"/>
              <a:ea typeface="Verdana" panose="020B0604030504040204" pitchFamily="34" charset="0"/>
            </a:rPr>
            <a:t>by Sales Team</a:t>
          </a:r>
          <a:endParaRPr lang="en-IN" sz="1000" b="0" baseline="0">
            <a:solidFill>
              <a:schemeClr val="bg1">
                <a:lumMod val="65000"/>
              </a:schemeClr>
            </a:solidFill>
            <a:latin typeface="Verdana" panose="020B0604030504040204" pitchFamily="34" charset="0"/>
            <a:ea typeface="Verdana" panose="020B0604030504040204" pitchFamily="34" charset="0"/>
          </a:endParaRPr>
        </a:p>
      </xdr:txBody>
    </xdr:sp>
    <xdr:clientData/>
  </xdr:twoCellAnchor>
  <xdr:twoCellAnchor>
    <xdr:from>
      <xdr:col>10</xdr:col>
      <xdr:colOff>561473</xdr:colOff>
      <xdr:row>43</xdr:row>
      <xdr:rowOff>80211</xdr:rowOff>
    </xdr:from>
    <xdr:to>
      <xdr:col>16</xdr:col>
      <xdr:colOff>320842</xdr:colOff>
      <xdr:row>53</xdr:row>
      <xdr:rowOff>80612</xdr:rowOff>
    </xdr:to>
    <xdr:graphicFrame macro="">
      <xdr:nvGraphicFramePr>
        <xdr:cNvPr id="3104" name="Chart 3103">
          <a:extLst>
            <a:ext uri="{FF2B5EF4-FFF2-40B4-BE49-F238E27FC236}">
              <a16:creationId xmlns:a16="http://schemas.microsoft.com/office/drawing/2014/main" id="{81582C25-A6C9-49E9-AA1C-1E121BDD5F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7</xdr:col>
      <xdr:colOff>581526</xdr:colOff>
      <xdr:row>39</xdr:row>
      <xdr:rowOff>120315</xdr:rowOff>
    </xdr:from>
    <xdr:to>
      <xdr:col>10</xdr:col>
      <xdr:colOff>404615</xdr:colOff>
      <xdr:row>53</xdr:row>
      <xdr:rowOff>140369</xdr:rowOff>
    </xdr:to>
    <xdr:sp macro="" textlink="">
      <xdr:nvSpPr>
        <xdr:cNvPr id="3105" name="Rectangle: Rounded Corners 3104">
          <a:extLst>
            <a:ext uri="{FF2B5EF4-FFF2-40B4-BE49-F238E27FC236}">
              <a16:creationId xmlns:a16="http://schemas.microsoft.com/office/drawing/2014/main" id="{D9096878-1167-4865-8B36-36F3DBFD3B96}"/>
            </a:ext>
          </a:extLst>
        </xdr:cNvPr>
        <xdr:cNvSpPr/>
      </xdr:nvSpPr>
      <xdr:spPr>
        <a:xfrm>
          <a:off x="4862763" y="7158789"/>
          <a:ext cx="1657905" cy="2546685"/>
        </a:xfrm>
        <a:prstGeom prst="roundRect">
          <a:avLst/>
        </a:prstGeom>
        <a:solidFill>
          <a:schemeClr val="accent1">
            <a:lumMod val="40000"/>
            <a:lumOff val="60000"/>
          </a:schemeClr>
        </a:solidFill>
        <a:ln>
          <a:noFill/>
        </a:ln>
        <a:effectLst>
          <a:outerShdw blurRad="279400" dist="508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70182</xdr:colOff>
      <xdr:row>40</xdr:row>
      <xdr:rowOff>60158</xdr:rowOff>
    </xdr:from>
    <xdr:to>
      <xdr:col>10</xdr:col>
      <xdr:colOff>50130</xdr:colOff>
      <xdr:row>41</xdr:row>
      <xdr:rowOff>90237</xdr:rowOff>
    </xdr:to>
    <xdr:sp macro="" textlink="">
      <xdr:nvSpPr>
        <xdr:cNvPr id="3107" name="TextBox 3106">
          <a:extLst>
            <a:ext uri="{FF2B5EF4-FFF2-40B4-BE49-F238E27FC236}">
              <a16:creationId xmlns:a16="http://schemas.microsoft.com/office/drawing/2014/main" id="{D294920E-1F2A-4043-A288-CC54CDE9EFD1}"/>
            </a:ext>
          </a:extLst>
        </xdr:cNvPr>
        <xdr:cNvSpPr txBox="1"/>
      </xdr:nvSpPr>
      <xdr:spPr>
        <a:xfrm>
          <a:off x="4963024" y="7279105"/>
          <a:ext cx="1203159" cy="210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00" b="1">
              <a:solidFill>
                <a:schemeClr val="bg1"/>
              </a:solidFill>
              <a:latin typeface="Verdana" panose="020B0604030504040204" pitchFamily="34" charset="0"/>
              <a:ea typeface="Verdana" panose="020B0604030504040204" pitchFamily="34" charset="0"/>
              <a:cs typeface="+mn-cs"/>
            </a:rPr>
            <a:t>Sales Team</a:t>
          </a:r>
          <a:endParaRPr lang="en-IN" sz="1000" b="1" baseline="0">
            <a:solidFill>
              <a:schemeClr val="bg1"/>
            </a:solidFill>
            <a:latin typeface="Verdana" panose="020B0604030504040204" pitchFamily="34" charset="0"/>
            <a:ea typeface="Verdana" panose="020B0604030504040204" pitchFamily="34" charset="0"/>
          </a:endParaRPr>
        </a:p>
      </xdr:txBody>
    </xdr:sp>
    <xdr:clientData/>
  </xdr:twoCellAnchor>
  <xdr:twoCellAnchor editAs="absolute">
    <xdr:from>
      <xdr:col>8</xdr:col>
      <xdr:colOff>90238</xdr:colOff>
      <xdr:row>42</xdr:row>
      <xdr:rowOff>30079</xdr:rowOff>
    </xdr:from>
    <xdr:to>
      <xdr:col>10</xdr:col>
      <xdr:colOff>223387</xdr:colOff>
      <xdr:row>53</xdr:row>
      <xdr:rowOff>10027</xdr:rowOff>
    </xdr:to>
    <mc:AlternateContent xmlns:mc="http://schemas.openxmlformats.org/markup-compatibility/2006" xmlns:a14="http://schemas.microsoft.com/office/drawing/2010/main">
      <mc:Choice Requires="a14">
        <xdr:graphicFrame macro="">
          <xdr:nvGraphicFramePr>
            <xdr:cNvPr id="3108" name="Sale Team 1">
              <a:extLst>
                <a:ext uri="{FF2B5EF4-FFF2-40B4-BE49-F238E27FC236}">
                  <a16:creationId xmlns:a16="http://schemas.microsoft.com/office/drawing/2014/main" id="{0A584E42-1CDB-4746-BBED-0801E2E52439}"/>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Sale Team 1"/>
            </a:graphicData>
          </a:graphic>
        </xdr:graphicFrame>
      </mc:Choice>
      <mc:Fallback xmlns="">
        <xdr:sp macro="" textlink="">
          <xdr:nvSpPr>
            <xdr:cNvPr id="0" name=""/>
            <xdr:cNvSpPr>
              <a:spLocks noTextEdit="1"/>
            </xdr:cNvSpPr>
          </xdr:nvSpPr>
          <xdr:spPr>
            <a:xfrm>
              <a:off x="4983080" y="7609974"/>
              <a:ext cx="1356360" cy="19651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110289</xdr:colOff>
      <xdr:row>39</xdr:row>
      <xdr:rowOff>140368</xdr:rowOff>
    </xdr:from>
    <xdr:to>
      <xdr:col>7</xdr:col>
      <xdr:colOff>521368</xdr:colOff>
      <xdr:row>53</xdr:row>
      <xdr:rowOff>170448</xdr:rowOff>
    </xdr:to>
    <xdr:sp macro="" textlink="">
      <xdr:nvSpPr>
        <xdr:cNvPr id="3109" name="Rectangle: Rounded Corners 3108">
          <a:extLst>
            <a:ext uri="{FF2B5EF4-FFF2-40B4-BE49-F238E27FC236}">
              <a16:creationId xmlns:a16="http://schemas.microsoft.com/office/drawing/2014/main" id="{81E302BE-A8D0-475D-9C49-BFDE14DF2840}"/>
            </a:ext>
          </a:extLst>
        </xdr:cNvPr>
        <xdr:cNvSpPr/>
      </xdr:nvSpPr>
      <xdr:spPr>
        <a:xfrm>
          <a:off x="110289" y="7178842"/>
          <a:ext cx="4692316" cy="2556711"/>
        </a:xfrm>
        <a:prstGeom prst="roundRect">
          <a:avLst>
            <a:gd name="adj" fmla="val 26244"/>
          </a:avLst>
        </a:prstGeom>
        <a:solidFill>
          <a:schemeClr val="bg1"/>
        </a:solidFill>
        <a:ln>
          <a:solidFill>
            <a:srgbClr val="F6F6F6"/>
          </a:solidFill>
        </a:ln>
        <a:effectLst>
          <a:outerShdw blurRad="279400" dist="508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0</xdr:col>
      <xdr:colOff>360947</xdr:colOff>
      <xdr:row>40</xdr:row>
      <xdr:rowOff>60158</xdr:rowOff>
    </xdr:from>
    <xdr:to>
      <xdr:col>4</xdr:col>
      <xdr:colOff>190500</xdr:colOff>
      <xdr:row>43</xdr:row>
      <xdr:rowOff>30079</xdr:rowOff>
    </xdr:to>
    <xdr:sp macro="" textlink="">
      <xdr:nvSpPr>
        <xdr:cNvPr id="3110" name="TextBox 3109">
          <a:extLst>
            <a:ext uri="{FF2B5EF4-FFF2-40B4-BE49-F238E27FC236}">
              <a16:creationId xmlns:a16="http://schemas.microsoft.com/office/drawing/2014/main" id="{E04DB995-262E-4099-849C-6193C37F6803}"/>
            </a:ext>
          </a:extLst>
        </xdr:cNvPr>
        <xdr:cNvSpPr txBox="1"/>
      </xdr:nvSpPr>
      <xdr:spPr>
        <a:xfrm>
          <a:off x="360947" y="7279105"/>
          <a:ext cx="2275974" cy="511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1">
              <a:solidFill>
                <a:schemeClr val="bg1">
                  <a:lumMod val="50000"/>
                </a:schemeClr>
              </a:solidFill>
              <a:latin typeface="Verdana" panose="020B0604030504040204" pitchFamily="34" charset="0"/>
              <a:ea typeface="Verdana" panose="020B0604030504040204" pitchFamily="34" charset="0"/>
            </a:rPr>
            <a:t>Training Models Fees </a:t>
          </a:r>
        </a:p>
        <a:p>
          <a:pPr algn="l"/>
          <a:r>
            <a:rPr lang="en-IN" sz="1000" b="0">
              <a:solidFill>
                <a:schemeClr val="bg1">
                  <a:lumMod val="65000"/>
                </a:schemeClr>
              </a:solidFill>
              <a:latin typeface="Verdana" panose="020B0604030504040204" pitchFamily="34" charset="0"/>
              <a:ea typeface="Verdana" panose="020B0604030504040204" pitchFamily="34" charset="0"/>
            </a:rPr>
            <a:t>by Consultant</a:t>
          </a:r>
          <a:endParaRPr lang="en-IN" sz="1000" b="0" baseline="0">
            <a:solidFill>
              <a:schemeClr val="bg1">
                <a:lumMod val="65000"/>
              </a:schemeClr>
            </a:solidFill>
            <a:latin typeface="Verdana" panose="020B0604030504040204" pitchFamily="34" charset="0"/>
            <a:ea typeface="Verdana" panose="020B0604030504040204" pitchFamily="34" charset="0"/>
          </a:endParaRPr>
        </a:p>
      </xdr:txBody>
    </xdr:sp>
    <xdr:clientData/>
  </xdr:twoCellAnchor>
  <xdr:twoCellAnchor>
    <xdr:from>
      <xdr:col>0</xdr:col>
      <xdr:colOff>150395</xdr:colOff>
      <xdr:row>43</xdr:row>
      <xdr:rowOff>30080</xdr:rowOff>
    </xdr:from>
    <xdr:to>
      <xdr:col>7</xdr:col>
      <xdr:colOff>280737</xdr:colOff>
      <xdr:row>53</xdr:row>
      <xdr:rowOff>120316</xdr:rowOff>
    </xdr:to>
    <xdr:graphicFrame macro="">
      <xdr:nvGraphicFramePr>
        <xdr:cNvPr id="3111" name="Chart 3110">
          <a:extLst>
            <a:ext uri="{FF2B5EF4-FFF2-40B4-BE49-F238E27FC236}">
              <a16:creationId xmlns:a16="http://schemas.microsoft.com/office/drawing/2014/main" id="{106B8D5E-5EEB-42B7-8C13-C78AEC0FD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0.50809</cdr:x>
      <cdr:y>0.31429</cdr:y>
    </cdr:from>
    <cdr:to>
      <cdr:x>0.64941</cdr:x>
      <cdr:y>0.52222</cdr:y>
    </cdr:to>
    <cdr:pic>
      <cdr:nvPicPr>
        <cdr:cNvPr id="3" name="Picture 2">
          <a:extLst xmlns:a="http://schemas.openxmlformats.org/drawingml/2006/main">
            <a:ext uri="{FF2B5EF4-FFF2-40B4-BE49-F238E27FC236}">
              <a16:creationId xmlns:a16="http://schemas.microsoft.com/office/drawing/2014/main" id="{E245AA4B-AEB4-FD4B-89C3-5F5A1BA6359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xmlns:a="http://schemas.openxmlformats.org/drawingml/2006/main">
          <a:fillRect/>
        </a:stretch>
      </cdr:blipFill>
      <cdr:spPr>
        <a:xfrm xmlns:a="http://schemas.openxmlformats.org/drawingml/2006/main">
          <a:off x="1574132" y="661737"/>
          <a:ext cx="437815" cy="437815"/>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d" refreshedDate="44811.616600347224" createdVersion="8" refreshedVersion="8" minRefreshableVersion="3" recordCount="1237" xr:uid="{A54F4F23-6168-4A16-8F4D-ACF246495D07}">
  <cacheSource type="worksheet">
    <worksheetSource name="Table2"/>
  </cacheSource>
  <cacheFields count="14">
    <cacheField name="Fees Status" numFmtId="0">
      <sharedItems count="2">
        <s v="Paid"/>
        <s v="Not Paid"/>
      </sharedItems>
    </cacheField>
    <cacheField name="Day" numFmtId="1">
      <sharedItems containsSemiMixedTypes="0" containsString="0" containsNumber="1" containsInteger="1" minValue="1" maxValue="31"/>
    </cacheField>
    <cacheField name="Month" numFmtId="14">
      <sharedItems count="12">
        <s v="Apr"/>
        <s v="Aug"/>
        <s v="Sep"/>
        <s v="Oct"/>
        <s v="Nov"/>
        <s v="Jan"/>
        <s v="Feb"/>
        <s v="Mar"/>
        <s v="May"/>
        <s v="Jun"/>
        <s v="Dec"/>
        <s v="Jul"/>
      </sharedItems>
    </cacheField>
    <cacheField name="Advertising Channel" numFmtId="0">
      <sharedItems count="6">
        <s v="Television Ad"/>
        <s v="Company Website"/>
        <s v="Facebook Page"/>
        <s v="WhatsApp"/>
        <s v="Google Ad"/>
        <s v="Youtube Channel"/>
      </sharedItems>
    </cacheField>
    <cacheField name="Advertisement " numFmtId="0">
      <sharedItems count="5">
        <s v="AD01-9364"/>
        <s v="AD01-9361"/>
        <s v="AD01-9362"/>
        <s v="AD01-9363"/>
        <s v="AD01-9365"/>
      </sharedItems>
    </cacheField>
    <cacheField name="Enrolled Courses" numFmtId="3">
      <sharedItems containsSemiMixedTypes="0" containsString="0" containsNumber="1" containsInteger="1" minValue="0" maxValue="5"/>
    </cacheField>
    <cacheField name="Paid Fees" numFmtId="164">
      <sharedItems containsSemiMixedTypes="0" containsString="0" containsNumber="1" containsInteger="1" minValue="0" maxValue="38000000" count="11">
        <n v="7000000"/>
        <n v="11000000"/>
        <n v="12000000"/>
        <n v="15000000"/>
        <n v="25000000"/>
        <n v="20000000"/>
        <n v="19000000"/>
        <n v="38000000"/>
        <n v="10000000"/>
        <n v="0"/>
        <n v="21000000"/>
      </sharedItems>
    </cacheField>
    <cacheField name="Number of phone calls" numFmtId="0">
      <sharedItems containsSemiMixedTypes="0" containsString="0" containsNumber="1" containsInteger="1" minValue="1" maxValue="7" count="7">
        <n v="3"/>
        <n v="1"/>
        <n v="2"/>
        <n v="4"/>
        <n v="6"/>
        <n v="5"/>
        <n v="7"/>
      </sharedItems>
    </cacheField>
    <cacheField name="Average call duration" numFmtId="45">
      <sharedItems containsSemiMixedTypes="0" containsNonDate="0" containsDate="1" containsString="0" minDate="1899-12-30T00:02:00" maxDate="1899-12-30T00:12:55"/>
    </cacheField>
    <cacheField name="Training Models" numFmtId="0">
      <sharedItems containsBlank="1" count="5">
        <s v="GK"/>
        <s v="BE"/>
        <s v="CNI"/>
        <m/>
        <s v="FC"/>
      </sharedItems>
    </cacheField>
    <cacheField name="Training Levels" numFmtId="0">
      <sharedItems containsBlank="1" count="10">
        <s v="KJI. L4"/>
        <s v="Pre. L8"/>
        <s v="Fndn. L5"/>
        <s v="Fndn. L3"/>
        <s v="Fndn. L1"/>
        <s v="Pre. L2"/>
        <s v="Fndn. L6"/>
        <s v="Pre. L3"/>
        <s v="Pre. L4"/>
        <m/>
      </sharedItems>
    </cacheField>
    <cacheField name="Area Code" numFmtId="0">
      <sharedItems count="8">
        <s v="A7"/>
        <s v="B13"/>
        <s v="A1"/>
        <s v="A2"/>
        <s v="A4"/>
        <s v="B12"/>
        <s v="B18"/>
        <s v="C8"/>
      </sharedItems>
    </cacheField>
    <cacheField name="Sale Team" numFmtId="0">
      <sharedItems count="4">
        <s v="Salah"/>
        <s v="Mohammed"/>
        <s v="Abdullah"/>
        <s v="Ahmed"/>
      </sharedItems>
    </cacheField>
    <cacheField name="Consultant" numFmtId="0">
      <sharedItems count="16">
        <s v="Jood"/>
        <s v="Kisho"/>
        <s v="Rony"/>
        <s v="Adam"/>
        <s v="Khalil"/>
        <s v="Sahar"/>
        <s v="Mohmed"/>
        <s v="Dary"/>
        <s v="Reham"/>
        <s v="Dina"/>
        <s v="John"/>
        <s v="Hisham"/>
        <s v="Ahmed"/>
        <s v="Hany"/>
        <s v="Kenza"/>
        <s v="Habib"/>
      </sharedItems>
    </cacheField>
  </cacheFields>
  <extLst>
    <ext xmlns:x14="http://schemas.microsoft.com/office/spreadsheetml/2009/9/main" uri="{725AE2AE-9491-48be-B2B4-4EB974FC3084}">
      <x14:pivotCacheDefinition pivotCacheId="11192884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37">
  <r>
    <x v="0"/>
    <n v="1"/>
    <x v="0"/>
    <x v="0"/>
    <x v="0"/>
    <n v="1"/>
    <x v="0"/>
    <x v="0"/>
    <d v="1899-12-30T00:02:00"/>
    <x v="0"/>
    <x v="0"/>
    <x v="0"/>
    <x v="0"/>
    <x v="0"/>
  </r>
  <r>
    <x v="0"/>
    <n v="10"/>
    <x v="1"/>
    <x v="0"/>
    <x v="1"/>
    <n v="3"/>
    <x v="1"/>
    <x v="1"/>
    <d v="1899-12-30T00:02:00"/>
    <x v="0"/>
    <x v="1"/>
    <x v="1"/>
    <x v="1"/>
    <x v="1"/>
  </r>
  <r>
    <x v="0"/>
    <n v="20"/>
    <x v="2"/>
    <x v="1"/>
    <x v="0"/>
    <n v="2"/>
    <x v="2"/>
    <x v="0"/>
    <d v="1899-12-30T00:02:00"/>
    <x v="0"/>
    <x v="2"/>
    <x v="2"/>
    <x v="1"/>
    <x v="2"/>
  </r>
  <r>
    <x v="0"/>
    <n v="23"/>
    <x v="2"/>
    <x v="2"/>
    <x v="0"/>
    <n v="4"/>
    <x v="3"/>
    <x v="1"/>
    <d v="1899-12-30T00:02:00"/>
    <x v="0"/>
    <x v="2"/>
    <x v="3"/>
    <x v="2"/>
    <x v="3"/>
  </r>
  <r>
    <x v="0"/>
    <n v="11"/>
    <x v="2"/>
    <x v="0"/>
    <x v="0"/>
    <n v="5"/>
    <x v="4"/>
    <x v="2"/>
    <d v="1899-12-30T00:02:00"/>
    <x v="0"/>
    <x v="3"/>
    <x v="1"/>
    <x v="3"/>
    <x v="4"/>
  </r>
  <r>
    <x v="0"/>
    <n v="2"/>
    <x v="3"/>
    <x v="3"/>
    <x v="1"/>
    <n v="3"/>
    <x v="2"/>
    <x v="1"/>
    <d v="1899-12-30T00:02:00"/>
    <x v="0"/>
    <x v="4"/>
    <x v="4"/>
    <x v="0"/>
    <x v="5"/>
  </r>
  <r>
    <x v="0"/>
    <n v="6"/>
    <x v="3"/>
    <x v="3"/>
    <x v="2"/>
    <n v="5"/>
    <x v="5"/>
    <x v="2"/>
    <d v="1899-12-30T00:02:00"/>
    <x v="0"/>
    <x v="0"/>
    <x v="5"/>
    <x v="3"/>
    <x v="4"/>
  </r>
  <r>
    <x v="0"/>
    <n v="26"/>
    <x v="4"/>
    <x v="2"/>
    <x v="3"/>
    <n v="1"/>
    <x v="6"/>
    <x v="2"/>
    <d v="1899-12-30T00:02:00"/>
    <x v="1"/>
    <x v="5"/>
    <x v="3"/>
    <x v="0"/>
    <x v="5"/>
  </r>
  <r>
    <x v="0"/>
    <n v="15"/>
    <x v="4"/>
    <x v="3"/>
    <x v="2"/>
    <n v="2"/>
    <x v="7"/>
    <x v="2"/>
    <d v="1899-12-30T00:02:00"/>
    <x v="1"/>
    <x v="4"/>
    <x v="6"/>
    <x v="1"/>
    <x v="1"/>
  </r>
  <r>
    <x v="0"/>
    <n v="17"/>
    <x v="4"/>
    <x v="4"/>
    <x v="1"/>
    <n v="2"/>
    <x v="2"/>
    <x v="2"/>
    <d v="1899-12-30T00:02:00"/>
    <x v="0"/>
    <x v="6"/>
    <x v="7"/>
    <x v="1"/>
    <x v="6"/>
  </r>
  <r>
    <x v="0"/>
    <n v="1"/>
    <x v="0"/>
    <x v="0"/>
    <x v="0"/>
    <n v="1"/>
    <x v="0"/>
    <x v="0"/>
    <d v="1899-12-30T00:02:00"/>
    <x v="0"/>
    <x v="0"/>
    <x v="0"/>
    <x v="0"/>
    <x v="0"/>
  </r>
  <r>
    <x v="0"/>
    <n v="2"/>
    <x v="3"/>
    <x v="3"/>
    <x v="1"/>
    <n v="3"/>
    <x v="2"/>
    <x v="1"/>
    <d v="1899-12-30T00:02:00"/>
    <x v="0"/>
    <x v="4"/>
    <x v="4"/>
    <x v="0"/>
    <x v="1"/>
  </r>
  <r>
    <x v="0"/>
    <n v="6"/>
    <x v="3"/>
    <x v="3"/>
    <x v="2"/>
    <n v="5"/>
    <x v="5"/>
    <x v="2"/>
    <d v="1899-12-30T00:02:00"/>
    <x v="0"/>
    <x v="0"/>
    <x v="5"/>
    <x v="3"/>
    <x v="7"/>
  </r>
  <r>
    <x v="0"/>
    <n v="26"/>
    <x v="4"/>
    <x v="2"/>
    <x v="3"/>
    <n v="1"/>
    <x v="6"/>
    <x v="2"/>
    <d v="1899-12-30T00:02:00"/>
    <x v="1"/>
    <x v="5"/>
    <x v="3"/>
    <x v="0"/>
    <x v="8"/>
  </r>
  <r>
    <x v="0"/>
    <n v="2"/>
    <x v="3"/>
    <x v="3"/>
    <x v="1"/>
    <n v="3"/>
    <x v="2"/>
    <x v="1"/>
    <d v="1899-12-30T00:02:00"/>
    <x v="0"/>
    <x v="4"/>
    <x v="4"/>
    <x v="0"/>
    <x v="2"/>
  </r>
  <r>
    <x v="0"/>
    <n v="6"/>
    <x v="3"/>
    <x v="3"/>
    <x v="2"/>
    <n v="5"/>
    <x v="5"/>
    <x v="2"/>
    <d v="1899-12-30T00:02:00"/>
    <x v="0"/>
    <x v="0"/>
    <x v="5"/>
    <x v="3"/>
    <x v="7"/>
  </r>
  <r>
    <x v="0"/>
    <n v="26"/>
    <x v="4"/>
    <x v="2"/>
    <x v="3"/>
    <n v="1"/>
    <x v="6"/>
    <x v="2"/>
    <d v="1899-12-30T00:02:00"/>
    <x v="1"/>
    <x v="5"/>
    <x v="3"/>
    <x v="0"/>
    <x v="8"/>
  </r>
  <r>
    <x v="0"/>
    <n v="12"/>
    <x v="5"/>
    <x v="0"/>
    <x v="2"/>
    <n v="3"/>
    <x v="1"/>
    <x v="1"/>
    <d v="1899-12-30T00:02:00"/>
    <x v="0"/>
    <x v="7"/>
    <x v="7"/>
    <x v="1"/>
    <x v="6"/>
  </r>
  <r>
    <x v="0"/>
    <n v="11"/>
    <x v="6"/>
    <x v="1"/>
    <x v="1"/>
    <n v="5"/>
    <x v="4"/>
    <x v="1"/>
    <d v="1899-12-30T00:02:00"/>
    <x v="0"/>
    <x v="2"/>
    <x v="5"/>
    <x v="1"/>
    <x v="2"/>
  </r>
  <r>
    <x v="0"/>
    <n v="11"/>
    <x v="7"/>
    <x v="2"/>
    <x v="2"/>
    <n v="2"/>
    <x v="7"/>
    <x v="2"/>
    <d v="1899-12-30T00:02:00"/>
    <x v="1"/>
    <x v="7"/>
    <x v="5"/>
    <x v="0"/>
    <x v="7"/>
  </r>
  <r>
    <x v="0"/>
    <n v="3"/>
    <x v="0"/>
    <x v="3"/>
    <x v="2"/>
    <n v="4"/>
    <x v="3"/>
    <x v="1"/>
    <d v="1899-12-30T00:02:00"/>
    <x v="0"/>
    <x v="7"/>
    <x v="0"/>
    <x v="0"/>
    <x v="5"/>
  </r>
  <r>
    <x v="0"/>
    <n v="11"/>
    <x v="8"/>
    <x v="0"/>
    <x v="1"/>
    <n v="1"/>
    <x v="6"/>
    <x v="1"/>
    <d v="1899-12-30T00:02:00"/>
    <x v="1"/>
    <x v="0"/>
    <x v="1"/>
    <x v="2"/>
    <x v="8"/>
  </r>
  <r>
    <x v="0"/>
    <n v="10"/>
    <x v="8"/>
    <x v="3"/>
    <x v="0"/>
    <n v="4"/>
    <x v="5"/>
    <x v="0"/>
    <d v="1899-12-30T00:02:00"/>
    <x v="0"/>
    <x v="5"/>
    <x v="3"/>
    <x v="2"/>
    <x v="8"/>
  </r>
  <r>
    <x v="0"/>
    <n v="5"/>
    <x v="8"/>
    <x v="3"/>
    <x v="1"/>
    <n v="1"/>
    <x v="0"/>
    <x v="2"/>
    <d v="1899-12-30T00:02:00"/>
    <x v="0"/>
    <x v="7"/>
    <x v="6"/>
    <x v="1"/>
    <x v="6"/>
  </r>
  <r>
    <x v="0"/>
    <n v="12"/>
    <x v="9"/>
    <x v="1"/>
    <x v="1"/>
    <n v="2"/>
    <x v="7"/>
    <x v="0"/>
    <d v="1899-12-30T00:02:00"/>
    <x v="1"/>
    <x v="4"/>
    <x v="4"/>
    <x v="0"/>
    <x v="7"/>
  </r>
  <r>
    <x v="0"/>
    <n v="26"/>
    <x v="1"/>
    <x v="0"/>
    <x v="2"/>
    <n v="4"/>
    <x v="5"/>
    <x v="0"/>
    <d v="1899-12-30T00:02:00"/>
    <x v="2"/>
    <x v="0"/>
    <x v="0"/>
    <x v="3"/>
    <x v="4"/>
  </r>
  <r>
    <x v="0"/>
    <n v="25"/>
    <x v="2"/>
    <x v="0"/>
    <x v="0"/>
    <n v="3"/>
    <x v="3"/>
    <x v="0"/>
    <d v="1899-12-30T00:02:00"/>
    <x v="0"/>
    <x v="7"/>
    <x v="2"/>
    <x v="1"/>
    <x v="6"/>
  </r>
  <r>
    <x v="0"/>
    <n v="11"/>
    <x v="2"/>
    <x v="0"/>
    <x v="2"/>
    <n v="3"/>
    <x v="2"/>
    <x v="3"/>
    <d v="1899-12-30T00:02:00"/>
    <x v="0"/>
    <x v="1"/>
    <x v="0"/>
    <x v="3"/>
    <x v="4"/>
  </r>
  <r>
    <x v="0"/>
    <n v="18"/>
    <x v="2"/>
    <x v="0"/>
    <x v="1"/>
    <n v="4"/>
    <x v="3"/>
    <x v="2"/>
    <d v="1899-12-30T00:02:00"/>
    <x v="0"/>
    <x v="4"/>
    <x v="6"/>
    <x v="0"/>
    <x v="9"/>
  </r>
  <r>
    <x v="0"/>
    <n v="1"/>
    <x v="3"/>
    <x v="2"/>
    <x v="2"/>
    <n v="3"/>
    <x v="3"/>
    <x v="0"/>
    <d v="1899-12-30T00:02:00"/>
    <x v="0"/>
    <x v="4"/>
    <x v="2"/>
    <x v="1"/>
    <x v="6"/>
  </r>
  <r>
    <x v="0"/>
    <n v="1"/>
    <x v="3"/>
    <x v="0"/>
    <x v="2"/>
    <n v="2"/>
    <x v="2"/>
    <x v="4"/>
    <d v="1899-12-30T00:02:00"/>
    <x v="0"/>
    <x v="4"/>
    <x v="2"/>
    <x v="0"/>
    <x v="5"/>
  </r>
  <r>
    <x v="0"/>
    <n v="8"/>
    <x v="3"/>
    <x v="0"/>
    <x v="2"/>
    <n v="3"/>
    <x v="3"/>
    <x v="0"/>
    <d v="1899-12-30T00:02:00"/>
    <x v="0"/>
    <x v="3"/>
    <x v="0"/>
    <x v="0"/>
    <x v="9"/>
  </r>
  <r>
    <x v="0"/>
    <n v="20"/>
    <x v="3"/>
    <x v="1"/>
    <x v="1"/>
    <n v="5"/>
    <x v="4"/>
    <x v="3"/>
    <d v="1899-12-30T00:02:00"/>
    <x v="0"/>
    <x v="3"/>
    <x v="2"/>
    <x v="0"/>
    <x v="10"/>
  </r>
  <r>
    <x v="0"/>
    <n v="20"/>
    <x v="3"/>
    <x v="4"/>
    <x v="0"/>
    <n v="2"/>
    <x v="2"/>
    <x v="3"/>
    <d v="1899-12-30T00:02:00"/>
    <x v="0"/>
    <x v="8"/>
    <x v="3"/>
    <x v="2"/>
    <x v="11"/>
  </r>
  <r>
    <x v="0"/>
    <n v="1"/>
    <x v="3"/>
    <x v="1"/>
    <x v="1"/>
    <n v="3"/>
    <x v="3"/>
    <x v="5"/>
    <d v="1899-12-30T00:02:00"/>
    <x v="0"/>
    <x v="2"/>
    <x v="4"/>
    <x v="2"/>
    <x v="8"/>
  </r>
  <r>
    <x v="0"/>
    <n v="20"/>
    <x v="3"/>
    <x v="1"/>
    <x v="2"/>
    <n v="2"/>
    <x v="8"/>
    <x v="1"/>
    <d v="1899-12-30T00:02:00"/>
    <x v="0"/>
    <x v="8"/>
    <x v="5"/>
    <x v="0"/>
    <x v="12"/>
  </r>
  <r>
    <x v="0"/>
    <n v="1"/>
    <x v="3"/>
    <x v="1"/>
    <x v="0"/>
    <n v="3"/>
    <x v="2"/>
    <x v="2"/>
    <d v="1899-12-30T00:02:00"/>
    <x v="0"/>
    <x v="3"/>
    <x v="1"/>
    <x v="0"/>
    <x v="7"/>
  </r>
  <r>
    <x v="0"/>
    <n v="4"/>
    <x v="3"/>
    <x v="0"/>
    <x v="1"/>
    <n v="3"/>
    <x v="1"/>
    <x v="4"/>
    <d v="1899-12-30T00:02:00"/>
    <x v="0"/>
    <x v="4"/>
    <x v="6"/>
    <x v="1"/>
    <x v="2"/>
  </r>
  <r>
    <x v="0"/>
    <n v="3"/>
    <x v="4"/>
    <x v="2"/>
    <x v="0"/>
    <n v="1"/>
    <x v="6"/>
    <x v="0"/>
    <d v="1899-12-30T00:02:00"/>
    <x v="1"/>
    <x v="8"/>
    <x v="6"/>
    <x v="0"/>
    <x v="7"/>
  </r>
  <r>
    <x v="0"/>
    <n v="22"/>
    <x v="4"/>
    <x v="2"/>
    <x v="0"/>
    <n v="1"/>
    <x v="6"/>
    <x v="1"/>
    <d v="1899-12-30T00:02:00"/>
    <x v="1"/>
    <x v="1"/>
    <x v="7"/>
    <x v="3"/>
    <x v="13"/>
  </r>
  <r>
    <x v="0"/>
    <n v="13"/>
    <x v="4"/>
    <x v="4"/>
    <x v="4"/>
    <n v="4"/>
    <x v="5"/>
    <x v="0"/>
    <d v="1899-12-30T00:02:00"/>
    <x v="2"/>
    <x v="0"/>
    <x v="2"/>
    <x v="2"/>
    <x v="8"/>
  </r>
  <r>
    <x v="0"/>
    <n v="17"/>
    <x v="4"/>
    <x v="4"/>
    <x v="2"/>
    <n v="1"/>
    <x v="0"/>
    <x v="1"/>
    <d v="1899-12-30T00:02:00"/>
    <x v="0"/>
    <x v="0"/>
    <x v="3"/>
    <x v="0"/>
    <x v="7"/>
  </r>
  <r>
    <x v="0"/>
    <n v="30"/>
    <x v="4"/>
    <x v="4"/>
    <x v="1"/>
    <n v="2"/>
    <x v="8"/>
    <x v="1"/>
    <d v="1899-12-30T00:02:00"/>
    <x v="0"/>
    <x v="2"/>
    <x v="3"/>
    <x v="2"/>
    <x v="11"/>
  </r>
  <r>
    <x v="0"/>
    <n v="29"/>
    <x v="4"/>
    <x v="2"/>
    <x v="2"/>
    <n v="3"/>
    <x v="3"/>
    <x v="1"/>
    <d v="1899-12-30T00:02:00"/>
    <x v="0"/>
    <x v="0"/>
    <x v="1"/>
    <x v="1"/>
    <x v="1"/>
  </r>
  <r>
    <x v="0"/>
    <n v="6"/>
    <x v="4"/>
    <x v="4"/>
    <x v="4"/>
    <n v="1"/>
    <x v="0"/>
    <x v="0"/>
    <d v="1899-12-30T00:02:00"/>
    <x v="0"/>
    <x v="8"/>
    <x v="7"/>
    <x v="3"/>
    <x v="13"/>
  </r>
  <r>
    <x v="0"/>
    <n v="22"/>
    <x v="10"/>
    <x v="1"/>
    <x v="0"/>
    <n v="5"/>
    <x v="4"/>
    <x v="4"/>
    <d v="1899-12-30T00:02:00"/>
    <x v="0"/>
    <x v="7"/>
    <x v="5"/>
    <x v="3"/>
    <x v="4"/>
  </r>
  <r>
    <x v="0"/>
    <n v="3"/>
    <x v="10"/>
    <x v="2"/>
    <x v="1"/>
    <n v="5"/>
    <x v="5"/>
    <x v="3"/>
    <d v="1899-12-30T00:02:00"/>
    <x v="0"/>
    <x v="4"/>
    <x v="7"/>
    <x v="1"/>
    <x v="6"/>
  </r>
  <r>
    <x v="0"/>
    <n v="12"/>
    <x v="5"/>
    <x v="0"/>
    <x v="2"/>
    <n v="3"/>
    <x v="1"/>
    <x v="1"/>
    <d v="1899-12-30T00:02:00"/>
    <x v="0"/>
    <x v="7"/>
    <x v="7"/>
    <x v="1"/>
    <x v="6"/>
  </r>
  <r>
    <x v="0"/>
    <n v="11"/>
    <x v="6"/>
    <x v="1"/>
    <x v="1"/>
    <n v="5"/>
    <x v="4"/>
    <x v="1"/>
    <d v="1899-12-30T00:02:00"/>
    <x v="0"/>
    <x v="2"/>
    <x v="5"/>
    <x v="1"/>
    <x v="2"/>
  </r>
  <r>
    <x v="0"/>
    <n v="11"/>
    <x v="7"/>
    <x v="2"/>
    <x v="2"/>
    <n v="2"/>
    <x v="7"/>
    <x v="2"/>
    <d v="1899-12-30T00:02:00"/>
    <x v="1"/>
    <x v="7"/>
    <x v="5"/>
    <x v="0"/>
    <x v="7"/>
  </r>
  <r>
    <x v="0"/>
    <n v="3"/>
    <x v="0"/>
    <x v="3"/>
    <x v="2"/>
    <n v="4"/>
    <x v="3"/>
    <x v="1"/>
    <d v="1899-12-30T00:02:00"/>
    <x v="0"/>
    <x v="7"/>
    <x v="0"/>
    <x v="0"/>
    <x v="5"/>
  </r>
  <r>
    <x v="0"/>
    <n v="11"/>
    <x v="8"/>
    <x v="0"/>
    <x v="1"/>
    <n v="1"/>
    <x v="6"/>
    <x v="1"/>
    <d v="1899-12-30T00:02:00"/>
    <x v="1"/>
    <x v="0"/>
    <x v="1"/>
    <x v="2"/>
    <x v="8"/>
  </r>
  <r>
    <x v="0"/>
    <n v="10"/>
    <x v="8"/>
    <x v="3"/>
    <x v="0"/>
    <n v="4"/>
    <x v="5"/>
    <x v="0"/>
    <d v="1899-12-30T00:02:00"/>
    <x v="0"/>
    <x v="5"/>
    <x v="3"/>
    <x v="2"/>
    <x v="8"/>
  </r>
  <r>
    <x v="0"/>
    <n v="5"/>
    <x v="8"/>
    <x v="3"/>
    <x v="1"/>
    <n v="1"/>
    <x v="0"/>
    <x v="2"/>
    <d v="1899-12-30T00:02:00"/>
    <x v="0"/>
    <x v="7"/>
    <x v="6"/>
    <x v="1"/>
    <x v="6"/>
  </r>
  <r>
    <x v="0"/>
    <n v="12"/>
    <x v="9"/>
    <x v="1"/>
    <x v="1"/>
    <n v="2"/>
    <x v="7"/>
    <x v="0"/>
    <d v="1899-12-30T00:02:00"/>
    <x v="1"/>
    <x v="4"/>
    <x v="4"/>
    <x v="0"/>
    <x v="7"/>
  </r>
  <r>
    <x v="0"/>
    <n v="26"/>
    <x v="1"/>
    <x v="0"/>
    <x v="2"/>
    <n v="4"/>
    <x v="5"/>
    <x v="0"/>
    <d v="1899-12-30T00:02:00"/>
    <x v="2"/>
    <x v="0"/>
    <x v="0"/>
    <x v="3"/>
    <x v="4"/>
  </r>
  <r>
    <x v="1"/>
    <n v="11"/>
    <x v="7"/>
    <x v="2"/>
    <x v="0"/>
    <n v="0"/>
    <x v="9"/>
    <x v="1"/>
    <d v="1899-12-30T00:02:00"/>
    <x v="3"/>
    <x v="9"/>
    <x v="2"/>
    <x v="0"/>
    <x v="9"/>
  </r>
  <r>
    <x v="1"/>
    <n v="14"/>
    <x v="0"/>
    <x v="0"/>
    <x v="1"/>
    <n v="0"/>
    <x v="9"/>
    <x v="5"/>
    <d v="1899-12-30T00:02:00"/>
    <x v="3"/>
    <x v="9"/>
    <x v="3"/>
    <x v="1"/>
    <x v="6"/>
  </r>
  <r>
    <x v="1"/>
    <n v="1"/>
    <x v="8"/>
    <x v="0"/>
    <x v="1"/>
    <n v="0"/>
    <x v="9"/>
    <x v="1"/>
    <d v="1899-12-30T00:02:00"/>
    <x v="3"/>
    <x v="9"/>
    <x v="0"/>
    <x v="2"/>
    <x v="8"/>
  </r>
  <r>
    <x v="1"/>
    <n v="12"/>
    <x v="9"/>
    <x v="1"/>
    <x v="0"/>
    <n v="0"/>
    <x v="9"/>
    <x v="2"/>
    <d v="1899-12-30T00:02:00"/>
    <x v="3"/>
    <x v="9"/>
    <x v="3"/>
    <x v="1"/>
    <x v="1"/>
  </r>
  <r>
    <x v="1"/>
    <n v="7"/>
    <x v="3"/>
    <x v="4"/>
    <x v="1"/>
    <n v="0"/>
    <x v="9"/>
    <x v="4"/>
    <d v="1899-12-30T00:02:00"/>
    <x v="3"/>
    <x v="9"/>
    <x v="5"/>
    <x v="3"/>
    <x v="13"/>
  </r>
  <r>
    <x v="1"/>
    <n v="5"/>
    <x v="3"/>
    <x v="2"/>
    <x v="2"/>
    <n v="0"/>
    <x v="9"/>
    <x v="3"/>
    <d v="1899-12-30T00:02:00"/>
    <x v="3"/>
    <x v="9"/>
    <x v="7"/>
    <x v="1"/>
    <x v="1"/>
  </r>
  <r>
    <x v="1"/>
    <n v="23"/>
    <x v="4"/>
    <x v="0"/>
    <x v="1"/>
    <n v="0"/>
    <x v="9"/>
    <x v="0"/>
    <d v="1899-12-30T00:02:00"/>
    <x v="3"/>
    <x v="9"/>
    <x v="0"/>
    <x v="3"/>
    <x v="4"/>
  </r>
  <r>
    <x v="1"/>
    <n v="19"/>
    <x v="4"/>
    <x v="2"/>
    <x v="1"/>
    <n v="0"/>
    <x v="9"/>
    <x v="1"/>
    <d v="1899-12-30T00:02:00"/>
    <x v="3"/>
    <x v="9"/>
    <x v="6"/>
    <x v="0"/>
    <x v="10"/>
  </r>
  <r>
    <x v="1"/>
    <n v="10"/>
    <x v="10"/>
    <x v="4"/>
    <x v="0"/>
    <n v="0"/>
    <x v="9"/>
    <x v="1"/>
    <d v="1899-12-30T00:02:00"/>
    <x v="3"/>
    <x v="9"/>
    <x v="6"/>
    <x v="0"/>
    <x v="5"/>
  </r>
  <r>
    <x v="1"/>
    <n v="11"/>
    <x v="7"/>
    <x v="2"/>
    <x v="0"/>
    <n v="0"/>
    <x v="9"/>
    <x v="1"/>
    <d v="1899-12-30T00:02:00"/>
    <x v="3"/>
    <x v="9"/>
    <x v="2"/>
    <x v="0"/>
    <x v="9"/>
  </r>
  <r>
    <x v="1"/>
    <n v="14"/>
    <x v="0"/>
    <x v="0"/>
    <x v="1"/>
    <n v="0"/>
    <x v="9"/>
    <x v="5"/>
    <d v="1899-12-30T00:02:00"/>
    <x v="3"/>
    <x v="9"/>
    <x v="3"/>
    <x v="1"/>
    <x v="6"/>
  </r>
  <r>
    <x v="1"/>
    <n v="1"/>
    <x v="8"/>
    <x v="0"/>
    <x v="1"/>
    <n v="0"/>
    <x v="9"/>
    <x v="1"/>
    <d v="1899-12-30T00:02:00"/>
    <x v="3"/>
    <x v="9"/>
    <x v="0"/>
    <x v="2"/>
    <x v="8"/>
  </r>
  <r>
    <x v="1"/>
    <n v="12"/>
    <x v="9"/>
    <x v="1"/>
    <x v="0"/>
    <n v="0"/>
    <x v="9"/>
    <x v="2"/>
    <d v="1899-12-30T00:02:00"/>
    <x v="3"/>
    <x v="9"/>
    <x v="3"/>
    <x v="1"/>
    <x v="1"/>
  </r>
  <r>
    <x v="0"/>
    <n v="1"/>
    <x v="8"/>
    <x v="2"/>
    <x v="1"/>
    <n v="5"/>
    <x v="4"/>
    <x v="1"/>
    <d v="1899-12-30T00:02:00"/>
    <x v="0"/>
    <x v="5"/>
    <x v="2"/>
    <x v="3"/>
    <x v="13"/>
  </r>
  <r>
    <x v="0"/>
    <n v="12"/>
    <x v="9"/>
    <x v="0"/>
    <x v="2"/>
    <n v="2"/>
    <x v="2"/>
    <x v="2"/>
    <d v="1899-12-30T00:02:00"/>
    <x v="0"/>
    <x v="0"/>
    <x v="2"/>
    <x v="1"/>
    <x v="1"/>
  </r>
  <r>
    <x v="0"/>
    <n v="12"/>
    <x v="9"/>
    <x v="0"/>
    <x v="2"/>
    <n v="3"/>
    <x v="3"/>
    <x v="5"/>
    <d v="1899-12-30T00:02:00"/>
    <x v="0"/>
    <x v="4"/>
    <x v="6"/>
    <x v="0"/>
    <x v="10"/>
  </r>
  <r>
    <x v="0"/>
    <n v="10"/>
    <x v="1"/>
    <x v="0"/>
    <x v="4"/>
    <n v="2"/>
    <x v="2"/>
    <x v="3"/>
    <d v="1899-12-30T00:02:00"/>
    <x v="0"/>
    <x v="6"/>
    <x v="3"/>
    <x v="1"/>
    <x v="2"/>
  </r>
  <r>
    <x v="0"/>
    <n v="23"/>
    <x v="2"/>
    <x v="0"/>
    <x v="2"/>
    <n v="5"/>
    <x v="5"/>
    <x v="1"/>
    <d v="1899-12-30T00:02:00"/>
    <x v="0"/>
    <x v="5"/>
    <x v="2"/>
    <x v="2"/>
    <x v="11"/>
  </r>
  <r>
    <x v="0"/>
    <n v="8"/>
    <x v="2"/>
    <x v="2"/>
    <x v="0"/>
    <n v="5"/>
    <x v="10"/>
    <x v="3"/>
    <d v="1899-12-30T00:02:00"/>
    <x v="0"/>
    <x v="0"/>
    <x v="5"/>
    <x v="0"/>
    <x v="12"/>
  </r>
  <r>
    <x v="0"/>
    <n v="22"/>
    <x v="2"/>
    <x v="0"/>
    <x v="2"/>
    <n v="4"/>
    <x v="3"/>
    <x v="0"/>
    <d v="1899-12-30T00:02:00"/>
    <x v="0"/>
    <x v="4"/>
    <x v="5"/>
    <x v="1"/>
    <x v="2"/>
  </r>
  <r>
    <x v="0"/>
    <n v="30"/>
    <x v="2"/>
    <x v="0"/>
    <x v="3"/>
    <n v="2"/>
    <x v="2"/>
    <x v="0"/>
    <d v="1899-12-30T00:02:00"/>
    <x v="0"/>
    <x v="5"/>
    <x v="6"/>
    <x v="0"/>
    <x v="10"/>
  </r>
  <r>
    <x v="0"/>
    <n v="8"/>
    <x v="3"/>
    <x v="0"/>
    <x v="1"/>
    <n v="4"/>
    <x v="5"/>
    <x v="0"/>
    <d v="1899-12-30T00:02:00"/>
    <x v="0"/>
    <x v="8"/>
    <x v="5"/>
    <x v="2"/>
    <x v="8"/>
  </r>
  <r>
    <x v="0"/>
    <n v="30"/>
    <x v="3"/>
    <x v="3"/>
    <x v="2"/>
    <n v="3"/>
    <x v="3"/>
    <x v="1"/>
    <d v="1899-12-30T00:02:00"/>
    <x v="0"/>
    <x v="0"/>
    <x v="1"/>
    <x v="1"/>
    <x v="1"/>
  </r>
  <r>
    <x v="0"/>
    <n v="9"/>
    <x v="3"/>
    <x v="1"/>
    <x v="2"/>
    <n v="3"/>
    <x v="3"/>
    <x v="0"/>
    <d v="1899-12-30T00:02:00"/>
    <x v="0"/>
    <x v="4"/>
    <x v="7"/>
    <x v="1"/>
    <x v="14"/>
  </r>
  <r>
    <x v="0"/>
    <n v="11"/>
    <x v="3"/>
    <x v="3"/>
    <x v="2"/>
    <n v="3"/>
    <x v="3"/>
    <x v="2"/>
    <d v="1899-12-30T00:02:00"/>
    <x v="0"/>
    <x v="7"/>
    <x v="7"/>
    <x v="1"/>
    <x v="6"/>
  </r>
  <r>
    <x v="0"/>
    <n v="26"/>
    <x v="3"/>
    <x v="0"/>
    <x v="1"/>
    <n v="1"/>
    <x v="0"/>
    <x v="2"/>
    <d v="1899-12-30T00:02:00"/>
    <x v="0"/>
    <x v="8"/>
    <x v="7"/>
    <x v="0"/>
    <x v="9"/>
  </r>
  <r>
    <x v="0"/>
    <n v="22"/>
    <x v="4"/>
    <x v="2"/>
    <x v="1"/>
    <n v="2"/>
    <x v="7"/>
    <x v="3"/>
    <d v="1899-12-30T00:02:00"/>
    <x v="1"/>
    <x v="7"/>
    <x v="3"/>
    <x v="3"/>
    <x v="13"/>
  </r>
  <r>
    <x v="0"/>
    <n v="3"/>
    <x v="4"/>
    <x v="4"/>
    <x v="1"/>
    <n v="1"/>
    <x v="6"/>
    <x v="1"/>
    <d v="1899-12-30T00:02:00"/>
    <x v="1"/>
    <x v="4"/>
    <x v="0"/>
    <x v="1"/>
    <x v="2"/>
  </r>
  <r>
    <x v="0"/>
    <n v="8"/>
    <x v="4"/>
    <x v="4"/>
    <x v="0"/>
    <n v="2"/>
    <x v="7"/>
    <x v="1"/>
    <d v="1899-12-30T00:02:00"/>
    <x v="1"/>
    <x v="6"/>
    <x v="1"/>
    <x v="0"/>
    <x v="0"/>
  </r>
  <r>
    <x v="0"/>
    <n v="19"/>
    <x v="4"/>
    <x v="1"/>
    <x v="1"/>
    <n v="2"/>
    <x v="2"/>
    <x v="1"/>
    <d v="1899-12-30T00:02:00"/>
    <x v="0"/>
    <x v="0"/>
    <x v="0"/>
    <x v="3"/>
    <x v="13"/>
  </r>
  <r>
    <x v="0"/>
    <n v="1"/>
    <x v="8"/>
    <x v="2"/>
    <x v="1"/>
    <n v="5"/>
    <x v="4"/>
    <x v="1"/>
    <d v="1899-12-30T00:02:00"/>
    <x v="0"/>
    <x v="5"/>
    <x v="2"/>
    <x v="3"/>
    <x v="13"/>
  </r>
  <r>
    <x v="0"/>
    <n v="12"/>
    <x v="9"/>
    <x v="0"/>
    <x v="2"/>
    <n v="2"/>
    <x v="2"/>
    <x v="2"/>
    <d v="1899-12-30T00:02:00"/>
    <x v="0"/>
    <x v="0"/>
    <x v="2"/>
    <x v="1"/>
    <x v="1"/>
  </r>
  <r>
    <x v="0"/>
    <n v="12"/>
    <x v="9"/>
    <x v="0"/>
    <x v="2"/>
    <n v="3"/>
    <x v="3"/>
    <x v="5"/>
    <d v="1899-12-30T00:02:00"/>
    <x v="0"/>
    <x v="4"/>
    <x v="6"/>
    <x v="0"/>
    <x v="10"/>
  </r>
  <r>
    <x v="0"/>
    <n v="10"/>
    <x v="1"/>
    <x v="0"/>
    <x v="4"/>
    <n v="2"/>
    <x v="2"/>
    <x v="3"/>
    <d v="1899-12-30T00:02:00"/>
    <x v="0"/>
    <x v="6"/>
    <x v="3"/>
    <x v="1"/>
    <x v="2"/>
  </r>
  <r>
    <x v="1"/>
    <n v="3"/>
    <x v="9"/>
    <x v="1"/>
    <x v="1"/>
    <n v="0"/>
    <x v="9"/>
    <x v="2"/>
    <d v="1899-12-30T00:02:00"/>
    <x v="3"/>
    <x v="9"/>
    <x v="6"/>
    <x v="1"/>
    <x v="1"/>
  </r>
  <r>
    <x v="1"/>
    <n v="13"/>
    <x v="1"/>
    <x v="1"/>
    <x v="0"/>
    <n v="0"/>
    <x v="9"/>
    <x v="1"/>
    <d v="1899-12-30T00:02:00"/>
    <x v="3"/>
    <x v="9"/>
    <x v="3"/>
    <x v="0"/>
    <x v="0"/>
  </r>
  <r>
    <x v="1"/>
    <n v="29"/>
    <x v="3"/>
    <x v="1"/>
    <x v="0"/>
    <n v="0"/>
    <x v="9"/>
    <x v="3"/>
    <d v="1899-12-30T00:02:00"/>
    <x v="3"/>
    <x v="9"/>
    <x v="3"/>
    <x v="2"/>
    <x v="11"/>
  </r>
  <r>
    <x v="1"/>
    <n v="5"/>
    <x v="3"/>
    <x v="1"/>
    <x v="1"/>
    <n v="0"/>
    <x v="9"/>
    <x v="5"/>
    <d v="1899-12-30T00:02:00"/>
    <x v="3"/>
    <x v="9"/>
    <x v="1"/>
    <x v="1"/>
    <x v="6"/>
  </r>
  <r>
    <x v="1"/>
    <n v="19"/>
    <x v="4"/>
    <x v="4"/>
    <x v="2"/>
    <n v="0"/>
    <x v="9"/>
    <x v="2"/>
    <d v="1899-12-30T00:02:00"/>
    <x v="3"/>
    <x v="9"/>
    <x v="7"/>
    <x v="3"/>
    <x v="13"/>
  </r>
  <r>
    <x v="1"/>
    <n v="18"/>
    <x v="10"/>
    <x v="0"/>
    <x v="2"/>
    <n v="0"/>
    <x v="9"/>
    <x v="1"/>
    <d v="1899-12-30T00:02:00"/>
    <x v="3"/>
    <x v="9"/>
    <x v="2"/>
    <x v="3"/>
    <x v="4"/>
  </r>
  <r>
    <x v="1"/>
    <n v="29"/>
    <x v="10"/>
    <x v="4"/>
    <x v="0"/>
    <n v="0"/>
    <x v="9"/>
    <x v="1"/>
    <d v="1899-12-30T00:02:00"/>
    <x v="3"/>
    <x v="9"/>
    <x v="2"/>
    <x v="0"/>
    <x v="9"/>
  </r>
  <r>
    <x v="1"/>
    <n v="1"/>
    <x v="10"/>
    <x v="4"/>
    <x v="1"/>
    <n v="0"/>
    <x v="9"/>
    <x v="2"/>
    <d v="1899-12-30T00:02:00"/>
    <x v="3"/>
    <x v="9"/>
    <x v="5"/>
    <x v="0"/>
    <x v="0"/>
  </r>
  <r>
    <x v="1"/>
    <n v="30"/>
    <x v="10"/>
    <x v="1"/>
    <x v="1"/>
    <n v="0"/>
    <x v="9"/>
    <x v="1"/>
    <d v="1899-12-30T00:02:00"/>
    <x v="3"/>
    <x v="9"/>
    <x v="6"/>
    <x v="2"/>
    <x v="8"/>
  </r>
  <r>
    <x v="1"/>
    <n v="3"/>
    <x v="9"/>
    <x v="1"/>
    <x v="1"/>
    <n v="0"/>
    <x v="9"/>
    <x v="2"/>
    <d v="1899-12-30T00:02:00"/>
    <x v="3"/>
    <x v="9"/>
    <x v="6"/>
    <x v="1"/>
    <x v="1"/>
  </r>
  <r>
    <x v="0"/>
    <n v="11"/>
    <x v="5"/>
    <x v="4"/>
    <x v="0"/>
    <n v="4"/>
    <x v="5"/>
    <x v="2"/>
    <d v="1899-12-30T00:02:00"/>
    <x v="2"/>
    <x v="3"/>
    <x v="2"/>
    <x v="3"/>
    <x v="13"/>
  </r>
  <r>
    <x v="0"/>
    <n v="14"/>
    <x v="5"/>
    <x v="4"/>
    <x v="0"/>
    <n v="3"/>
    <x v="3"/>
    <x v="2"/>
    <d v="1899-12-30T00:02:00"/>
    <x v="0"/>
    <x v="7"/>
    <x v="2"/>
    <x v="1"/>
    <x v="6"/>
  </r>
  <r>
    <x v="0"/>
    <n v="11"/>
    <x v="6"/>
    <x v="4"/>
    <x v="2"/>
    <n v="2"/>
    <x v="8"/>
    <x v="1"/>
    <d v="1899-12-30T00:02:00"/>
    <x v="0"/>
    <x v="4"/>
    <x v="3"/>
    <x v="0"/>
    <x v="10"/>
  </r>
  <r>
    <x v="0"/>
    <n v="1"/>
    <x v="0"/>
    <x v="1"/>
    <x v="2"/>
    <n v="5"/>
    <x v="4"/>
    <x v="1"/>
    <d v="1899-12-30T00:02:00"/>
    <x v="0"/>
    <x v="4"/>
    <x v="4"/>
    <x v="0"/>
    <x v="5"/>
  </r>
  <r>
    <x v="0"/>
    <n v="1"/>
    <x v="11"/>
    <x v="5"/>
    <x v="1"/>
    <n v="2"/>
    <x v="2"/>
    <x v="5"/>
    <d v="1899-12-30T00:02:00"/>
    <x v="0"/>
    <x v="7"/>
    <x v="6"/>
    <x v="2"/>
    <x v="8"/>
  </r>
  <r>
    <x v="0"/>
    <n v="30"/>
    <x v="2"/>
    <x v="0"/>
    <x v="2"/>
    <n v="2"/>
    <x v="2"/>
    <x v="1"/>
    <d v="1899-12-30T00:02:00"/>
    <x v="0"/>
    <x v="0"/>
    <x v="2"/>
    <x v="3"/>
    <x v="13"/>
  </r>
  <r>
    <x v="0"/>
    <n v="13"/>
    <x v="2"/>
    <x v="3"/>
    <x v="2"/>
    <n v="3"/>
    <x v="2"/>
    <x v="1"/>
    <d v="1899-12-30T00:02:00"/>
    <x v="0"/>
    <x v="5"/>
    <x v="6"/>
    <x v="0"/>
    <x v="9"/>
  </r>
  <r>
    <x v="0"/>
    <n v="1"/>
    <x v="2"/>
    <x v="0"/>
    <x v="2"/>
    <n v="1"/>
    <x v="0"/>
    <x v="3"/>
    <d v="1899-12-30T00:02:00"/>
    <x v="0"/>
    <x v="3"/>
    <x v="7"/>
    <x v="0"/>
    <x v="9"/>
  </r>
  <r>
    <x v="0"/>
    <n v="21"/>
    <x v="3"/>
    <x v="2"/>
    <x v="2"/>
    <n v="1"/>
    <x v="6"/>
    <x v="1"/>
    <d v="1899-12-30T00:02:00"/>
    <x v="1"/>
    <x v="4"/>
    <x v="2"/>
    <x v="0"/>
    <x v="10"/>
  </r>
  <r>
    <x v="0"/>
    <n v="3"/>
    <x v="3"/>
    <x v="2"/>
    <x v="2"/>
    <n v="2"/>
    <x v="7"/>
    <x v="2"/>
    <d v="1899-12-30T00:02:00"/>
    <x v="1"/>
    <x v="0"/>
    <x v="7"/>
    <x v="1"/>
    <x v="2"/>
  </r>
  <r>
    <x v="0"/>
    <n v="8"/>
    <x v="3"/>
    <x v="4"/>
    <x v="2"/>
    <n v="4"/>
    <x v="5"/>
    <x v="2"/>
    <d v="1899-12-30T00:02:00"/>
    <x v="2"/>
    <x v="4"/>
    <x v="2"/>
    <x v="1"/>
    <x v="1"/>
  </r>
  <r>
    <x v="0"/>
    <n v="14"/>
    <x v="3"/>
    <x v="0"/>
    <x v="1"/>
    <n v="1"/>
    <x v="0"/>
    <x v="5"/>
    <d v="1899-12-30T00:02:00"/>
    <x v="0"/>
    <x v="3"/>
    <x v="5"/>
    <x v="3"/>
    <x v="13"/>
  </r>
  <r>
    <x v="0"/>
    <n v="31"/>
    <x v="3"/>
    <x v="1"/>
    <x v="1"/>
    <n v="3"/>
    <x v="3"/>
    <x v="0"/>
    <d v="1899-12-30T00:02:00"/>
    <x v="0"/>
    <x v="2"/>
    <x v="1"/>
    <x v="2"/>
    <x v="11"/>
  </r>
  <r>
    <x v="0"/>
    <n v="20"/>
    <x v="3"/>
    <x v="2"/>
    <x v="3"/>
    <n v="3"/>
    <x v="3"/>
    <x v="1"/>
    <d v="1899-12-30T00:02:00"/>
    <x v="0"/>
    <x v="8"/>
    <x v="6"/>
    <x v="2"/>
    <x v="8"/>
  </r>
  <r>
    <x v="0"/>
    <n v="25"/>
    <x v="4"/>
    <x v="0"/>
    <x v="1"/>
    <n v="2"/>
    <x v="7"/>
    <x v="1"/>
    <d v="1899-12-30T00:02:00"/>
    <x v="1"/>
    <x v="5"/>
    <x v="2"/>
    <x v="0"/>
    <x v="7"/>
  </r>
  <r>
    <x v="0"/>
    <n v="5"/>
    <x v="4"/>
    <x v="2"/>
    <x v="3"/>
    <n v="3"/>
    <x v="2"/>
    <x v="2"/>
    <d v="1899-12-30T00:02:00"/>
    <x v="0"/>
    <x v="1"/>
    <x v="5"/>
    <x v="1"/>
    <x v="6"/>
  </r>
  <r>
    <x v="0"/>
    <n v="16"/>
    <x v="4"/>
    <x v="1"/>
    <x v="2"/>
    <n v="2"/>
    <x v="2"/>
    <x v="0"/>
    <d v="1899-12-30T00:02:00"/>
    <x v="0"/>
    <x v="0"/>
    <x v="7"/>
    <x v="1"/>
    <x v="1"/>
  </r>
  <r>
    <x v="0"/>
    <n v="26"/>
    <x v="10"/>
    <x v="3"/>
    <x v="1"/>
    <n v="5"/>
    <x v="4"/>
    <x v="5"/>
    <d v="1899-12-30T00:02:00"/>
    <x v="0"/>
    <x v="8"/>
    <x v="4"/>
    <x v="2"/>
    <x v="8"/>
  </r>
  <r>
    <x v="0"/>
    <n v="11"/>
    <x v="5"/>
    <x v="4"/>
    <x v="0"/>
    <n v="4"/>
    <x v="5"/>
    <x v="2"/>
    <d v="1899-12-30T00:02:00"/>
    <x v="2"/>
    <x v="3"/>
    <x v="2"/>
    <x v="3"/>
    <x v="13"/>
  </r>
  <r>
    <x v="0"/>
    <n v="14"/>
    <x v="5"/>
    <x v="4"/>
    <x v="0"/>
    <n v="3"/>
    <x v="3"/>
    <x v="2"/>
    <d v="1899-12-30T00:02:00"/>
    <x v="0"/>
    <x v="7"/>
    <x v="2"/>
    <x v="1"/>
    <x v="6"/>
  </r>
  <r>
    <x v="0"/>
    <n v="11"/>
    <x v="6"/>
    <x v="4"/>
    <x v="2"/>
    <n v="2"/>
    <x v="8"/>
    <x v="1"/>
    <d v="1899-12-30T00:02:00"/>
    <x v="0"/>
    <x v="4"/>
    <x v="3"/>
    <x v="0"/>
    <x v="10"/>
  </r>
  <r>
    <x v="0"/>
    <n v="1"/>
    <x v="0"/>
    <x v="1"/>
    <x v="2"/>
    <n v="5"/>
    <x v="4"/>
    <x v="1"/>
    <d v="1899-12-30T00:02:00"/>
    <x v="0"/>
    <x v="4"/>
    <x v="4"/>
    <x v="0"/>
    <x v="5"/>
  </r>
  <r>
    <x v="0"/>
    <n v="1"/>
    <x v="11"/>
    <x v="5"/>
    <x v="1"/>
    <n v="2"/>
    <x v="2"/>
    <x v="5"/>
    <d v="1899-12-30T00:02:00"/>
    <x v="0"/>
    <x v="7"/>
    <x v="6"/>
    <x v="2"/>
    <x v="8"/>
  </r>
  <r>
    <x v="1"/>
    <n v="13"/>
    <x v="9"/>
    <x v="0"/>
    <x v="4"/>
    <n v="0"/>
    <x v="9"/>
    <x v="0"/>
    <d v="1899-12-30T00:02:00"/>
    <x v="3"/>
    <x v="9"/>
    <x v="1"/>
    <x v="1"/>
    <x v="1"/>
  </r>
  <r>
    <x v="1"/>
    <n v="15"/>
    <x v="2"/>
    <x v="3"/>
    <x v="1"/>
    <n v="0"/>
    <x v="9"/>
    <x v="3"/>
    <d v="1899-12-30T00:02:00"/>
    <x v="3"/>
    <x v="9"/>
    <x v="0"/>
    <x v="0"/>
    <x v="12"/>
  </r>
  <r>
    <x v="1"/>
    <n v="28"/>
    <x v="3"/>
    <x v="2"/>
    <x v="1"/>
    <n v="0"/>
    <x v="9"/>
    <x v="0"/>
    <d v="1899-12-30T00:02:00"/>
    <x v="3"/>
    <x v="9"/>
    <x v="3"/>
    <x v="1"/>
    <x v="2"/>
  </r>
  <r>
    <x v="1"/>
    <n v="20"/>
    <x v="3"/>
    <x v="0"/>
    <x v="2"/>
    <n v="0"/>
    <x v="9"/>
    <x v="2"/>
    <d v="1899-12-30T00:02:00"/>
    <x v="3"/>
    <x v="9"/>
    <x v="0"/>
    <x v="0"/>
    <x v="9"/>
  </r>
  <r>
    <x v="1"/>
    <n v="14"/>
    <x v="3"/>
    <x v="0"/>
    <x v="2"/>
    <n v="0"/>
    <x v="9"/>
    <x v="1"/>
    <d v="1899-12-30T00:02:00"/>
    <x v="3"/>
    <x v="9"/>
    <x v="6"/>
    <x v="3"/>
    <x v="13"/>
  </r>
  <r>
    <x v="1"/>
    <n v="13"/>
    <x v="4"/>
    <x v="0"/>
    <x v="1"/>
    <n v="0"/>
    <x v="9"/>
    <x v="1"/>
    <d v="1899-12-30T00:02:00"/>
    <x v="3"/>
    <x v="9"/>
    <x v="3"/>
    <x v="0"/>
    <x v="5"/>
  </r>
  <r>
    <x v="1"/>
    <n v="15"/>
    <x v="4"/>
    <x v="4"/>
    <x v="1"/>
    <n v="0"/>
    <x v="9"/>
    <x v="3"/>
    <d v="1899-12-30T00:02:00"/>
    <x v="3"/>
    <x v="9"/>
    <x v="3"/>
    <x v="2"/>
    <x v="8"/>
  </r>
  <r>
    <x v="1"/>
    <n v="26"/>
    <x v="4"/>
    <x v="0"/>
    <x v="2"/>
    <n v="0"/>
    <x v="9"/>
    <x v="2"/>
    <d v="1899-12-30T00:02:00"/>
    <x v="3"/>
    <x v="9"/>
    <x v="7"/>
    <x v="1"/>
    <x v="2"/>
  </r>
  <r>
    <x v="1"/>
    <n v="13"/>
    <x v="9"/>
    <x v="0"/>
    <x v="4"/>
    <n v="0"/>
    <x v="9"/>
    <x v="0"/>
    <d v="1899-12-30T00:02:00"/>
    <x v="3"/>
    <x v="9"/>
    <x v="1"/>
    <x v="1"/>
    <x v="1"/>
  </r>
  <r>
    <x v="0"/>
    <n v="16"/>
    <x v="5"/>
    <x v="3"/>
    <x v="1"/>
    <n v="5"/>
    <x v="4"/>
    <x v="1"/>
    <d v="1899-12-30T00:02:00"/>
    <x v="0"/>
    <x v="5"/>
    <x v="6"/>
    <x v="1"/>
    <x v="2"/>
  </r>
  <r>
    <x v="0"/>
    <n v="1"/>
    <x v="6"/>
    <x v="2"/>
    <x v="1"/>
    <n v="1"/>
    <x v="0"/>
    <x v="2"/>
    <d v="1899-12-30T00:02:00"/>
    <x v="0"/>
    <x v="1"/>
    <x v="3"/>
    <x v="1"/>
    <x v="2"/>
  </r>
  <r>
    <x v="0"/>
    <n v="11"/>
    <x v="6"/>
    <x v="2"/>
    <x v="3"/>
    <n v="2"/>
    <x v="2"/>
    <x v="2"/>
    <d v="1899-12-30T00:02:00"/>
    <x v="0"/>
    <x v="1"/>
    <x v="4"/>
    <x v="0"/>
    <x v="10"/>
  </r>
  <r>
    <x v="0"/>
    <n v="11"/>
    <x v="6"/>
    <x v="0"/>
    <x v="1"/>
    <n v="3"/>
    <x v="3"/>
    <x v="1"/>
    <d v="1899-12-30T00:02:00"/>
    <x v="0"/>
    <x v="4"/>
    <x v="6"/>
    <x v="3"/>
    <x v="4"/>
  </r>
  <r>
    <x v="0"/>
    <n v="1"/>
    <x v="0"/>
    <x v="0"/>
    <x v="0"/>
    <n v="1"/>
    <x v="6"/>
    <x v="1"/>
    <d v="1899-12-30T00:02:00"/>
    <x v="1"/>
    <x v="4"/>
    <x v="5"/>
    <x v="0"/>
    <x v="12"/>
  </r>
  <r>
    <x v="0"/>
    <n v="1"/>
    <x v="0"/>
    <x v="3"/>
    <x v="1"/>
    <n v="4"/>
    <x v="5"/>
    <x v="0"/>
    <d v="1899-12-30T00:02:00"/>
    <x v="2"/>
    <x v="4"/>
    <x v="6"/>
    <x v="3"/>
    <x v="13"/>
  </r>
  <r>
    <x v="0"/>
    <n v="1"/>
    <x v="0"/>
    <x v="0"/>
    <x v="2"/>
    <n v="3"/>
    <x v="3"/>
    <x v="1"/>
    <d v="1899-12-30T00:02:00"/>
    <x v="0"/>
    <x v="7"/>
    <x v="7"/>
    <x v="2"/>
    <x v="3"/>
  </r>
  <r>
    <x v="0"/>
    <n v="1"/>
    <x v="8"/>
    <x v="0"/>
    <x v="0"/>
    <n v="4"/>
    <x v="5"/>
    <x v="3"/>
    <d v="1899-12-30T00:02:00"/>
    <x v="2"/>
    <x v="4"/>
    <x v="1"/>
    <x v="0"/>
    <x v="9"/>
  </r>
  <r>
    <x v="0"/>
    <n v="4"/>
    <x v="8"/>
    <x v="5"/>
    <x v="0"/>
    <n v="3"/>
    <x v="3"/>
    <x v="1"/>
    <d v="1899-12-30T00:02:00"/>
    <x v="0"/>
    <x v="3"/>
    <x v="5"/>
    <x v="1"/>
    <x v="2"/>
  </r>
  <r>
    <x v="0"/>
    <n v="11"/>
    <x v="8"/>
    <x v="3"/>
    <x v="1"/>
    <n v="5"/>
    <x v="4"/>
    <x v="3"/>
    <d v="1899-12-30T00:02:00"/>
    <x v="0"/>
    <x v="2"/>
    <x v="5"/>
    <x v="1"/>
    <x v="6"/>
  </r>
  <r>
    <x v="0"/>
    <n v="12"/>
    <x v="11"/>
    <x v="3"/>
    <x v="1"/>
    <n v="2"/>
    <x v="2"/>
    <x v="3"/>
    <d v="1899-12-30T00:02:00"/>
    <x v="0"/>
    <x v="3"/>
    <x v="1"/>
    <x v="2"/>
    <x v="8"/>
  </r>
  <r>
    <x v="0"/>
    <n v="31"/>
    <x v="1"/>
    <x v="0"/>
    <x v="1"/>
    <n v="1"/>
    <x v="6"/>
    <x v="0"/>
    <d v="1899-12-30T00:02:00"/>
    <x v="1"/>
    <x v="7"/>
    <x v="1"/>
    <x v="1"/>
    <x v="6"/>
  </r>
  <r>
    <x v="0"/>
    <n v="2"/>
    <x v="1"/>
    <x v="1"/>
    <x v="3"/>
    <n v="2"/>
    <x v="2"/>
    <x v="2"/>
    <d v="1899-12-30T00:02:00"/>
    <x v="0"/>
    <x v="7"/>
    <x v="2"/>
    <x v="0"/>
    <x v="12"/>
  </r>
  <r>
    <x v="0"/>
    <n v="9"/>
    <x v="1"/>
    <x v="0"/>
    <x v="2"/>
    <n v="3"/>
    <x v="2"/>
    <x v="5"/>
    <d v="1899-12-30T00:02:00"/>
    <x v="0"/>
    <x v="8"/>
    <x v="4"/>
    <x v="1"/>
    <x v="6"/>
  </r>
  <r>
    <x v="0"/>
    <n v="25"/>
    <x v="1"/>
    <x v="2"/>
    <x v="2"/>
    <n v="2"/>
    <x v="8"/>
    <x v="3"/>
    <d v="1899-12-30T00:02:00"/>
    <x v="0"/>
    <x v="8"/>
    <x v="3"/>
    <x v="1"/>
    <x v="2"/>
  </r>
  <r>
    <x v="0"/>
    <n v="9"/>
    <x v="1"/>
    <x v="0"/>
    <x v="2"/>
    <n v="2"/>
    <x v="2"/>
    <x v="1"/>
    <d v="1899-12-30T00:02:00"/>
    <x v="0"/>
    <x v="5"/>
    <x v="4"/>
    <x v="0"/>
    <x v="10"/>
  </r>
  <r>
    <x v="0"/>
    <n v="10"/>
    <x v="1"/>
    <x v="2"/>
    <x v="2"/>
    <n v="3"/>
    <x v="3"/>
    <x v="1"/>
    <d v="1899-12-30T00:02:00"/>
    <x v="0"/>
    <x v="7"/>
    <x v="4"/>
    <x v="1"/>
    <x v="6"/>
  </r>
  <r>
    <x v="0"/>
    <n v="14"/>
    <x v="1"/>
    <x v="4"/>
    <x v="1"/>
    <n v="4"/>
    <x v="5"/>
    <x v="0"/>
    <d v="1899-12-30T00:02:00"/>
    <x v="0"/>
    <x v="2"/>
    <x v="0"/>
    <x v="0"/>
    <x v="10"/>
  </r>
  <r>
    <x v="0"/>
    <n v="10"/>
    <x v="2"/>
    <x v="1"/>
    <x v="3"/>
    <n v="4"/>
    <x v="1"/>
    <x v="1"/>
    <d v="1899-12-30T00:02:00"/>
    <x v="2"/>
    <x v="0"/>
    <x v="5"/>
    <x v="2"/>
    <x v="3"/>
  </r>
  <r>
    <x v="0"/>
    <n v="27"/>
    <x v="2"/>
    <x v="2"/>
    <x v="0"/>
    <n v="3"/>
    <x v="2"/>
    <x v="0"/>
    <d v="1899-12-30T00:02:00"/>
    <x v="0"/>
    <x v="2"/>
    <x v="2"/>
    <x v="0"/>
    <x v="9"/>
  </r>
  <r>
    <x v="0"/>
    <n v="28"/>
    <x v="2"/>
    <x v="0"/>
    <x v="2"/>
    <n v="3"/>
    <x v="3"/>
    <x v="1"/>
    <d v="1899-12-30T00:02:00"/>
    <x v="0"/>
    <x v="2"/>
    <x v="6"/>
    <x v="1"/>
    <x v="2"/>
  </r>
  <r>
    <x v="0"/>
    <n v="28"/>
    <x v="2"/>
    <x v="0"/>
    <x v="2"/>
    <n v="5"/>
    <x v="4"/>
    <x v="2"/>
    <d v="1899-12-30T00:02:00"/>
    <x v="0"/>
    <x v="3"/>
    <x v="2"/>
    <x v="1"/>
    <x v="1"/>
  </r>
  <r>
    <x v="0"/>
    <n v="29"/>
    <x v="2"/>
    <x v="2"/>
    <x v="1"/>
    <n v="1"/>
    <x v="0"/>
    <x v="0"/>
    <d v="1899-12-30T00:02:00"/>
    <x v="0"/>
    <x v="4"/>
    <x v="3"/>
    <x v="3"/>
    <x v="13"/>
  </r>
  <r>
    <x v="0"/>
    <n v="30"/>
    <x v="2"/>
    <x v="5"/>
    <x v="1"/>
    <n v="2"/>
    <x v="2"/>
    <x v="3"/>
    <d v="1899-12-30T00:02:00"/>
    <x v="0"/>
    <x v="2"/>
    <x v="2"/>
    <x v="0"/>
    <x v="7"/>
  </r>
  <r>
    <x v="0"/>
    <n v="11"/>
    <x v="2"/>
    <x v="3"/>
    <x v="2"/>
    <n v="3"/>
    <x v="3"/>
    <x v="1"/>
    <d v="1899-12-30T00:02:00"/>
    <x v="0"/>
    <x v="0"/>
    <x v="3"/>
    <x v="3"/>
    <x v="13"/>
  </r>
  <r>
    <x v="0"/>
    <n v="15"/>
    <x v="2"/>
    <x v="1"/>
    <x v="1"/>
    <n v="4"/>
    <x v="3"/>
    <x v="0"/>
    <d v="1899-12-30T00:02:00"/>
    <x v="0"/>
    <x v="2"/>
    <x v="5"/>
    <x v="0"/>
    <x v="9"/>
  </r>
  <r>
    <x v="0"/>
    <n v="20"/>
    <x v="3"/>
    <x v="2"/>
    <x v="1"/>
    <n v="2"/>
    <x v="7"/>
    <x v="1"/>
    <d v="1899-12-30T00:02:00"/>
    <x v="4"/>
    <x v="0"/>
    <x v="5"/>
    <x v="3"/>
    <x v="13"/>
  </r>
  <r>
    <x v="0"/>
    <n v="8"/>
    <x v="3"/>
    <x v="3"/>
    <x v="3"/>
    <n v="2"/>
    <x v="7"/>
    <x v="3"/>
    <d v="1899-12-30T00:02:00"/>
    <x v="1"/>
    <x v="0"/>
    <x v="3"/>
    <x v="3"/>
    <x v="13"/>
  </r>
  <r>
    <x v="0"/>
    <n v="27"/>
    <x v="3"/>
    <x v="0"/>
    <x v="4"/>
    <n v="2"/>
    <x v="7"/>
    <x v="1"/>
    <d v="1899-12-30T00:02:00"/>
    <x v="1"/>
    <x v="3"/>
    <x v="6"/>
    <x v="3"/>
    <x v="13"/>
  </r>
  <r>
    <x v="0"/>
    <n v="5"/>
    <x v="3"/>
    <x v="4"/>
    <x v="1"/>
    <n v="4"/>
    <x v="3"/>
    <x v="1"/>
    <d v="1899-12-30T00:02:00"/>
    <x v="0"/>
    <x v="0"/>
    <x v="3"/>
    <x v="3"/>
    <x v="4"/>
  </r>
  <r>
    <x v="0"/>
    <n v="27"/>
    <x v="3"/>
    <x v="1"/>
    <x v="1"/>
    <n v="4"/>
    <x v="3"/>
    <x v="1"/>
    <d v="1899-12-30T00:02:00"/>
    <x v="0"/>
    <x v="0"/>
    <x v="0"/>
    <x v="2"/>
    <x v="8"/>
  </r>
  <r>
    <x v="0"/>
    <n v="30"/>
    <x v="3"/>
    <x v="3"/>
    <x v="1"/>
    <n v="3"/>
    <x v="3"/>
    <x v="1"/>
    <d v="1899-12-30T00:02:00"/>
    <x v="0"/>
    <x v="5"/>
    <x v="0"/>
    <x v="2"/>
    <x v="8"/>
  </r>
  <r>
    <x v="0"/>
    <n v="1"/>
    <x v="3"/>
    <x v="3"/>
    <x v="2"/>
    <n v="2"/>
    <x v="8"/>
    <x v="1"/>
    <d v="1899-12-30T00:02:00"/>
    <x v="0"/>
    <x v="4"/>
    <x v="5"/>
    <x v="0"/>
    <x v="12"/>
  </r>
  <r>
    <x v="0"/>
    <n v="2"/>
    <x v="3"/>
    <x v="0"/>
    <x v="2"/>
    <n v="3"/>
    <x v="1"/>
    <x v="1"/>
    <d v="1899-12-30T00:02:00"/>
    <x v="0"/>
    <x v="5"/>
    <x v="7"/>
    <x v="2"/>
    <x v="8"/>
  </r>
  <r>
    <x v="0"/>
    <n v="6"/>
    <x v="3"/>
    <x v="0"/>
    <x v="1"/>
    <n v="5"/>
    <x v="5"/>
    <x v="1"/>
    <d v="1899-12-30T00:02:00"/>
    <x v="0"/>
    <x v="2"/>
    <x v="7"/>
    <x v="3"/>
    <x v="4"/>
  </r>
  <r>
    <x v="0"/>
    <n v="29"/>
    <x v="3"/>
    <x v="3"/>
    <x v="0"/>
    <n v="5"/>
    <x v="4"/>
    <x v="4"/>
    <d v="1899-12-30T00:02:00"/>
    <x v="0"/>
    <x v="0"/>
    <x v="7"/>
    <x v="0"/>
    <x v="0"/>
  </r>
  <r>
    <x v="0"/>
    <n v="22"/>
    <x v="4"/>
    <x v="2"/>
    <x v="2"/>
    <n v="1"/>
    <x v="6"/>
    <x v="5"/>
    <d v="1899-12-30T00:02:00"/>
    <x v="1"/>
    <x v="2"/>
    <x v="0"/>
    <x v="0"/>
    <x v="7"/>
  </r>
  <r>
    <x v="0"/>
    <n v="22"/>
    <x v="4"/>
    <x v="0"/>
    <x v="1"/>
    <n v="4"/>
    <x v="5"/>
    <x v="3"/>
    <d v="1899-12-30T00:02:00"/>
    <x v="2"/>
    <x v="7"/>
    <x v="0"/>
    <x v="1"/>
    <x v="6"/>
  </r>
  <r>
    <x v="0"/>
    <n v="15"/>
    <x v="4"/>
    <x v="1"/>
    <x v="2"/>
    <n v="2"/>
    <x v="2"/>
    <x v="2"/>
    <d v="1899-12-30T00:02:00"/>
    <x v="0"/>
    <x v="2"/>
    <x v="2"/>
    <x v="0"/>
    <x v="0"/>
  </r>
  <r>
    <x v="0"/>
    <n v="19"/>
    <x v="4"/>
    <x v="0"/>
    <x v="0"/>
    <n v="3"/>
    <x v="3"/>
    <x v="0"/>
    <d v="1899-12-30T00:02:00"/>
    <x v="0"/>
    <x v="4"/>
    <x v="2"/>
    <x v="1"/>
    <x v="1"/>
  </r>
  <r>
    <x v="0"/>
    <n v="17"/>
    <x v="4"/>
    <x v="1"/>
    <x v="2"/>
    <n v="1"/>
    <x v="0"/>
    <x v="0"/>
    <d v="1899-12-30T00:02:00"/>
    <x v="0"/>
    <x v="0"/>
    <x v="5"/>
    <x v="0"/>
    <x v="5"/>
  </r>
  <r>
    <x v="0"/>
    <n v="19"/>
    <x v="4"/>
    <x v="5"/>
    <x v="2"/>
    <n v="2"/>
    <x v="2"/>
    <x v="1"/>
    <d v="1899-12-30T00:02:00"/>
    <x v="0"/>
    <x v="1"/>
    <x v="6"/>
    <x v="1"/>
    <x v="2"/>
  </r>
  <r>
    <x v="0"/>
    <n v="14"/>
    <x v="4"/>
    <x v="3"/>
    <x v="0"/>
    <n v="5"/>
    <x v="4"/>
    <x v="1"/>
    <d v="1899-12-30T00:02:00"/>
    <x v="0"/>
    <x v="4"/>
    <x v="7"/>
    <x v="2"/>
    <x v="11"/>
  </r>
  <r>
    <x v="0"/>
    <n v="29"/>
    <x v="10"/>
    <x v="1"/>
    <x v="2"/>
    <n v="1"/>
    <x v="6"/>
    <x v="1"/>
    <d v="1899-12-30T00:02:00"/>
    <x v="1"/>
    <x v="6"/>
    <x v="0"/>
    <x v="1"/>
    <x v="15"/>
  </r>
  <r>
    <x v="0"/>
    <n v="13"/>
    <x v="10"/>
    <x v="4"/>
    <x v="2"/>
    <n v="2"/>
    <x v="2"/>
    <x v="5"/>
    <d v="1899-12-30T00:02:00"/>
    <x v="0"/>
    <x v="0"/>
    <x v="2"/>
    <x v="0"/>
    <x v="9"/>
  </r>
  <r>
    <x v="0"/>
    <n v="26"/>
    <x v="10"/>
    <x v="2"/>
    <x v="1"/>
    <n v="5"/>
    <x v="4"/>
    <x v="2"/>
    <d v="1899-12-30T00:02:00"/>
    <x v="0"/>
    <x v="2"/>
    <x v="2"/>
    <x v="3"/>
    <x v="4"/>
  </r>
  <r>
    <x v="0"/>
    <n v="16"/>
    <x v="10"/>
    <x v="0"/>
    <x v="1"/>
    <n v="3"/>
    <x v="3"/>
    <x v="0"/>
    <d v="1899-12-30T00:02:00"/>
    <x v="0"/>
    <x v="1"/>
    <x v="3"/>
    <x v="1"/>
    <x v="2"/>
  </r>
  <r>
    <x v="0"/>
    <n v="14"/>
    <x v="10"/>
    <x v="2"/>
    <x v="0"/>
    <n v="1"/>
    <x v="0"/>
    <x v="1"/>
    <d v="1899-12-30T00:02:00"/>
    <x v="0"/>
    <x v="4"/>
    <x v="6"/>
    <x v="0"/>
    <x v="7"/>
  </r>
  <r>
    <x v="0"/>
    <n v="16"/>
    <x v="5"/>
    <x v="3"/>
    <x v="1"/>
    <n v="5"/>
    <x v="4"/>
    <x v="1"/>
    <d v="1899-12-30T00:02:00"/>
    <x v="0"/>
    <x v="5"/>
    <x v="6"/>
    <x v="1"/>
    <x v="2"/>
  </r>
  <r>
    <x v="0"/>
    <n v="1"/>
    <x v="6"/>
    <x v="2"/>
    <x v="1"/>
    <n v="1"/>
    <x v="0"/>
    <x v="2"/>
    <d v="1899-12-30T00:02:00"/>
    <x v="0"/>
    <x v="1"/>
    <x v="3"/>
    <x v="1"/>
    <x v="2"/>
  </r>
  <r>
    <x v="0"/>
    <n v="11"/>
    <x v="6"/>
    <x v="2"/>
    <x v="3"/>
    <n v="2"/>
    <x v="2"/>
    <x v="2"/>
    <d v="1899-12-30T00:02:00"/>
    <x v="0"/>
    <x v="1"/>
    <x v="4"/>
    <x v="0"/>
    <x v="10"/>
  </r>
  <r>
    <x v="0"/>
    <n v="11"/>
    <x v="6"/>
    <x v="0"/>
    <x v="1"/>
    <n v="3"/>
    <x v="3"/>
    <x v="1"/>
    <d v="1899-12-30T00:02:00"/>
    <x v="0"/>
    <x v="4"/>
    <x v="6"/>
    <x v="3"/>
    <x v="4"/>
  </r>
  <r>
    <x v="0"/>
    <n v="1"/>
    <x v="0"/>
    <x v="0"/>
    <x v="0"/>
    <n v="1"/>
    <x v="6"/>
    <x v="1"/>
    <d v="1899-12-30T00:02:00"/>
    <x v="1"/>
    <x v="4"/>
    <x v="5"/>
    <x v="0"/>
    <x v="12"/>
  </r>
  <r>
    <x v="0"/>
    <n v="1"/>
    <x v="0"/>
    <x v="3"/>
    <x v="1"/>
    <n v="4"/>
    <x v="5"/>
    <x v="0"/>
    <d v="1899-12-30T00:02:00"/>
    <x v="2"/>
    <x v="4"/>
    <x v="6"/>
    <x v="3"/>
    <x v="13"/>
  </r>
  <r>
    <x v="0"/>
    <n v="1"/>
    <x v="0"/>
    <x v="0"/>
    <x v="2"/>
    <n v="3"/>
    <x v="3"/>
    <x v="1"/>
    <d v="1899-12-30T00:02:00"/>
    <x v="0"/>
    <x v="7"/>
    <x v="7"/>
    <x v="2"/>
    <x v="3"/>
  </r>
  <r>
    <x v="0"/>
    <n v="1"/>
    <x v="8"/>
    <x v="0"/>
    <x v="0"/>
    <n v="4"/>
    <x v="5"/>
    <x v="3"/>
    <d v="1899-12-30T00:02:00"/>
    <x v="2"/>
    <x v="4"/>
    <x v="1"/>
    <x v="0"/>
    <x v="9"/>
  </r>
  <r>
    <x v="0"/>
    <n v="4"/>
    <x v="8"/>
    <x v="5"/>
    <x v="0"/>
    <n v="3"/>
    <x v="3"/>
    <x v="1"/>
    <d v="1899-12-30T00:02:00"/>
    <x v="0"/>
    <x v="3"/>
    <x v="5"/>
    <x v="1"/>
    <x v="2"/>
  </r>
  <r>
    <x v="0"/>
    <n v="11"/>
    <x v="8"/>
    <x v="3"/>
    <x v="1"/>
    <n v="5"/>
    <x v="4"/>
    <x v="3"/>
    <d v="1899-12-30T00:02:00"/>
    <x v="0"/>
    <x v="2"/>
    <x v="5"/>
    <x v="1"/>
    <x v="6"/>
  </r>
  <r>
    <x v="0"/>
    <n v="12"/>
    <x v="11"/>
    <x v="3"/>
    <x v="1"/>
    <n v="2"/>
    <x v="2"/>
    <x v="3"/>
    <d v="1899-12-30T00:02:00"/>
    <x v="0"/>
    <x v="3"/>
    <x v="1"/>
    <x v="2"/>
    <x v="8"/>
  </r>
  <r>
    <x v="0"/>
    <n v="31"/>
    <x v="1"/>
    <x v="0"/>
    <x v="1"/>
    <n v="1"/>
    <x v="6"/>
    <x v="0"/>
    <d v="1899-12-30T00:02:00"/>
    <x v="1"/>
    <x v="7"/>
    <x v="1"/>
    <x v="1"/>
    <x v="6"/>
  </r>
  <r>
    <x v="0"/>
    <n v="2"/>
    <x v="1"/>
    <x v="1"/>
    <x v="3"/>
    <n v="2"/>
    <x v="2"/>
    <x v="2"/>
    <d v="1899-12-30T00:02:00"/>
    <x v="0"/>
    <x v="7"/>
    <x v="2"/>
    <x v="0"/>
    <x v="12"/>
  </r>
  <r>
    <x v="0"/>
    <n v="9"/>
    <x v="1"/>
    <x v="0"/>
    <x v="2"/>
    <n v="3"/>
    <x v="2"/>
    <x v="5"/>
    <d v="1899-12-30T00:02:00"/>
    <x v="0"/>
    <x v="8"/>
    <x v="4"/>
    <x v="1"/>
    <x v="6"/>
  </r>
  <r>
    <x v="0"/>
    <n v="25"/>
    <x v="1"/>
    <x v="2"/>
    <x v="2"/>
    <n v="2"/>
    <x v="8"/>
    <x v="3"/>
    <d v="1899-12-30T00:02:00"/>
    <x v="0"/>
    <x v="8"/>
    <x v="3"/>
    <x v="1"/>
    <x v="2"/>
  </r>
  <r>
    <x v="1"/>
    <n v="8"/>
    <x v="11"/>
    <x v="1"/>
    <x v="0"/>
    <n v="0"/>
    <x v="9"/>
    <x v="0"/>
    <d v="1899-12-30T00:02:00"/>
    <x v="3"/>
    <x v="9"/>
    <x v="2"/>
    <x v="1"/>
    <x v="6"/>
  </r>
  <r>
    <x v="1"/>
    <n v="5"/>
    <x v="11"/>
    <x v="3"/>
    <x v="2"/>
    <n v="0"/>
    <x v="9"/>
    <x v="1"/>
    <d v="1899-12-30T00:02:00"/>
    <x v="3"/>
    <x v="9"/>
    <x v="3"/>
    <x v="0"/>
    <x v="5"/>
  </r>
  <r>
    <x v="1"/>
    <n v="2"/>
    <x v="2"/>
    <x v="4"/>
    <x v="2"/>
    <n v="0"/>
    <x v="9"/>
    <x v="2"/>
    <d v="1899-12-30T00:02:00"/>
    <x v="3"/>
    <x v="9"/>
    <x v="2"/>
    <x v="2"/>
    <x v="11"/>
  </r>
  <r>
    <x v="1"/>
    <n v="20"/>
    <x v="2"/>
    <x v="3"/>
    <x v="2"/>
    <n v="0"/>
    <x v="9"/>
    <x v="1"/>
    <d v="1899-12-30T00:02:00"/>
    <x v="3"/>
    <x v="9"/>
    <x v="4"/>
    <x v="1"/>
    <x v="2"/>
  </r>
  <r>
    <x v="1"/>
    <n v="22"/>
    <x v="2"/>
    <x v="0"/>
    <x v="1"/>
    <n v="0"/>
    <x v="9"/>
    <x v="0"/>
    <d v="1899-12-30T00:02:00"/>
    <x v="3"/>
    <x v="9"/>
    <x v="5"/>
    <x v="1"/>
    <x v="2"/>
  </r>
  <r>
    <x v="1"/>
    <n v="15"/>
    <x v="2"/>
    <x v="0"/>
    <x v="1"/>
    <n v="0"/>
    <x v="9"/>
    <x v="0"/>
    <d v="1899-12-30T00:02:00"/>
    <x v="3"/>
    <x v="9"/>
    <x v="7"/>
    <x v="3"/>
    <x v="13"/>
  </r>
  <r>
    <x v="1"/>
    <n v="21"/>
    <x v="2"/>
    <x v="3"/>
    <x v="2"/>
    <n v="0"/>
    <x v="9"/>
    <x v="2"/>
    <d v="1899-12-30T00:02:00"/>
    <x v="3"/>
    <x v="9"/>
    <x v="7"/>
    <x v="2"/>
    <x v="3"/>
  </r>
  <r>
    <x v="1"/>
    <n v="24"/>
    <x v="3"/>
    <x v="3"/>
    <x v="1"/>
    <n v="0"/>
    <x v="9"/>
    <x v="1"/>
    <d v="1899-12-30T00:02:00"/>
    <x v="3"/>
    <x v="9"/>
    <x v="3"/>
    <x v="3"/>
    <x v="13"/>
  </r>
  <r>
    <x v="1"/>
    <n v="5"/>
    <x v="3"/>
    <x v="2"/>
    <x v="0"/>
    <n v="0"/>
    <x v="9"/>
    <x v="5"/>
    <d v="1899-12-30T00:02:00"/>
    <x v="3"/>
    <x v="9"/>
    <x v="6"/>
    <x v="0"/>
    <x v="12"/>
  </r>
  <r>
    <x v="1"/>
    <n v="15"/>
    <x v="4"/>
    <x v="0"/>
    <x v="1"/>
    <n v="0"/>
    <x v="9"/>
    <x v="1"/>
    <d v="1899-12-30T00:02:00"/>
    <x v="3"/>
    <x v="9"/>
    <x v="2"/>
    <x v="1"/>
    <x v="2"/>
  </r>
  <r>
    <x v="1"/>
    <n v="29"/>
    <x v="4"/>
    <x v="2"/>
    <x v="0"/>
    <n v="0"/>
    <x v="9"/>
    <x v="3"/>
    <d v="1899-12-30T00:02:00"/>
    <x v="3"/>
    <x v="9"/>
    <x v="4"/>
    <x v="0"/>
    <x v="10"/>
  </r>
  <r>
    <x v="1"/>
    <n v="11"/>
    <x v="4"/>
    <x v="2"/>
    <x v="1"/>
    <n v="0"/>
    <x v="9"/>
    <x v="0"/>
    <d v="1899-12-30T00:02:00"/>
    <x v="3"/>
    <x v="9"/>
    <x v="3"/>
    <x v="0"/>
    <x v="7"/>
  </r>
  <r>
    <x v="1"/>
    <n v="26"/>
    <x v="4"/>
    <x v="1"/>
    <x v="1"/>
    <n v="0"/>
    <x v="9"/>
    <x v="4"/>
    <d v="1899-12-30T00:02:00"/>
    <x v="3"/>
    <x v="9"/>
    <x v="7"/>
    <x v="1"/>
    <x v="2"/>
  </r>
  <r>
    <x v="1"/>
    <n v="31"/>
    <x v="10"/>
    <x v="3"/>
    <x v="0"/>
    <n v="0"/>
    <x v="9"/>
    <x v="1"/>
    <d v="1899-12-30T00:02:00"/>
    <x v="3"/>
    <x v="9"/>
    <x v="2"/>
    <x v="0"/>
    <x v="10"/>
  </r>
  <r>
    <x v="1"/>
    <n v="30"/>
    <x v="10"/>
    <x v="4"/>
    <x v="2"/>
    <n v="0"/>
    <x v="9"/>
    <x v="3"/>
    <d v="1899-12-30T00:02:00"/>
    <x v="3"/>
    <x v="9"/>
    <x v="4"/>
    <x v="3"/>
    <x v="4"/>
  </r>
  <r>
    <x v="1"/>
    <n v="14"/>
    <x v="10"/>
    <x v="2"/>
    <x v="2"/>
    <n v="0"/>
    <x v="9"/>
    <x v="1"/>
    <d v="1899-12-30T00:02:00"/>
    <x v="3"/>
    <x v="9"/>
    <x v="1"/>
    <x v="0"/>
    <x v="5"/>
  </r>
  <r>
    <x v="1"/>
    <n v="30"/>
    <x v="10"/>
    <x v="2"/>
    <x v="0"/>
    <n v="0"/>
    <x v="9"/>
    <x v="3"/>
    <d v="1899-12-30T00:02:00"/>
    <x v="3"/>
    <x v="9"/>
    <x v="6"/>
    <x v="1"/>
    <x v="6"/>
  </r>
  <r>
    <x v="1"/>
    <n v="8"/>
    <x v="11"/>
    <x v="1"/>
    <x v="0"/>
    <n v="0"/>
    <x v="9"/>
    <x v="0"/>
    <d v="1899-12-30T00:02:00"/>
    <x v="3"/>
    <x v="9"/>
    <x v="2"/>
    <x v="1"/>
    <x v="6"/>
  </r>
  <r>
    <x v="1"/>
    <n v="5"/>
    <x v="11"/>
    <x v="3"/>
    <x v="2"/>
    <n v="0"/>
    <x v="9"/>
    <x v="1"/>
    <d v="1899-12-30T00:02:00"/>
    <x v="3"/>
    <x v="9"/>
    <x v="3"/>
    <x v="0"/>
    <x v="5"/>
  </r>
  <r>
    <x v="0"/>
    <n v="11"/>
    <x v="6"/>
    <x v="5"/>
    <x v="0"/>
    <n v="2"/>
    <x v="7"/>
    <x v="0"/>
    <d v="1899-12-30T00:02:00"/>
    <x v="1"/>
    <x v="4"/>
    <x v="3"/>
    <x v="0"/>
    <x v="7"/>
  </r>
  <r>
    <x v="0"/>
    <n v="13"/>
    <x v="2"/>
    <x v="2"/>
    <x v="4"/>
    <n v="1"/>
    <x v="6"/>
    <x v="4"/>
    <d v="1899-12-30T00:02:00"/>
    <x v="1"/>
    <x v="3"/>
    <x v="0"/>
    <x v="0"/>
    <x v="9"/>
  </r>
  <r>
    <x v="0"/>
    <n v="25"/>
    <x v="2"/>
    <x v="2"/>
    <x v="2"/>
    <n v="3"/>
    <x v="3"/>
    <x v="3"/>
    <d v="1899-12-30T00:02:00"/>
    <x v="0"/>
    <x v="0"/>
    <x v="2"/>
    <x v="3"/>
    <x v="13"/>
  </r>
  <r>
    <x v="0"/>
    <n v="30"/>
    <x v="2"/>
    <x v="5"/>
    <x v="1"/>
    <n v="2"/>
    <x v="2"/>
    <x v="3"/>
    <d v="1899-12-30T00:02:00"/>
    <x v="0"/>
    <x v="0"/>
    <x v="2"/>
    <x v="1"/>
    <x v="1"/>
  </r>
  <r>
    <x v="0"/>
    <n v="26"/>
    <x v="3"/>
    <x v="0"/>
    <x v="3"/>
    <n v="4"/>
    <x v="1"/>
    <x v="1"/>
    <d v="1899-12-30T00:02:00"/>
    <x v="2"/>
    <x v="1"/>
    <x v="1"/>
    <x v="3"/>
    <x v="13"/>
  </r>
  <r>
    <x v="0"/>
    <n v="28"/>
    <x v="3"/>
    <x v="1"/>
    <x v="1"/>
    <n v="2"/>
    <x v="2"/>
    <x v="1"/>
    <d v="1899-12-30T00:02:00"/>
    <x v="0"/>
    <x v="8"/>
    <x v="2"/>
    <x v="3"/>
    <x v="4"/>
  </r>
  <r>
    <x v="0"/>
    <n v="28"/>
    <x v="3"/>
    <x v="4"/>
    <x v="1"/>
    <n v="1"/>
    <x v="0"/>
    <x v="0"/>
    <d v="1899-12-30T00:02:00"/>
    <x v="0"/>
    <x v="4"/>
    <x v="7"/>
    <x v="0"/>
    <x v="7"/>
  </r>
  <r>
    <x v="0"/>
    <n v="24"/>
    <x v="4"/>
    <x v="1"/>
    <x v="3"/>
    <n v="4"/>
    <x v="5"/>
    <x v="6"/>
    <d v="1899-12-30T00:02:00"/>
    <x v="0"/>
    <x v="2"/>
    <x v="2"/>
    <x v="1"/>
    <x v="15"/>
  </r>
  <r>
    <x v="0"/>
    <n v="26"/>
    <x v="4"/>
    <x v="0"/>
    <x v="2"/>
    <n v="5"/>
    <x v="4"/>
    <x v="0"/>
    <d v="1899-12-30T00:02:00"/>
    <x v="0"/>
    <x v="7"/>
    <x v="4"/>
    <x v="0"/>
    <x v="12"/>
  </r>
  <r>
    <x v="0"/>
    <n v="1"/>
    <x v="4"/>
    <x v="0"/>
    <x v="2"/>
    <n v="3"/>
    <x v="3"/>
    <x v="2"/>
    <d v="1899-12-30T00:02:00"/>
    <x v="0"/>
    <x v="3"/>
    <x v="5"/>
    <x v="1"/>
    <x v="1"/>
  </r>
  <r>
    <x v="0"/>
    <n v="30"/>
    <x v="4"/>
    <x v="3"/>
    <x v="1"/>
    <n v="5"/>
    <x v="10"/>
    <x v="0"/>
    <d v="1899-12-30T00:02:00"/>
    <x v="0"/>
    <x v="7"/>
    <x v="6"/>
    <x v="1"/>
    <x v="6"/>
  </r>
  <r>
    <x v="0"/>
    <n v="11"/>
    <x v="6"/>
    <x v="5"/>
    <x v="0"/>
    <n v="2"/>
    <x v="7"/>
    <x v="0"/>
    <d v="1899-12-30T00:02:00"/>
    <x v="1"/>
    <x v="4"/>
    <x v="3"/>
    <x v="0"/>
    <x v="7"/>
  </r>
  <r>
    <x v="1"/>
    <n v="11"/>
    <x v="4"/>
    <x v="4"/>
    <x v="2"/>
    <n v="0"/>
    <x v="9"/>
    <x v="2"/>
    <d v="1899-12-30T00:02:00"/>
    <x v="3"/>
    <x v="9"/>
    <x v="1"/>
    <x v="2"/>
    <x v="3"/>
  </r>
  <r>
    <x v="1"/>
    <n v="29"/>
    <x v="4"/>
    <x v="0"/>
    <x v="2"/>
    <n v="0"/>
    <x v="9"/>
    <x v="0"/>
    <d v="1899-12-30T00:02:00"/>
    <x v="3"/>
    <x v="9"/>
    <x v="6"/>
    <x v="1"/>
    <x v="6"/>
  </r>
  <r>
    <x v="0"/>
    <n v="12"/>
    <x v="6"/>
    <x v="2"/>
    <x v="0"/>
    <n v="1"/>
    <x v="6"/>
    <x v="5"/>
    <d v="1899-12-30T00:02:00"/>
    <x v="1"/>
    <x v="3"/>
    <x v="6"/>
    <x v="3"/>
    <x v="13"/>
  </r>
  <r>
    <x v="0"/>
    <n v="11"/>
    <x v="7"/>
    <x v="0"/>
    <x v="2"/>
    <n v="4"/>
    <x v="5"/>
    <x v="1"/>
    <d v="1899-12-30T00:02:00"/>
    <x v="0"/>
    <x v="2"/>
    <x v="2"/>
    <x v="1"/>
    <x v="2"/>
  </r>
  <r>
    <x v="0"/>
    <n v="19"/>
    <x v="3"/>
    <x v="4"/>
    <x v="1"/>
    <n v="4"/>
    <x v="1"/>
    <x v="1"/>
    <d v="1899-12-30T00:02:00"/>
    <x v="2"/>
    <x v="7"/>
    <x v="3"/>
    <x v="0"/>
    <x v="0"/>
  </r>
  <r>
    <x v="0"/>
    <n v="5"/>
    <x v="3"/>
    <x v="4"/>
    <x v="1"/>
    <n v="5"/>
    <x v="4"/>
    <x v="2"/>
    <d v="1899-12-30T00:02:00"/>
    <x v="0"/>
    <x v="7"/>
    <x v="2"/>
    <x v="2"/>
    <x v="8"/>
  </r>
  <r>
    <x v="0"/>
    <n v="22"/>
    <x v="3"/>
    <x v="5"/>
    <x v="1"/>
    <n v="2"/>
    <x v="2"/>
    <x v="2"/>
    <d v="1899-12-30T00:02:00"/>
    <x v="0"/>
    <x v="7"/>
    <x v="4"/>
    <x v="0"/>
    <x v="5"/>
  </r>
  <r>
    <x v="0"/>
    <n v="8"/>
    <x v="3"/>
    <x v="4"/>
    <x v="2"/>
    <n v="2"/>
    <x v="2"/>
    <x v="0"/>
    <d v="1899-12-30T00:02:00"/>
    <x v="0"/>
    <x v="0"/>
    <x v="5"/>
    <x v="1"/>
    <x v="2"/>
  </r>
  <r>
    <x v="0"/>
    <n v="22"/>
    <x v="4"/>
    <x v="3"/>
    <x v="2"/>
    <n v="3"/>
    <x v="3"/>
    <x v="1"/>
    <d v="1899-12-30T00:02:00"/>
    <x v="0"/>
    <x v="6"/>
    <x v="4"/>
    <x v="0"/>
    <x v="9"/>
  </r>
  <r>
    <x v="0"/>
    <n v="11"/>
    <x v="4"/>
    <x v="1"/>
    <x v="3"/>
    <n v="5"/>
    <x v="10"/>
    <x v="3"/>
    <d v="1899-12-30T00:02:00"/>
    <x v="0"/>
    <x v="0"/>
    <x v="0"/>
    <x v="1"/>
    <x v="1"/>
  </r>
  <r>
    <x v="0"/>
    <n v="17"/>
    <x v="4"/>
    <x v="0"/>
    <x v="2"/>
    <n v="3"/>
    <x v="3"/>
    <x v="1"/>
    <d v="1899-12-30T00:02:00"/>
    <x v="0"/>
    <x v="2"/>
    <x v="6"/>
    <x v="1"/>
    <x v="2"/>
  </r>
  <r>
    <x v="0"/>
    <n v="12"/>
    <x v="6"/>
    <x v="2"/>
    <x v="0"/>
    <n v="1"/>
    <x v="6"/>
    <x v="5"/>
    <d v="1899-12-30T00:02:00"/>
    <x v="1"/>
    <x v="3"/>
    <x v="6"/>
    <x v="3"/>
    <x v="13"/>
  </r>
  <r>
    <x v="0"/>
    <n v="11"/>
    <x v="7"/>
    <x v="0"/>
    <x v="2"/>
    <n v="4"/>
    <x v="5"/>
    <x v="1"/>
    <d v="1899-12-30T00:02:00"/>
    <x v="0"/>
    <x v="2"/>
    <x v="2"/>
    <x v="1"/>
    <x v="2"/>
  </r>
  <r>
    <x v="1"/>
    <n v="5"/>
    <x v="8"/>
    <x v="0"/>
    <x v="1"/>
    <n v="0"/>
    <x v="9"/>
    <x v="1"/>
    <d v="1899-12-30T00:02:00"/>
    <x v="3"/>
    <x v="9"/>
    <x v="5"/>
    <x v="0"/>
    <x v="10"/>
  </r>
  <r>
    <x v="1"/>
    <n v="29"/>
    <x v="2"/>
    <x v="0"/>
    <x v="2"/>
    <n v="0"/>
    <x v="9"/>
    <x v="3"/>
    <d v="1899-12-30T00:02:00"/>
    <x v="3"/>
    <x v="9"/>
    <x v="6"/>
    <x v="0"/>
    <x v="9"/>
  </r>
  <r>
    <x v="1"/>
    <n v="11"/>
    <x v="3"/>
    <x v="1"/>
    <x v="2"/>
    <n v="0"/>
    <x v="9"/>
    <x v="1"/>
    <d v="1899-12-30T00:02:00"/>
    <x v="3"/>
    <x v="9"/>
    <x v="7"/>
    <x v="2"/>
    <x v="11"/>
  </r>
  <r>
    <x v="1"/>
    <n v="23"/>
    <x v="4"/>
    <x v="3"/>
    <x v="1"/>
    <n v="0"/>
    <x v="9"/>
    <x v="1"/>
    <d v="1899-12-30T00:02:00"/>
    <x v="3"/>
    <x v="9"/>
    <x v="2"/>
    <x v="1"/>
    <x v="2"/>
  </r>
  <r>
    <x v="1"/>
    <n v="5"/>
    <x v="8"/>
    <x v="0"/>
    <x v="1"/>
    <n v="0"/>
    <x v="9"/>
    <x v="1"/>
    <d v="1899-12-30T00:02:00"/>
    <x v="3"/>
    <x v="9"/>
    <x v="5"/>
    <x v="0"/>
    <x v="10"/>
  </r>
  <r>
    <x v="0"/>
    <n v="2"/>
    <x v="5"/>
    <x v="2"/>
    <x v="2"/>
    <n v="4"/>
    <x v="3"/>
    <x v="0"/>
    <d v="1899-12-30T00:02:00"/>
    <x v="0"/>
    <x v="1"/>
    <x v="1"/>
    <x v="0"/>
    <x v="5"/>
  </r>
  <r>
    <x v="0"/>
    <n v="11"/>
    <x v="6"/>
    <x v="3"/>
    <x v="2"/>
    <n v="2"/>
    <x v="2"/>
    <x v="1"/>
    <d v="1899-12-30T00:02:00"/>
    <x v="0"/>
    <x v="0"/>
    <x v="1"/>
    <x v="0"/>
    <x v="7"/>
  </r>
  <r>
    <x v="0"/>
    <n v="1"/>
    <x v="8"/>
    <x v="2"/>
    <x v="3"/>
    <n v="1"/>
    <x v="6"/>
    <x v="2"/>
    <d v="1899-12-30T00:02:00"/>
    <x v="1"/>
    <x v="4"/>
    <x v="2"/>
    <x v="2"/>
    <x v="11"/>
  </r>
  <r>
    <x v="0"/>
    <n v="1"/>
    <x v="9"/>
    <x v="4"/>
    <x v="1"/>
    <n v="3"/>
    <x v="3"/>
    <x v="2"/>
    <d v="1899-12-30T00:02:00"/>
    <x v="0"/>
    <x v="7"/>
    <x v="7"/>
    <x v="1"/>
    <x v="2"/>
  </r>
  <r>
    <x v="0"/>
    <n v="12"/>
    <x v="2"/>
    <x v="5"/>
    <x v="2"/>
    <n v="2"/>
    <x v="7"/>
    <x v="4"/>
    <d v="1899-12-30T00:02:00"/>
    <x v="1"/>
    <x v="3"/>
    <x v="2"/>
    <x v="0"/>
    <x v="10"/>
  </r>
  <r>
    <x v="0"/>
    <n v="7"/>
    <x v="2"/>
    <x v="0"/>
    <x v="1"/>
    <n v="5"/>
    <x v="10"/>
    <x v="5"/>
    <d v="1899-12-30T00:02:00"/>
    <x v="0"/>
    <x v="1"/>
    <x v="5"/>
    <x v="1"/>
    <x v="1"/>
  </r>
  <r>
    <x v="0"/>
    <n v="11"/>
    <x v="2"/>
    <x v="1"/>
    <x v="2"/>
    <n v="5"/>
    <x v="4"/>
    <x v="5"/>
    <d v="1899-12-30T00:02:00"/>
    <x v="0"/>
    <x v="4"/>
    <x v="3"/>
    <x v="1"/>
    <x v="2"/>
  </r>
  <r>
    <x v="0"/>
    <n v="29"/>
    <x v="2"/>
    <x v="4"/>
    <x v="2"/>
    <n v="1"/>
    <x v="0"/>
    <x v="2"/>
    <d v="1899-12-30T00:02:00"/>
    <x v="0"/>
    <x v="5"/>
    <x v="4"/>
    <x v="3"/>
    <x v="13"/>
  </r>
  <r>
    <x v="0"/>
    <n v="3"/>
    <x v="3"/>
    <x v="3"/>
    <x v="2"/>
    <n v="2"/>
    <x v="7"/>
    <x v="0"/>
    <d v="1899-12-30T00:02:00"/>
    <x v="1"/>
    <x v="2"/>
    <x v="2"/>
    <x v="2"/>
    <x v="11"/>
  </r>
  <r>
    <x v="0"/>
    <n v="6"/>
    <x v="3"/>
    <x v="3"/>
    <x v="2"/>
    <n v="1"/>
    <x v="6"/>
    <x v="1"/>
    <d v="1899-12-30T00:02:00"/>
    <x v="1"/>
    <x v="0"/>
    <x v="4"/>
    <x v="3"/>
    <x v="4"/>
  </r>
  <r>
    <x v="0"/>
    <n v="26"/>
    <x v="3"/>
    <x v="0"/>
    <x v="1"/>
    <n v="4"/>
    <x v="5"/>
    <x v="0"/>
    <d v="1899-12-30T00:02:00"/>
    <x v="2"/>
    <x v="0"/>
    <x v="6"/>
    <x v="0"/>
    <x v="10"/>
  </r>
  <r>
    <x v="0"/>
    <n v="1"/>
    <x v="3"/>
    <x v="0"/>
    <x v="0"/>
    <n v="1"/>
    <x v="0"/>
    <x v="3"/>
    <d v="1899-12-30T00:02:00"/>
    <x v="0"/>
    <x v="2"/>
    <x v="2"/>
    <x v="1"/>
    <x v="2"/>
  </r>
  <r>
    <x v="0"/>
    <n v="1"/>
    <x v="3"/>
    <x v="2"/>
    <x v="1"/>
    <n v="2"/>
    <x v="2"/>
    <x v="3"/>
    <d v="1899-12-30T00:02:00"/>
    <x v="0"/>
    <x v="7"/>
    <x v="2"/>
    <x v="0"/>
    <x v="12"/>
  </r>
  <r>
    <x v="0"/>
    <n v="30"/>
    <x v="3"/>
    <x v="3"/>
    <x v="2"/>
    <n v="3"/>
    <x v="3"/>
    <x v="2"/>
    <d v="1899-12-30T00:02:00"/>
    <x v="0"/>
    <x v="6"/>
    <x v="6"/>
    <x v="1"/>
    <x v="1"/>
  </r>
  <r>
    <x v="0"/>
    <n v="3"/>
    <x v="4"/>
    <x v="2"/>
    <x v="1"/>
    <n v="4"/>
    <x v="5"/>
    <x v="4"/>
    <d v="1899-12-30T00:02:00"/>
    <x v="2"/>
    <x v="2"/>
    <x v="3"/>
    <x v="2"/>
    <x v="8"/>
  </r>
  <r>
    <x v="0"/>
    <n v="3"/>
    <x v="4"/>
    <x v="3"/>
    <x v="3"/>
    <n v="5"/>
    <x v="4"/>
    <x v="2"/>
    <d v="1899-12-30T00:02:00"/>
    <x v="0"/>
    <x v="8"/>
    <x v="5"/>
    <x v="0"/>
    <x v="7"/>
  </r>
  <r>
    <x v="0"/>
    <n v="10"/>
    <x v="4"/>
    <x v="2"/>
    <x v="2"/>
    <n v="2"/>
    <x v="2"/>
    <x v="1"/>
    <d v="1899-12-30T00:02:00"/>
    <x v="0"/>
    <x v="5"/>
    <x v="5"/>
    <x v="0"/>
    <x v="12"/>
  </r>
  <r>
    <x v="0"/>
    <n v="2"/>
    <x v="4"/>
    <x v="1"/>
    <x v="1"/>
    <n v="5"/>
    <x v="4"/>
    <x v="1"/>
    <d v="1899-12-30T00:02:00"/>
    <x v="0"/>
    <x v="2"/>
    <x v="6"/>
    <x v="1"/>
    <x v="6"/>
  </r>
  <r>
    <x v="0"/>
    <n v="16"/>
    <x v="10"/>
    <x v="0"/>
    <x v="1"/>
    <n v="3"/>
    <x v="2"/>
    <x v="0"/>
    <d v="1899-12-30T00:02:00"/>
    <x v="0"/>
    <x v="3"/>
    <x v="3"/>
    <x v="3"/>
    <x v="4"/>
  </r>
  <r>
    <x v="0"/>
    <n v="1"/>
    <x v="10"/>
    <x v="1"/>
    <x v="2"/>
    <n v="2"/>
    <x v="8"/>
    <x v="2"/>
    <d v="1899-12-30T00:02:00"/>
    <x v="0"/>
    <x v="4"/>
    <x v="7"/>
    <x v="2"/>
    <x v="11"/>
  </r>
  <r>
    <x v="0"/>
    <n v="2"/>
    <x v="5"/>
    <x v="2"/>
    <x v="2"/>
    <n v="4"/>
    <x v="3"/>
    <x v="0"/>
    <d v="1899-12-30T00:02:00"/>
    <x v="0"/>
    <x v="1"/>
    <x v="1"/>
    <x v="0"/>
    <x v="5"/>
  </r>
  <r>
    <x v="0"/>
    <n v="11"/>
    <x v="6"/>
    <x v="3"/>
    <x v="2"/>
    <n v="2"/>
    <x v="2"/>
    <x v="1"/>
    <d v="1899-12-30T00:02:00"/>
    <x v="0"/>
    <x v="0"/>
    <x v="1"/>
    <x v="0"/>
    <x v="7"/>
  </r>
  <r>
    <x v="0"/>
    <n v="1"/>
    <x v="8"/>
    <x v="2"/>
    <x v="3"/>
    <n v="1"/>
    <x v="6"/>
    <x v="2"/>
    <d v="1899-12-30T00:02:00"/>
    <x v="1"/>
    <x v="4"/>
    <x v="2"/>
    <x v="2"/>
    <x v="11"/>
  </r>
  <r>
    <x v="0"/>
    <n v="1"/>
    <x v="9"/>
    <x v="4"/>
    <x v="1"/>
    <n v="3"/>
    <x v="3"/>
    <x v="2"/>
    <d v="1899-12-30T00:02:00"/>
    <x v="0"/>
    <x v="7"/>
    <x v="7"/>
    <x v="1"/>
    <x v="2"/>
  </r>
  <r>
    <x v="1"/>
    <n v="23"/>
    <x v="2"/>
    <x v="5"/>
    <x v="1"/>
    <n v="0"/>
    <x v="9"/>
    <x v="1"/>
    <d v="1899-12-30T00:02:00"/>
    <x v="3"/>
    <x v="9"/>
    <x v="6"/>
    <x v="2"/>
    <x v="8"/>
  </r>
  <r>
    <x v="1"/>
    <n v="9"/>
    <x v="3"/>
    <x v="2"/>
    <x v="4"/>
    <n v="0"/>
    <x v="9"/>
    <x v="1"/>
    <d v="1899-12-30T00:02:00"/>
    <x v="3"/>
    <x v="9"/>
    <x v="3"/>
    <x v="2"/>
    <x v="8"/>
  </r>
  <r>
    <x v="1"/>
    <n v="23"/>
    <x v="3"/>
    <x v="2"/>
    <x v="3"/>
    <n v="0"/>
    <x v="9"/>
    <x v="1"/>
    <d v="1899-12-30T00:02:00"/>
    <x v="3"/>
    <x v="9"/>
    <x v="0"/>
    <x v="3"/>
    <x v="4"/>
  </r>
  <r>
    <x v="1"/>
    <n v="4"/>
    <x v="3"/>
    <x v="0"/>
    <x v="2"/>
    <n v="0"/>
    <x v="9"/>
    <x v="2"/>
    <d v="1899-12-30T00:02:00"/>
    <x v="3"/>
    <x v="9"/>
    <x v="5"/>
    <x v="1"/>
    <x v="6"/>
  </r>
  <r>
    <x v="1"/>
    <n v="8"/>
    <x v="10"/>
    <x v="0"/>
    <x v="0"/>
    <n v="0"/>
    <x v="9"/>
    <x v="4"/>
    <d v="1899-12-30T00:02:00"/>
    <x v="3"/>
    <x v="9"/>
    <x v="5"/>
    <x v="1"/>
    <x v="15"/>
  </r>
  <r>
    <x v="1"/>
    <n v="10"/>
    <x v="10"/>
    <x v="2"/>
    <x v="2"/>
    <n v="0"/>
    <x v="9"/>
    <x v="1"/>
    <d v="1899-12-30T00:02:00"/>
    <x v="3"/>
    <x v="9"/>
    <x v="7"/>
    <x v="3"/>
    <x v="4"/>
  </r>
  <r>
    <x v="0"/>
    <n v="11"/>
    <x v="6"/>
    <x v="0"/>
    <x v="1"/>
    <n v="4"/>
    <x v="5"/>
    <x v="1"/>
    <d v="1899-12-30T00:02:00"/>
    <x v="0"/>
    <x v="5"/>
    <x v="1"/>
    <x v="3"/>
    <x v="13"/>
  </r>
  <r>
    <x v="0"/>
    <n v="1"/>
    <x v="0"/>
    <x v="4"/>
    <x v="2"/>
    <n v="2"/>
    <x v="2"/>
    <x v="1"/>
    <d v="1899-12-30T00:02:00"/>
    <x v="0"/>
    <x v="2"/>
    <x v="3"/>
    <x v="1"/>
    <x v="14"/>
  </r>
  <r>
    <x v="0"/>
    <n v="13"/>
    <x v="9"/>
    <x v="0"/>
    <x v="1"/>
    <n v="5"/>
    <x v="10"/>
    <x v="3"/>
    <d v="1899-12-30T00:02:00"/>
    <x v="0"/>
    <x v="6"/>
    <x v="4"/>
    <x v="3"/>
    <x v="4"/>
  </r>
  <r>
    <x v="0"/>
    <n v="28"/>
    <x v="1"/>
    <x v="3"/>
    <x v="2"/>
    <n v="4"/>
    <x v="1"/>
    <x v="2"/>
    <d v="1899-12-30T00:02:00"/>
    <x v="2"/>
    <x v="0"/>
    <x v="4"/>
    <x v="2"/>
    <x v="8"/>
  </r>
  <r>
    <x v="0"/>
    <n v="27"/>
    <x v="3"/>
    <x v="0"/>
    <x v="2"/>
    <n v="1"/>
    <x v="6"/>
    <x v="2"/>
    <d v="1899-12-30T00:02:00"/>
    <x v="1"/>
    <x v="7"/>
    <x v="5"/>
    <x v="0"/>
    <x v="7"/>
  </r>
  <r>
    <x v="0"/>
    <n v="9"/>
    <x v="3"/>
    <x v="0"/>
    <x v="0"/>
    <n v="3"/>
    <x v="3"/>
    <x v="1"/>
    <d v="1899-12-30T00:02:00"/>
    <x v="0"/>
    <x v="5"/>
    <x v="7"/>
    <x v="1"/>
    <x v="1"/>
  </r>
  <r>
    <x v="0"/>
    <n v="19"/>
    <x v="3"/>
    <x v="0"/>
    <x v="2"/>
    <n v="5"/>
    <x v="4"/>
    <x v="0"/>
    <d v="1899-12-30T00:02:00"/>
    <x v="0"/>
    <x v="0"/>
    <x v="6"/>
    <x v="1"/>
    <x v="1"/>
  </r>
  <r>
    <x v="0"/>
    <n v="3"/>
    <x v="4"/>
    <x v="0"/>
    <x v="2"/>
    <n v="2"/>
    <x v="2"/>
    <x v="3"/>
    <d v="1899-12-30T00:02:00"/>
    <x v="0"/>
    <x v="0"/>
    <x v="0"/>
    <x v="2"/>
    <x v="11"/>
  </r>
  <r>
    <x v="0"/>
    <n v="12"/>
    <x v="4"/>
    <x v="4"/>
    <x v="0"/>
    <n v="3"/>
    <x v="3"/>
    <x v="2"/>
    <d v="1899-12-30T00:02:00"/>
    <x v="0"/>
    <x v="8"/>
    <x v="5"/>
    <x v="2"/>
    <x v="3"/>
  </r>
  <r>
    <x v="0"/>
    <n v="15"/>
    <x v="10"/>
    <x v="0"/>
    <x v="1"/>
    <n v="2"/>
    <x v="7"/>
    <x v="1"/>
    <d v="1899-12-30T00:02:00"/>
    <x v="1"/>
    <x v="2"/>
    <x v="3"/>
    <x v="1"/>
    <x v="14"/>
  </r>
  <r>
    <x v="0"/>
    <n v="11"/>
    <x v="6"/>
    <x v="0"/>
    <x v="1"/>
    <n v="4"/>
    <x v="5"/>
    <x v="1"/>
    <d v="1899-12-30T00:02:00"/>
    <x v="0"/>
    <x v="5"/>
    <x v="1"/>
    <x v="3"/>
    <x v="13"/>
  </r>
  <r>
    <x v="0"/>
    <n v="1"/>
    <x v="0"/>
    <x v="4"/>
    <x v="2"/>
    <n v="2"/>
    <x v="2"/>
    <x v="1"/>
    <d v="1899-12-30T00:02:00"/>
    <x v="0"/>
    <x v="2"/>
    <x v="3"/>
    <x v="1"/>
    <x v="14"/>
  </r>
  <r>
    <x v="0"/>
    <n v="13"/>
    <x v="9"/>
    <x v="0"/>
    <x v="1"/>
    <n v="5"/>
    <x v="10"/>
    <x v="3"/>
    <d v="1899-12-30T00:02:00"/>
    <x v="0"/>
    <x v="6"/>
    <x v="4"/>
    <x v="3"/>
    <x v="4"/>
  </r>
  <r>
    <x v="0"/>
    <n v="28"/>
    <x v="1"/>
    <x v="3"/>
    <x v="2"/>
    <n v="4"/>
    <x v="1"/>
    <x v="2"/>
    <d v="1899-12-30T00:02:00"/>
    <x v="2"/>
    <x v="0"/>
    <x v="4"/>
    <x v="2"/>
    <x v="8"/>
  </r>
  <r>
    <x v="1"/>
    <n v="12"/>
    <x v="5"/>
    <x v="0"/>
    <x v="1"/>
    <n v="0"/>
    <x v="9"/>
    <x v="1"/>
    <d v="1899-12-30T00:02:00"/>
    <x v="3"/>
    <x v="9"/>
    <x v="3"/>
    <x v="1"/>
    <x v="15"/>
  </r>
  <r>
    <x v="1"/>
    <n v="30"/>
    <x v="10"/>
    <x v="1"/>
    <x v="3"/>
    <n v="0"/>
    <x v="9"/>
    <x v="5"/>
    <d v="1899-12-30T00:02:00"/>
    <x v="3"/>
    <x v="9"/>
    <x v="2"/>
    <x v="0"/>
    <x v="12"/>
  </r>
  <r>
    <x v="1"/>
    <n v="30"/>
    <x v="10"/>
    <x v="1"/>
    <x v="2"/>
    <n v="0"/>
    <x v="9"/>
    <x v="0"/>
    <d v="1899-12-30T00:02:00"/>
    <x v="3"/>
    <x v="9"/>
    <x v="7"/>
    <x v="0"/>
    <x v="7"/>
  </r>
  <r>
    <x v="1"/>
    <n v="12"/>
    <x v="5"/>
    <x v="0"/>
    <x v="1"/>
    <n v="0"/>
    <x v="9"/>
    <x v="1"/>
    <d v="1899-12-30T00:02:00"/>
    <x v="3"/>
    <x v="9"/>
    <x v="3"/>
    <x v="1"/>
    <x v="15"/>
  </r>
  <r>
    <x v="0"/>
    <n v="11"/>
    <x v="6"/>
    <x v="3"/>
    <x v="2"/>
    <n v="2"/>
    <x v="7"/>
    <x v="5"/>
    <d v="1899-12-30T00:02:00"/>
    <x v="1"/>
    <x v="6"/>
    <x v="3"/>
    <x v="1"/>
    <x v="1"/>
  </r>
  <r>
    <x v="0"/>
    <n v="15"/>
    <x v="1"/>
    <x v="0"/>
    <x v="1"/>
    <n v="3"/>
    <x v="3"/>
    <x v="2"/>
    <d v="1899-12-30T00:02:00"/>
    <x v="0"/>
    <x v="7"/>
    <x v="5"/>
    <x v="0"/>
    <x v="7"/>
  </r>
  <r>
    <x v="0"/>
    <n v="30"/>
    <x v="2"/>
    <x v="3"/>
    <x v="1"/>
    <n v="1"/>
    <x v="6"/>
    <x v="3"/>
    <d v="1899-12-30T00:02:00"/>
    <x v="1"/>
    <x v="2"/>
    <x v="7"/>
    <x v="0"/>
    <x v="0"/>
  </r>
  <r>
    <x v="0"/>
    <n v="23"/>
    <x v="2"/>
    <x v="0"/>
    <x v="1"/>
    <n v="2"/>
    <x v="2"/>
    <x v="2"/>
    <d v="1899-12-30T00:02:00"/>
    <x v="0"/>
    <x v="4"/>
    <x v="1"/>
    <x v="2"/>
    <x v="8"/>
  </r>
  <r>
    <x v="0"/>
    <n v="30"/>
    <x v="2"/>
    <x v="3"/>
    <x v="2"/>
    <n v="4"/>
    <x v="5"/>
    <x v="3"/>
    <d v="1899-12-30T00:02:00"/>
    <x v="0"/>
    <x v="0"/>
    <x v="2"/>
    <x v="0"/>
    <x v="5"/>
  </r>
  <r>
    <x v="0"/>
    <n v="11"/>
    <x v="2"/>
    <x v="3"/>
    <x v="1"/>
    <n v="3"/>
    <x v="3"/>
    <x v="0"/>
    <d v="1899-12-30T00:02:00"/>
    <x v="0"/>
    <x v="2"/>
    <x v="4"/>
    <x v="1"/>
    <x v="6"/>
  </r>
  <r>
    <x v="0"/>
    <n v="4"/>
    <x v="2"/>
    <x v="0"/>
    <x v="0"/>
    <n v="3"/>
    <x v="1"/>
    <x v="2"/>
    <d v="1899-12-30T00:02:00"/>
    <x v="0"/>
    <x v="2"/>
    <x v="6"/>
    <x v="3"/>
    <x v="13"/>
  </r>
  <r>
    <x v="0"/>
    <n v="12"/>
    <x v="2"/>
    <x v="0"/>
    <x v="1"/>
    <n v="2"/>
    <x v="2"/>
    <x v="1"/>
    <d v="1899-12-30T00:02:00"/>
    <x v="0"/>
    <x v="7"/>
    <x v="6"/>
    <x v="1"/>
    <x v="6"/>
  </r>
  <r>
    <x v="0"/>
    <n v="9"/>
    <x v="2"/>
    <x v="3"/>
    <x v="4"/>
    <n v="5"/>
    <x v="10"/>
    <x v="1"/>
    <d v="1899-12-30T00:02:00"/>
    <x v="0"/>
    <x v="3"/>
    <x v="7"/>
    <x v="1"/>
    <x v="6"/>
  </r>
  <r>
    <x v="0"/>
    <n v="26"/>
    <x v="3"/>
    <x v="2"/>
    <x v="2"/>
    <n v="2"/>
    <x v="7"/>
    <x v="0"/>
    <d v="1899-12-30T00:02:00"/>
    <x v="1"/>
    <x v="4"/>
    <x v="6"/>
    <x v="0"/>
    <x v="7"/>
  </r>
  <r>
    <x v="0"/>
    <n v="18"/>
    <x v="3"/>
    <x v="4"/>
    <x v="2"/>
    <n v="4"/>
    <x v="1"/>
    <x v="2"/>
    <d v="1899-12-30T00:02:00"/>
    <x v="2"/>
    <x v="8"/>
    <x v="0"/>
    <x v="3"/>
    <x v="4"/>
  </r>
  <r>
    <x v="0"/>
    <n v="29"/>
    <x v="3"/>
    <x v="4"/>
    <x v="1"/>
    <n v="3"/>
    <x v="3"/>
    <x v="2"/>
    <d v="1899-12-30T00:02:00"/>
    <x v="0"/>
    <x v="0"/>
    <x v="3"/>
    <x v="2"/>
    <x v="3"/>
  </r>
  <r>
    <x v="0"/>
    <n v="27"/>
    <x v="3"/>
    <x v="4"/>
    <x v="2"/>
    <n v="5"/>
    <x v="4"/>
    <x v="3"/>
    <d v="1899-12-30T00:02:00"/>
    <x v="0"/>
    <x v="7"/>
    <x v="5"/>
    <x v="1"/>
    <x v="2"/>
  </r>
  <r>
    <x v="0"/>
    <n v="15"/>
    <x v="4"/>
    <x v="3"/>
    <x v="0"/>
    <n v="4"/>
    <x v="3"/>
    <x v="1"/>
    <d v="1899-12-30T00:02:00"/>
    <x v="0"/>
    <x v="7"/>
    <x v="2"/>
    <x v="1"/>
    <x v="6"/>
  </r>
  <r>
    <x v="0"/>
    <n v="16"/>
    <x v="4"/>
    <x v="5"/>
    <x v="1"/>
    <n v="2"/>
    <x v="2"/>
    <x v="0"/>
    <d v="1899-12-30T00:02:00"/>
    <x v="0"/>
    <x v="6"/>
    <x v="5"/>
    <x v="3"/>
    <x v="4"/>
  </r>
  <r>
    <x v="0"/>
    <n v="27"/>
    <x v="4"/>
    <x v="4"/>
    <x v="0"/>
    <n v="5"/>
    <x v="5"/>
    <x v="1"/>
    <d v="1899-12-30T00:02:00"/>
    <x v="0"/>
    <x v="0"/>
    <x v="2"/>
    <x v="0"/>
    <x v="10"/>
  </r>
  <r>
    <x v="0"/>
    <n v="3"/>
    <x v="4"/>
    <x v="2"/>
    <x v="1"/>
    <n v="2"/>
    <x v="2"/>
    <x v="3"/>
    <d v="1899-12-30T00:02:00"/>
    <x v="0"/>
    <x v="0"/>
    <x v="5"/>
    <x v="3"/>
    <x v="13"/>
  </r>
  <r>
    <x v="0"/>
    <n v="26"/>
    <x v="4"/>
    <x v="3"/>
    <x v="1"/>
    <n v="3"/>
    <x v="2"/>
    <x v="1"/>
    <d v="1899-12-30T00:02:00"/>
    <x v="0"/>
    <x v="0"/>
    <x v="7"/>
    <x v="2"/>
    <x v="11"/>
  </r>
  <r>
    <x v="0"/>
    <n v="22"/>
    <x v="10"/>
    <x v="0"/>
    <x v="2"/>
    <n v="2"/>
    <x v="2"/>
    <x v="3"/>
    <d v="1899-12-30T00:02:00"/>
    <x v="0"/>
    <x v="8"/>
    <x v="3"/>
    <x v="0"/>
    <x v="7"/>
  </r>
  <r>
    <x v="0"/>
    <n v="24"/>
    <x v="10"/>
    <x v="0"/>
    <x v="2"/>
    <n v="1"/>
    <x v="0"/>
    <x v="2"/>
    <d v="1899-12-30T00:02:00"/>
    <x v="0"/>
    <x v="7"/>
    <x v="3"/>
    <x v="2"/>
    <x v="11"/>
  </r>
  <r>
    <x v="0"/>
    <n v="24"/>
    <x v="10"/>
    <x v="0"/>
    <x v="4"/>
    <n v="5"/>
    <x v="4"/>
    <x v="2"/>
    <d v="1899-12-30T00:02:00"/>
    <x v="0"/>
    <x v="0"/>
    <x v="5"/>
    <x v="3"/>
    <x v="4"/>
  </r>
  <r>
    <x v="0"/>
    <n v="11"/>
    <x v="6"/>
    <x v="3"/>
    <x v="2"/>
    <n v="2"/>
    <x v="7"/>
    <x v="5"/>
    <d v="1899-12-30T00:02:00"/>
    <x v="1"/>
    <x v="6"/>
    <x v="3"/>
    <x v="1"/>
    <x v="1"/>
  </r>
  <r>
    <x v="0"/>
    <n v="15"/>
    <x v="1"/>
    <x v="0"/>
    <x v="1"/>
    <n v="3"/>
    <x v="3"/>
    <x v="2"/>
    <d v="1899-12-30T00:02:00"/>
    <x v="0"/>
    <x v="7"/>
    <x v="5"/>
    <x v="0"/>
    <x v="7"/>
  </r>
  <r>
    <x v="1"/>
    <n v="17"/>
    <x v="7"/>
    <x v="1"/>
    <x v="1"/>
    <n v="0"/>
    <x v="9"/>
    <x v="2"/>
    <d v="1899-12-30T00:02:00"/>
    <x v="3"/>
    <x v="9"/>
    <x v="2"/>
    <x v="1"/>
    <x v="2"/>
  </r>
  <r>
    <x v="1"/>
    <n v="6"/>
    <x v="1"/>
    <x v="0"/>
    <x v="0"/>
    <n v="0"/>
    <x v="9"/>
    <x v="1"/>
    <d v="1899-12-30T00:02:00"/>
    <x v="3"/>
    <x v="9"/>
    <x v="5"/>
    <x v="2"/>
    <x v="11"/>
  </r>
  <r>
    <x v="1"/>
    <n v="18"/>
    <x v="2"/>
    <x v="0"/>
    <x v="1"/>
    <n v="0"/>
    <x v="9"/>
    <x v="1"/>
    <d v="1899-12-30T00:02:00"/>
    <x v="3"/>
    <x v="9"/>
    <x v="7"/>
    <x v="2"/>
    <x v="8"/>
  </r>
  <r>
    <x v="1"/>
    <n v="11"/>
    <x v="4"/>
    <x v="5"/>
    <x v="2"/>
    <n v="0"/>
    <x v="9"/>
    <x v="3"/>
    <d v="1899-12-30T00:02:00"/>
    <x v="3"/>
    <x v="9"/>
    <x v="6"/>
    <x v="1"/>
    <x v="1"/>
  </r>
  <r>
    <x v="1"/>
    <n v="21"/>
    <x v="10"/>
    <x v="4"/>
    <x v="1"/>
    <n v="0"/>
    <x v="9"/>
    <x v="1"/>
    <d v="1899-12-30T00:02:00"/>
    <x v="3"/>
    <x v="9"/>
    <x v="4"/>
    <x v="0"/>
    <x v="10"/>
  </r>
  <r>
    <x v="1"/>
    <n v="17"/>
    <x v="7"/>
    <x v="1"/>
    <x v="1"/>
    <n v="0"/>
    <x v="9"/>
    <x v="2"/>
    <d v="1899-12-30T00:02:00"/>
    <x v="3"/>
    <x v="9"/>
    <x v="2"/>
    <x v="1"/>
    <x v="2"/>
  </r>
  <r>
    <x v="0"/>
    <n v="12"/>
    <x v="5"/>
    <x v="1"/>
    <x v="1"/>
    <n v="2"/>
    <x v="2"/>
    <x v="1"/>
    <d v="1899-12-30T00:02:00"/>
    <x v="0"/>
    <x v="2"/>
    <x v="3"/>
    <x v="1"/>
    <x v="14"/>
  </r>
  <r>
    <x v="0"/>
    <n v="1"/>
    <x v="0"/>
    <x v="2"/>
    <x v="2"/>
    <n v="4"/>
    <x v="5"/>
    <x v="1"/>
    <d v="1899-12-30T00:02:00"/>
    <x v="0"/>
    <x v="3"/>
    <x v="3"/>
    <x v="1"/>
    <x v="15"/>
  </r>
  <r>
    <x v="0"/>
    <n v="27"/>
    <x v="1"/>
    <x v="0"/>
    <x v="1"/>
    <n v="4"/>
    <x v="1"/>
    <x v="1"/>
    <d v="1899-12-30T00:02:00"/>
    <x v="2"/>
    <x v="5"/>
    <x v="1"/>
    <x v="2"/>
    <x v="8"/>
  </r>
  <r>
    <x v="0"/>
    <n v="26"/>
    <x v="1"/>
    <x v="5"/>
    <x v="0"/>
    <n v="3"/>
    <x v="3"/>
    <x v="1"/>
    <d v="1899-12-30T00:02:00"/>
    <x v="0"/>
    <x v="8"/>
    <x v="5"/>
    <x v="1"/>
    <x v="2"/>
  </r>
  <r>
    <x v="0"/>
    <n v="30"/>
    <x v="2"/>
    <x v="2"/>
    <x v="2"/>
    <n v="3"/>
    <x v="3"/>
    <x v="1"/>
    <d v="1899-12-30T00:02:00"/>
    <x v="0"/>
    <x v="2"/>
    <x v="5"/>
    <x v="2"/>
    <x v="11"/>
  </r>
  <r>
    <x v="0"/>
    <n v="11"/>
    <x v="2"/>
    <x v="2"/>
    <x v="0"/>
    <n v="2"/>
    <x v="2"/>
    <x v="5"/>
    <d v="1899-12-30T00:02:00"/>
    <x v="0"/>
    <x v="1"/>
    <x v="6"/>
    <x v="0"/>
    <x v="9"/>
  </r>
  <r>
    <x v="0"/>
    <n v="28"/>
    <x v="3"/>
    <x v="0"/>
    <x v="0"/>
    <n v="5"/>
    <x v="10"/>
    <x v="0"/>
    <d v="1899-12-30T00:02:00"/>
    <x v="0"/>
    <x v="4"/>
    <x v="1"/>
    <x v="1"/>
    <x v="6"/>
  </r>
  <r>
    <x v="0"/>
    <n v="8"/>
    <x v="3"/>
    <x v="4"/>
    <x v="0"/>
    <n v="2"/>
    <x v="2"/>
    <x v="2"/>
    <d v="1899-12-30T00:02:00"/>
    <x v="0"/>
    <x v="4"/>
    <x v="3"/>
    <x v="0"/>
    <x v="12"/>
  </r>
  <r>
    <x v="0"/>
    <n v="25"/>
    <x v="3"/>
    <x v="0"/>
    <x v="1"/>
    <n v="5"/>
    <x v="4"/>
    <x v="1"/>
    <d v="1899-12-30T00:02:00"/>
    <x v="0"/>
    <x v="0"/>
    <x v="6"/>
    <x v="3"/>
    <x v="4"/>
  </r>
  <r>
    <x v="0"/>
    <n v="2"/>
    <x v="3"/>
    <x v="2"/>
    <x v="1"/>
    <n v="3"/>
    <x v="3"/>
    <x v="0"/>
    <d v="1899-12-30T00:02:00"/>
    <x v="0"/>
    <x v="0"/>
    <x v="7"/>
    <x v="0"/>
    <x v="12"/>
  </r>
  <r>
    <x v="0"/>
    <n v="29"/>
    <x v="3"/>
    <x v="0"/>
    <x v="1"/>
    <n v="2"/>
    <x v="2"/>
    <x v="1"/>
    <d v="1899-12-30T00:02:00"/>
    <x v="0"/>
    <x v="7"/>
    <x v="7"/>
    <x v="1"/>
    <x v="2"/>
  </r>
  <r>
    <x v="0"/>
    <n v="6"/>
    <x v="4"/>
    <x v="1"/>
    <x v="1"/>
    <n v="3"/>
    <x v="3"/>
    <x v="1"/>
    <d v="1899-12-30T00:02:00"/>
    <x v="0"/>
    <x v="0"/>
    <x v="2"/>
    <x v="1"/>
    <x v="6"/>
  </r>
  <r>
    <x v="0"/>
    <n v="19"/>
    <x v="4"/>
    <x v="0"/>
    <x v="1"/>
    <n v="3"/>
    <x v="3"/>
    <x v="5"/>
    <d v="1899-12-30T00:02:00"/>
    <x v="0"/>
    <x v="7"/>
    <x v="2"/>
    <x v="1"/>
    <x v="6"/>
  </r>
  <r>
    <x v="0"/>
    <n v="22"/>
    <x v="4"/>
    <x v="4"/>
    <x v="1"/>
    <n v="2"/>
    <x v="2"/>
    <x v="2"/>
    <d v="1899-12-30T00:02:00"/>
    <x v="0"/>
    <x v="2"/>
    <x v="1"/>
    <x v="0"/>
    <x v="7"/>
  </r>
  <r>
    <x v="0"/>
    <n v="3"/>
    <x v="4"/>
    <x v="1"/>
    <x v="2"/>
    <n v="5"/>
    <x v="4"/>
    <x v="0"/>
    <d v="1899-12-30T00:02:00"/>
    <x v="0"/>
    <x v="4"/>
    <x v="4"/>
    <x v="0"/>
    <x v="5"/>
  </r>
  <r>
    <x v="0"/>
    <n v="2"/>
    <x v="4"/>
    <x v="1"/>
    <x v="2"/>
    <n v="5"/>
    <x v="4"/>
    <x v="1"/>
    <d v="1899-12-30T00:02:00"/>
    <x v="0"/>
    <x v="7"/>
    <x v="7"/>
    <x v="0"/>
    <x v="12"/>
  </r>
  <r>
    <x v="0"/>
    <n v="1"/>
    <x v="10"/>
    <x v="2"/>
    <x v="2"/>
    <n v="4"/>
    <x v="5"/>
    <x v="3"/>
    <d v="1899-12-30T00:02:00"/>
    <x v="0"/>
    <x v="1"/>
    <x v="7"/>
    <x v="1"/>
    <x v="6"/>
  </r>
  <r>
    <x v="0"/>
    <n v="17"/>
    <x v="10"/>
    <x v="5"/>
    <x v="0"/>
    <n v="3"/>
    <x v="3"/>
    <x v="5"/>
    <d v="1899-12-30T00:02:00"/>
    <x v="0"/>
    <x v="4"/>
    <x v="7"/>
    <x v="2"/>
    <x v="8"/>
  </r>
  <r>
    <x v="0"/>
    <n v="2"/>
    <x v="10"/>
    <x v="2"/>
    <x v="0"/>
    <n v="2"/>
    <x v="2"/>
    <x v="2"/>
    <d v="1899-12-30T00:02:00"/>
    <x v="0"/>
    <x v="7"/>
    <x v="0"/>
    <x v="0"/>
    <x v="5"/>
  </r>
  <r>
    <x v="0"/>
    <n v="12"/>
    <x v="5"/>
    <x v="1"/>
    <x v="1"/>
    <n v="2"/>
    <x v="2"/>
    <x v="1"/>
    <d v="1899-12-30T00:02:00"/>
    <x v="0"/>
    <x v="2"/>
    <x v="3"/>
    <x v="1"/>
    <x v="14"/>
  </r>
  <r>
    <x v="0"/>
    <n v="1"/>
    <x v="0"/>
    <x v="2"/>
    <x v="2"/>
    <n v="4"/>
    <x v="5"/>
    <x v="1"/>
    <d v="1899-12-30T00:02:00"/>
    <x v="0"/>
    <x v="3"/>
    <x v="3"/>
    <x v="1"/>
    <x v="15"/>
  </r>
  <r>
    <x v="0"/>
    <n v="27"/>
    <x v="1"/>
    <x v="0"/>
    <x v="1"/>
    <n v="4"/>
    <x v="1"/>
    <x v="1"/>
    <d v="1899-12-30T00:02:00"/>
    <x v="2"/>
    <x v="5"/>
    <x v="1"/>
    <x v="2"/>
    <x v="8"/>
  </r>
  <r>
    <x v="1"/>
    <n v="6"/>
    <x v="5"/>
    <x v="0"/>
    <x v="0"/>
    <n v="0"/>
    <x v="9"/>
    <x v="3"/>
    <d v="1899-12-30T00:02:00"/>
    <x v="3"/>
    <x v="9"/>
    <x v="7"/>
    <x v="0"/>
    <x v="7"/>
  </r>
  <r>
    <x v="1"/>
    <n v="28"/>
    <x v="8"/>
    <x v="3"/>
    <x v="0"/>
    <n v="0"/>
    <x v="9"/>
    <x v="1"/>
    <d v="1899-12-30T00:02:00"/>
    <x v="3"/>
    <x v="9"/>
    <x v="6"/>
    <x v="0"/>
    <x v="5"/>
  </r>
  <r>
    <x v="1"/>
    <n v="5"/>
    <x v="3"/>
    <x v="2"/>
    <x v="2"/>
    <n v="0"/>
    <x v="9"/>
    <x v="0"/>
    <d v="1899-12-30T00:02:00"/>
    <x v="3"/>
    <x v="9"/>
    <x v="2"/>
    <x v="3"/>
    <x v="4"/>
  </r>
  <r>
    <x v="1"/>
    <n v="4"/>
    <x v="10"/>
    <x v="3"/>
    <x v="4"/>
    <n v="0"/>
    <x v="9"/>
    <x v="3"/>
    <d v="1899-12-30T00:02:00"/>
    <x v="3"/>
    <x v="9"/>
    <x v="3"/>
    <x v="2"/>
    <x v="8"/>
  </r>
  <r>
    <x v="1"/>
    <n v="28"/>
    <x v="10"/>
    <x v="3"/>
    <x v="3"/>
    <n v="0"/>
    <x v="9"/>
    <x v="2"/>
    <d v="1899-12-30T00:02:00"/>
    <x v="3"/>
    <x v="9"/>
    <x v="3"/>
    <x v="1"/>
    <x v="2"/>
  </r>
  <r>
    <x v="1"/>
    <n v="10"/>
    <x v="10"/>
    <x v="0"/>
    <x v="1"/>
    <n v="0"/>
    <x v="9"/>
    <x v="1"/>
    <d v="1899-12-30T00:02:00"/>
    <x v="3"/>
    <x v="9"/>
    <x v="4"/>
    <x v="1"/>
    <x v="1"/>
  </r>
  <r>
    <x v="1"/>
    <n v="30"/>
    <x v="10"/>
    <x v="3"/>
    <x v="1"/>
    <n v="0"/>
    <x v="9"/>
    <x v="2"/>
    <d v="1899-12-30T00:02:00"/>
    <x v="3"/>
    <x v="9"/>
    <x v="0"/>
    <x v="0"/>
    <x v="9"/>
  </r>
  <r>
    <x v="1"/>
    <n v="6"/>
    <x v="5"/>
    <x v="0"/>
    <x v="0"/>
    <n v="0"/>
    <x v="9"/>
    <x v="3"/>
    <d v="1899-12-30T00:02:00"/>
    <x v="3"/>
    <x v="9"/>
    <x v="7"/>
    <x v="0"/>
    <x v="7"/>
  </r>
  <r>
    <x v="1"/>
    <n v="28"/>
    <x v="8"/>
    <x v="3"/>
    <x v="0"/>
    <n v="0"/>
    <x v="9"/>
    <x v="1"/>
    <d v="1899-12-30T00:02:00"/>
    <x v="3"/>
    <x v="9"/>
    <x v="6"/>
    <x v="0"/>
    <x v="5"/>
  </r>
  <r>
    <x v="0"/>
    <n v="4"/>
    <x v="0"/>
    <x v="1"/>
    <x v="2"/>
    <n v="5"/>
    <x v="5"/>
    <x v="1"/>
    <d v="1899-12-30T00:02:00"/>
    <x v="0"/>
    <x v="3"/>
    <x v="7"/>
    <x v="2"/>
    <x v="8"/>
  </r>
  <r>
    <x v="0"/>
    <n v="6"/>
    <x v="8"/>
    <x v="1"/>
    <x v="4"/>
    <n v="2"/>
    <x v="2"/>
    <x v="1"/>
    <d v="1899-12-30T00:02:00"/>
    <x v="0"/>
    <x v="3"/>
    <x v="3"/>
    <x v="1"/>
    <x v="6"/>
  </r>
  <r>
    <x v="0"/>
    <n v="12"/>
    <x v="9"/>
    <x v="2"/>
    <x v="3"/>
    <n v="2"/>
    <x v="2"/>
    <x v="5"/>
    <d v="1899-12-30T00:02:00"/>
    <x v="0"/>
    <x v="4"/>
    <x v="2"/>
    <x v="3"/>
    <x v="13"/>
  </r>
  <r>
    <x v="0"/>
    <n v="11"/>
    <x v="1"/>
    <x v="3"/>
    <x v="2"/>
    <n v="2"/>
    <x v="2"/>
    <x v="1"/>
    <d v="1899-12-30T00:02:00"/>
    <x v="0"/>
    <x v="1"/>
    <x v="5"/>
    <x v="1"/>
    <x v="1"/>
  </r>
  <r>
    <x v="0"/>
    <n v="2"/>
    <x v="3"/>
    <x v="0"/>
    <x v="1"/>
    <n v="3"/>
    <x v="3"/>
    <x v="1"/>
    <d v="1899-12-30T00:02:00"/>
    <x v="0"/>
    <x v="4"/>
    <x v="0"/>
    <x v="0"/>
    <x v="12"/>
  </r>
  <r>
    <x v="0"/>
    <n v="8"/>
    <x v="3"/>
    <x v="0"/>
    <x v="2"/>
    <n v="3"/>
    <x v="3"/>
    <x v="3"/>
    <d v="1899-12-30T00:02:00"/>
    <x v="0"/>
    <x v="5"/>
    <x v="7"/>
    <x v="2"/>
    <x v="8"/>
  </r>
  <r>
    <x v="0"/>
    <n v="17"/>
    <x v="4"/>
    <x v="2"/>
    <x v="1"/>
    <n v="4"/>
    <x v="1"/>
    <x v="2"/>
    <d v="1899-12-30T00:02:00"/>
    <x v="2"/>
    <x v="0"/>
    <x v="7"/>
    <x v="0"/>
    <x v="0"/>
  </r>
  <r>
    <x v="0"/>
    <n v="10"/>
    <x v="10"/>
    <x v="2"/>
    <x v="1"/>
    <n v="4"/>
    <x v="5"/>
    <x v="1"/>
    <d v="1899-12-30T00:02:00"/>
    <x v="0"/>
    <x v="0"/>
    <x v="6"/>
    <x v="3"/>
    <x v="13"/>
  </r>
  <r>
    <x v="0"/>
    <n v="17"/>
    <x v="10"/>
    <x v="4"/>
    <x v="0"/>
    <n v="1"/>
    <x v="0"/>
    <x v="5"/>
    <d v="1899-12-30T00:02:00"/>
    <x v="0"/>
    <x v="8"/>
    <x v="6"/>
    <x v="3"/>
    <x v="4"/>
  </r>
  <r>
    <x v="0"/>
    <n v="4"/>
    <x v="0"/>
    <x v="1"/>
    <x v="2"/>
    <n v="5"/>
    <x v="5"/>
    <x v="1"/>
    <d v="1899-12-30T00:02:00"/>
    <x v="0"/>
    <x v="3"/>
    <x v="7"/>
    <x v="2"/>
    <x v="8"/>
  </r>
  <r>
    <x v="0"/>
    <n v="6"/>
    <x v="8"/>
    <x v="1"/>
    <x v="4"/>
    <n v="2"/>
    <x v="2"/>
    <x v="1"/>
    <d v="1899-12-30T00:02:00"/>
    <x v="0"/>
    <x v="3"/>
    <x v="3"/>
    <x v="1"/>
    <x v="6"/>
  </r>
  <r>
    <x v="0"/>
    <n v="12"/>
    <x v="9"/>
    <x v="2"/>
    <x v="3"/>
    <n v="2"/>
    <x v="2"/>
    <x v="5"/>
    <d v="1899-12-30T00:02:00"/>
    <x v="0"/>
    <x v="4"/>
    <x v="2"/>
    <x v="3"/>
    <x v="13"/>
  </r>
  <r>
    <x v="1"/>
    <n v="2"/>
    <x v="8"/>
    <x v="0"/>
    <x v="2"/>
    <n v="0"/>
    <x v="9"/>
    <x v="1"/>
    <d v="1899-12-30T00:02:00"/>
    <x v="3"/>
    <x v="9"/>
    <x v="1"/>
    <x v="2"/>
    <x v="11"/>
  </r>
  <r>
    <x v="1"/>
    <n v="30"/>
    <x v="2"/>
    <x v="0"/>
    <x v="1"/>
    <n v="0"/>
    <x v="9"/>
    <x v="2"/>
    <d v="1899-12-30T00:02:00"/>
    <x v="3"/>
    <x v="9"/>
    <x v="5"/>
    <x v="1"/>
    <x v="2"/>
  </r>
  <r>
    <x v="1"/>
    <n v="8"/>
    <x v="3"/>
    <x v="3"/>
    <x v="1"/>
    <n v="0"/>
    <x v="9"/>
    <x v="1"/>
    <d v="1899-12-30T00:02:00"/>
    <x v="3"/>
    <x v="9"/>
    <x v="2"/>
    <x v="0"/>
    <x v="9"/>
  </r>
  <r>
    <x v="1"/>
    <n v="20"/>
    <x v="4"/>
    <x v="2"/>
    <x v="0"/>
    <n v="0"/>
    <x v="9"/>
    <x v="2"/>
    <d v="1899-12-30T00:02:00"/>
    <x v="3"/>
    <x v="9"/>
    <x v="3"/>
    <x v="0"/>
    <x v="9"/>
  </r>
  <r>
    <x v="1"/>
    <n v="2"/>
    <x v="8"/>
    <x v="0"/>
    <x v="2"/>
    <n v="0"/>
    <x v="9"/>
    <x v="1"/>
    <d v="1899-12-30T00:02:00"/>
    <x v="3"/>
    <x v="9"/>
    <x v="1"/>
    <x v="2"/>
    <x v="11"/>
  </r>
  <r>
    <x v="0"/>
    <n v="10"/>
    <x v="5"/>
    <x v="2"/>
    <x v="2"/>
    <n v="2"/>
    <x v="2"/>
    <x v="1"/>
    <d v="1899-12-30T00:02:00"/>
    <x v="0"/>
    <x v="0"/>
    <x v="0"/>
    <x v="2"/>
    <x v="3"/>
  </r>
  <r>
    <x v="0"/>
    <n v="1"/>
    <x v="5"/>
    <x v="2"/>
    <x v="2"/>
    <n v="3"/>
    <x v="1"/>
    <x v="2"/>
    <d v="1899-12-30T00:02:00"/>
    <x v="0"/>
    <x v="8"/>
    <x v="0"/>
    <x v="0"/>
    <x v="10"/>
  </r>
  <r>
    <x v="0"/>
    <n v="11"/>
    <x v="6"/>
    <x v="0"/>
    <x v="0"/>
    <n v="2"/>
    <x v="8"/>
    <x v="2"/>
    <d v="1899-12-30T00:02:00"/>
    <x v="0"/>
    <x v="7"/>
    <x v="6"/>
    <x v="3"/>
    <x v="4"/>
  </r>
  <r>
    <x v="0"/>
    <n v="3"/>
    <x v="8"/>
    <x v="4"/>
    <x v="2"/>
    <n v="2"/>
    <x v="7"/>
    <x v="1"/>
    <d v="1899-12-30T00:02:00"/>
    <x v="1"/>
    <x v="0"/>
    <x v="2"/>
    <x v="2"/>
    <x v="11"/>
  </r>
  <r>
    <x v="0"/>
    <n v="20"/>
    <x v="11"/>
    <x v="1"/>
    <x v="2"/>
    <n v="1"/>
    <x v="6"/>
    <x v="5"/>
    <d v="1899-12-30T00:02:00"/>
    <x v="1"/>
    <x v="2"/>
    <x v="5"/>
    <x v="3"/>
    <x v="13"/>
  </r>
  <r>
    <x v="0"/>
    <n v="11"/>
    <x v="1"/>
    <x v="0"/>
    <x v="2"/>
    <n v="3"/>
    <x v="3"/>
    <x v="3"/>
    <d v="1899-12-30T00:02:00"/>
    <x v="0"/>
    <x v="2"/>
    <x v="7"/>
    <x v="3"/>
    <x v="13"/>
  </r>
  <r>
    <x v="0"/>
    <n v="28"/>
    <x v="2"/>
    <x v="2"/>
    <x v="1"/>
    <n v="1"/>
    <x v="6"/>
    <x v="3"/>
    <d v="1899-12-30T00:02:00"/>
    <x v="4"/>
    <x v="3"/>
    <x v="5"/>
    <x v="3"/>
    <x v="4"/>
  </r>
  <r>
    <x v="0"/>
    <n v="30"/>
    <x v="2"/>
    <x v="2"/>
    <x v="2"/>
    <n v="2"/>
    <x v="7"/>
    <x v="1"/>
    <d v="1899-12-30T00:02:00"/>
    <x v="1"/>
    <x v="4"/>
    <x v="2"/>
    <x v="2"/>
    <x v="8"/>
  </r>
  <r>
    <x v="0"/>
    <n v="11"/>
    <x v="2"/>
    <x v="2"/>
    <x v="2"/>
    <n v="5"/>
    <x v="4"/>
    <x v="2"/>
    <d v="1899-12-30T00:02:00"/>
    <x v="0"/>
    <x v="2"/>
    <x v="2"/>
    <x v="1"/>
    <x v="15"/>
  </r>
  <r>
    <x v="0"/>
    <n v="12"/>
    <x v="2"/>
    <x v="2"/>
    <x v="2"/>
    <n v="5"/>
    <x v="4"/>
    <x v="5"/>
    <d v="1899-12-30T00:02:00"/>
    <x v="0"/>
    <x v="7"/>
    <x v="2"/>
    <x v="0"/>
    <x v="10"/>
  </r>
  <r>
    <x v="0"/>
    <n v="17"/>
    <x v="2"/>
    <x v="1"/>
    <x v="2"/>
    <n v="2"/>
    <x v="2"/>
    <x v="3"/>
    <d v="1899-12-30T00:02:00"/>
    <x v="0"/>
    <x v="4"/>
    <x v="6"/>
    <x v="2"/>
    <x v="8"/>
  </r>
  <r>
    <x v="0"/>
    <n v="29"/>
    <x v="2"/>
    <x v="2"/>
    <x v="1"/>
    <n v="4"/>
    <x v="3"/>
    <x v="0"/>
    <d v="1899-12-30T00:02:00"/>
    <x v="0"/>
    <x v="1"/>
    <x v="7"/>
    <x v="0"/>
    <x v="7"/>
  </r>
  <r>
    <x v="0"/>
    <n v="8"/>
    <x v="3"/>
    <x v="1"/>
    <x v="1"/>
    <n v="1"/>
    <x v="0"/>
    <x v="1"/>
    <d v="1899-12-30T00:02:00"/>
    <x v="0"/>
    <x v="7"/>
    <x v="6"/>
    <x v="0"/>
    <x v="5"/>
  </r>
  <r>
    <x v="0"/>
    <n v="27"/>
    <x v="3"/>
    <x v="3"/>
    <x v="1"/>
    <n v="1"/>
    <x v="0"/>
    <x v="1"/>
    <d v="1899-12-30T00:02:00"/>
    <x v="0"/>
    <x v="0"/>
    <x v="1"/>
    <x v="2"/>
    <x v="8"/>
  </r>
  <r>
    <x v="0"/>
    <n v="2"/>
    <x v="4"/>
    <x v="3"/>
    <x v="1"/>
    <n v="4"/>
    <x v="5"/>
    <x v="1"/>
    <d v="1899-12-30T00:02:00"/>
    <x v="2"/>
    <x v="1"/>
    <x v="4"/>
    <x v="1"/>
    <x v="6"/>
  </r>
  <r>
    <x v="0"/>
    <n v="1"/>
    <x v="4"/>
    <x v="1"/>
    <x v="3"/>
    <n v="4"/>
    <x v="5"/>
    <x v="1"/>
    <d v="1899-12-30T00:02:00"/>
    <x v="0"/>
    <x v="5"/>
    <x v="7"/>
    <x v="0"/>
    <x v="5"/>
  </r>
  <r>
    <x v="0"/>
    <n v="31"/>
    <x v="10"/>
    <x v="4"/>
    <x v="2"/>
    <n v="3"/>
    <x v="2"/>
    <x v="1"/>
    <d v="1899-12-30T00:02:00"/>
    <x v="0"/>
    <x v="0"/>
    <x v="3"/>
    <x v="0"/>
    <x v="7"/>
  </r>
  <r>
    <x v="0"/>
    <n v="30"/>
    <x v="10"/>
    <x v="1"/>
    <x v="1"/>
    <n v="2"/>
    <x v="2"/>
    <x v="1"/>
    <d v="1899-12-30T00:02:00"/>
    <x v="0"/>
    <x v="0"/>
    <x v="7"/>
    <x v="0"/>
    <x v="10"/>
  </r>
  <r>
    <x v="0"/>
    <n v="10"/>
    <x v="5"/>
    <x v="2"/>
    <x v="2"/>
    <n v="2"/>
    <x v="2"/>
    <x v="1"/>
    <d v="1899-12-30T00:02:00"/>
    <x v="0"/>
    <x v="0"/>
    <x v="0"/>
    <x v="2"/>
    <x v="3"/>
  </r>
  <r>
    <x v="0"/>
    <n v="1"/>
    <x v="5"/>
    <x v="2"/>
    <x v="2"/>
    <n v="3"/>
    <x v="1"/>
    <x v="2"/>
    <d v="1899-12-30T00:02:00"/>
    <x v="0"/>
    <x v="8"/>
    <x v="0"/>
    <x v="0"/>
    <x v="10"/>
  </r>
  <r>
    <x v="0"/>
    <n v="11"/>
    <x v="6"/>
    <x v="0"/>
    <x v="0"/>
    <n v="2"/>
    <x v="8"/>
    <x v="2"/>
    <d v="1899-12-30T00:02:00"/>
    <x v="0"/>
    <x v="7"/>
    <x v="6"/>
    <x v="3"/>
    <x v="4"/>
  </r>
  <r>
    <x v="0"/>
    <n v="3"/>
    <x v="8"/>
    <x v="4"/>
    <x v="2"/>
    <n v="2"/>
    <x v="7"/>
    <x v="1"/>
    <d v="1899-12-30T00:02:00"/>
    <x v="1"/>
    <x v="0"/>
    <x v="2"/>
    <x v="2"/>
    <x v="11"/>
  </r>
  <r>
    <x v="0"/>
    <n v="20"/>
    <x v="11"/>
    <x v="1"/>
    <x v="2"/>
    <n v="1"/>
    <x v="6"/>
    <x v="5"/>
    <d v="1899-12-30T00:02:00"/>
    <x v="1"/>
    <x v="2"/>
    <x v="5"/>
    <x v="3"/>
    <x v="13"/>
  </r>
  <r>
    <x v="0"/>
    <n v="11"/>
    <x v="1"/>
    <x v="0"/>
    <x v="2"/>
    <n v="3"/>
    <x v="3"/>
    <x v="3"/>
    <d v="1899-12-30T00:02:00"/>
    <x v="0"/>
    <x v="2"/>
    <x v="7"/>
    <x v="3"/>
    <x v="13"/>
  </r>
  <r>
    <x v="1"/>
    <n v="5"/>
    <x v="0"/>
    <x v="2"/>
    <x v="0"/>
    <n v="0"/>
    <x v="9"/>
    <x v="2"/>
    <d v="1899-12-30T00:02:00"/>
    <x v="3"/>
    <x v="9"/>
    <x v="6"/>
    <x v="1"/>
    <x v="6"/>
  </r>
  <r>
    <x v="1"/>
    <n v="22"/>
    <x v="3"/>
    <x v="2"/>
    <x v="0"/>
    <n v="0"/>
    <x v="9"/>
    <x v="1"/>
    <d v="1899-12-30T00:02:00"/>
    <x v="3"/>
    <x v="9"/>
    <x v="5"/>
    <x v="1"/>
    <x v="2"/>
  </r>
  <r>
    <x v="1"/>
    <n v="26"/>
    <x v="3"/>
    <x v="1"/>
    <x v="2"/>
    <n v="0"/>
    <x v="9"/>
    <x v="1"/>
    <d v="1899-12-30T00:02:00"/>
    <x v="3"/>
    <x v="9"/>
    <x v="4"/>
    <x v="0"/>
    <x v="5"/>
  </r>
  <r>
    <x v="1"/>
    <n v="8"/>
    <x v="3"/>
    <x v="2"/>
    <x v="1"/>
    <n v="0"/>
    <x v="9"/>
    <x v="5"/>
    <d v="1899-12-30T00:02:00"/>
    <x v="3"/>
    <x v="9"/>
    <x v="6"/>
    <x v="0"/>
    <x v="10"/>
  </r>
  <r>
    <x v="1"/>
    <n v="17"/>
    <x v="4"/>
    <x v="0"/>
    <x v="2"/>
    <n v="0"/>
    <x v="9"/>
    <x v="3"/>
    <d v="1899-12-30T00:02:00"/>
    <x v="3"/>
    <x v="9"/>
    <x v="6"/>
    <x v="3"/>
    <x v="13"/>
  </r>
  <r>
    <x v="1"/>
    <n v="11"/>
    <x v="10"/>
    <x v="1"/>
    <x v="1"/>
    <n v="0"/>
    <x v="9"/>
    <x v="2"/>
    <d v="1899-12-30T00:02:00"/>
    <x v="3"/>
    <x v="9"/>
    <x v="7"/>
    <x v="1"/>
    <x v="6"/>
  </r>
  <r>
    <x v="1"/>
    <n v="22"/>
    <x v="10"/>
    <x v="0"/>
    <x v="3"/>
    <n v="0"/>
    <x v="9"/>
    <x v="2"/>
    <d v="1899-12-30T00:02:00"/>
    <x v="3"/>
    <x v="9"/>
    <x v="3"/>
    <x v="1"/>
    <x v="15"/>
  </r>
  <r>
    <x v="1"/>
    <n v="1"/>
    <x v="10"/>
    <x v="1"/>
    <x v="1"/>
    <n v="0"/>
    <x v="9"/>
    <x v="0"/>
    <d v="1899-12-30T00:02:00"/>
    <x v="3"/>
    <x v="9"/>
    <x v="0"/>
    <x v="0"/>
    <x v="7"/>
  </r>
  <r>
    <x v="1"/>
    <n v="5"/>
    <x v="0"/>
    <x v="2"/>
    <x v="0"/>
    <n v="0"/>
    <x v="9"/>
    <x v="2"/>
    <d v="1899-12-30T00:02:00"/>
    <x v="3"/>
    <x v="9"/>
    <x v="6"/>
    <x v="1"/>
    <x v="6"/>
  </r>
  <r>
    <x v="0"/>
    <n v="11"/>
    <x v="6"/>
    <x v="0"/>
    <x v="0"/>
    <n v="2"/>
    <x v="2"/>
    <x v="0"/>
    <d v="1899-12-30T00:02:10"/>
    <x v="0"/>
    <x v="7"/>
    <x v="6"/>
    <x v="0"/>
    <x v="10"/>
  </r>
  <r>
    <x v="0"/>
    <n v="28"/>
    <x v="11"/>
    <x v="4"/>
    <x v="2"/>
    <n v="2"/>
    <x v="2"/>
    <x v="1"/>
    <d v="1899-12-30T00:02:10"/>
    <x v="0"/>
    <x v="0"/>
    <x v="6"/>
    <x v="2"/>
    <x v="8"/>
  </r>
  <r>
    <x v="0"/>
    <n v="12"/>
    <x v="1"/>
    <x v="1"/>
    <x v="1"/>
    <n v="2"/>
    <x v="7"/>
    <x v="3"/>
    <d v="1899-12-30T00:02:10"/>
    <x v="1"/>
    <x v="3"/>
    <x v="3"/>
    <x v="1"/>
    <x v="6"/>
  </r>
  <r>
    <x v="0"/>
    <n v="30"/>
    <x v="2"/>
    <x v="5"/>
    <x v="2"/>
    <n v="2"/>
    <x v="2"/>
    <x v="5"/>
    <d v="1899-12-30T00:02:10"/>
    <x v="0"/>
    <x v="4"/>
    <x v="2"/>
    <x v="1"/>
    <x v="6"/>
  </r>
  <r>
    <x v="0"/>
    <n v="14"/>
    <x v="2"/>
    <x v="5"/>
    <x v="2"/>
    <n v="1"/>
    <x v="0"/>
    <x v="1"/>
    <d v="1899-12-30T00:02:10"/>
    <x v="0"/>
    <x v="5"/>
    <x v="1"/>
    <x v="1"/>
    <x v="2"/>
  </r>
  <r>
    <x v="0"/>
    <n v="26"/>
    <x v="2"/>
    <x v="4"/>
    <x v="1"/>
    <n v="4"/>
    <x v="5"/>
    <x v="2"/>
    <d v="1899-12-30T00:02:10"/>
    <x v="0"/>
    <x v="7"/>
    <x v="7"/>
    <x v="0"/>
    <x v="10"/>
  </r>
  <r>
    <x v="0"/>
    <n v="5"/>
    <x v="3"/>
    <x v="1"/>
    <x v="2"/>
    <n v="1"/>
    <x v="6"/>
    <x v="1"/>
    <d v="1899-12-30T00:02:10"/>
    <x v="1"/>
    <x v="4"/>
    <x v="5"/>
    <x v="0"/>
    <x v="10"/>
  </r>
  <r>
    <x v="0"/>
    <n v="29"/>
    <x v="3"/>
    <x v="1"/>
    <x v="1"/>
    <n v="3"/>
    <x v="3"/>
    <x v="0"/>
    <d v="1899-12-30T00:02:10"/>
    <x v="0"/>
    <x v="8"/>
    <x v="4"/>
    <x v="3"/>
    <x v="13"/>
  </r>
  <r>
    <x v="0"/>
    <n v="2"/>
    <x v="4"/>
    <x v="0"/>
    <x v="2"/>
    <n v="4"/>
    <x v="5"/>
    <x v="3"/>
    <d v="1899-12-30T00:02:10"/>
    <x v="2"/>
    <x v="5"/>
    <x v="4"/>
    <x v="1"/>
    <x v="6"/>
  </r>
  <r>
    <x v="0"/>
    <n v="25"/>
    <x v="4"/>
    <x v="0"/>
    <x v="0"/>
    <n v="5"/>
    <x v="4"/>
    <x v="3"/>
    <d v="1899-12-30T00:02:10"/>
    <x v="0"/>
    <x v="0"/>
    <x v="6"/>
    <x v="0"/>
    <x v="7"/>
  </r>
  <r>
    <x v="0"/>
    <n v="17"/>
    <x v="4"/>
    <x v="2"/>
    <x v="0"/>
    <n v="5"/>
    <x v="10"/>
    <x v="1"/>
    <d v="1899-12-30T00:02:10"/>
    <x v="0"/>
    <x v="8"/>
    <x v="7"/>
    <x v="3"/>
    <x v="4"/>
  </r>
  <r>
    <x v="0"/>
    <n v="11"/>
    <x v="6"/>
    <x v="0"/>
    <x v="0"/>
    <n v="2"/>
    <x v="2"/>
    <x v="0"/>
    <d v="1899-12-30T00:02:10"/>
    <x v="0"/>
    <x v="7"/>
    <x v="6"/>
    <x v="0"/>
    <x v="10"/>
  </r>
  <r>
    <x v="0"/>
    <n v="28"/>
    <x v="11"/>
    <x v="4"/>
    <x v="2"/>
    <n v="2"/>
    <x v="2"/>
    <x v="1"/>
    <d v="1899-12-30T00:02:10"/>
    <x v="0"/>
    <x v="0"/>
    <x v="6"/>
    <x v="2"/>
    <x v="8"/>
  </r>
  <r>
    <x v="0"/>
    <n v="12"/>
    <x v="1"/>
    <x v="1"/>
    <x v="1"/>
    <n v="2"/>
    <x v="7"/>
    <x v="3"/>
    <d v="1899-12-30T00:02:10"/>
    <x v="1"/>
    <x v="3"/>
    <x v="3"/>
    <x v="1"/>
    <x v="6"/>
  </r>
  <r>
    <x v="1"/>
    <n v="30"/>
    <x v="4"/>
    <x v="0"/>
    <x v="3"/>
    <n v="0"/>
    <x v="9"/>
    <x v="2"/>
    <d v="1899-12-30T00:02:10"/>
    <x v="3"/>
    <x v="9"/>
    <x v="3"/>
    <x v="3"/>
    <x v="4"/>
  </r>
  <r>
    <x v="1"/>
    <n v="11"/>
    <x v="4"/>
    <x v="3"/>
    <x v="1"/>
    <n v="0"/>
    <x v="9"/>
    <x v="0"/>
    <d v="1899-12-30T00:02:10"/>
    <x v="3"/>
    <x v="9"/>
    <x v="0"/>
    <x v="1"/>
    <x v="6"/>
  </r>
  <r>
    <x v="0"/>
    <n v="11"/>
    <x v="5"/>
    <x v="4"/>
    <x v="0"/>
    <n v="5"/>
    <x v="4"/>
    <x v="0"/>
    <d v="1899-12-30T00:02:12"/>
    <x v="0"/>
    <x v="5"/>
    <x v="0"/>
    <x v="3"/>
    <x v="4"/>
  </r>
  <r>
    <x v="0"/>
    <n v="15"/>
    <x v="5"/>
    <x v="2"/>
    <x v="2"/>
    <n v="2"/>
    <x v="2"/>
    <x v="1"/>
    <d v="1899-12-30T00:02:12"/>
    <x v="0"/>
    <x v="2"/>
    <x v="5"/>
    <x v="1"/>
    <x v="2"/>
  </r>
  <r>
    <x v="0"/>
    <n v="14"/>
    <x v="6"/>
    <x v="1"/>
    <x v="1"/>
    <n v="2"/>
    <x v="2"/>
    <x v="1"/>
    <d v="1899-12-30T00:02:12"/>
    <x v="0"/>
    <x v="5"/>
    <x v="2"/>
    <x v="2"/>
    <x v="11"/>
  </r>
  <r>
    <x v="0"/>
    <n v="11"/>
    <x v="6"/>
    <x v="0"/>
    <x v="2"/>
    <n v="1"/>
    <x v="0"/>
    <x v="1"/>
    <d v="1899-12-30T00:02:12"/>
    <x v="0"/>
    <x v="4"/>
    <x v="3"/>
    <x v="1"/>
    <x v="2"/>
  </r>
  <r>
    <x v="0"/>
    <n v="1"/>
    <x v="8"/>
    <x v="1"/>
    <x v="0"/>
    <n v="4"/>
    <x v="5"/>
    <x v="2"/>
    <d v="1899-12-30T00:02:12"/>
    <x v="2"/>
    <x v="2"/>
    <x v="1"/>
    <x v="0"/>
    <x v="7"/>
  </r>
  <r>
    <x v="0"/>
    <n v="7"/>
    <x v="8"/>
    <x v="1"/>
    <x v="2"/>
    <n v="3"/>
    <x v="3"/>
    <x v="1"/>
    <d v="1899-12-30T00:02:12"/>
    <x v="0"/>
    <x v="5"/>
    <x v="5"/>
    <x v="0"/>
    <x v="5"/>
  </r>
  <r>
    <x v="0"/>
    <n v="1"/>
    <x v="8"/>
    <x v="2"/>
    <x v="1"/>
    <n v="3"/>
    <x v="3"/>
    <x v="2"/>
    <d v="1899-12-30T00:02:12"/>
    <x v="0"/>
    <x v="0"/>
    <x v="7"/>
    <x v="1"/>
    <x v="6"/>
  </r>
  <r>
    <x v="0"/>
    <n v="6"/>
    <x v="11"/>
    <x v="4"/>
    <x v="2"/>
    <n v="2"/>
    <x v="7"/>
    <x v="1"/>
    <d v="1899-12-30T00:02:12"/>
    <x v="1"/>
    <x v="2"/>
    <x v="0"/>
    <x v="0"/>
    <x v="9"/>
  </r>
  <r>
    <x v="0"/>
    <n v="31"/>
    <x v="1"/>
    <x v="1"/>
    <x v="1"/>
    <n v="1"/>
    <x v="6"/>
    <x v="2"/>
    <d v="1899-12-30T00:02:12"/>
    <x v="1"/>
    <x v="0"/>
    <x v="2"/>
    <x v="1"/>
    <x v="6"/>
  </r>
  <r>
    <x v="0"/>
    <n v="12"/>
    <x v="1"/>
    <x v="1"/>
    <x v="2"/>
    <n v="2"/>
    <x v="8"/>
    <x v="3"/>
    <d v="1899-12-30T00:02:12"/>
    <x v="0"/>
    <x v="1"/>
    <x v="4"/>
    <x v="3"/>
    <x v="4"/>
  </r>
  <r>
    <x v="0"/>
    <n v="28"/>
    <x v="2"/>
    <x v="5"/>
    <x v="4"/>
    <n v="5"/>
    <x v="10"/>
    <x v="0"/>
    <d v="1899-12-30T00:02:12"/>
    <x v="0"/>
    <x v="7"/>
    <x v="4"/>
    <x v="1"/>
    <x v="15"/>
  </r>
  <r>
    <x v="0"/>
    <n v="2"/>
    <x v="2"/>
    <x v="0"/>
    <x v="3"/>
    <n v="2"/>
    <x v="8"/>
    <x v="2"/>
    <d v="1899-12-30T00:02:12"/>
    <x v="0"/>
    <x v="5"/>
    <x v="2"/>
    <x v="1"/>
    <x v="2"/>
  </r>
  <r>
    <x v="0"/>
    <n v="21"/>
    <x v="2"/>
    <x v="2"/>
    <x v="1"/>
    <n v="2"/>
    <x v="2"/>
    <x v="0"/>
    <d v="1899-12-30T00:02:12"/>
    <x v="0"/>
    <x v="0"/>
    <x v="2"/>
    <x v="2"/>
    <x v="8"/>
  </r>
  <r>
    <x v="0"/>
    <n v="30"/>
    <x v="2"/>
    <x v="1"/>
    <x v="0"/>
    <n v="4"/>
    <x v="3"/>
    <x v="1"/>
    <d v="1899-12-30T00:02:12"/>
    <x v="0"/>
    <x v="4"/>
    <x v="1"/>
    <x v="1"/>
    <x v="15"/>
  </r>
  <r>
    <x v="0"/>
    <n v="24"/>
    <x v="2"/>
    <x v="5"/>
    <x v="2"/>
    <n v="5"/>
    <x v="4"/>
    <x v="2"/>
    <d v="1899-12-30T00:02:12"/>
    <x v="0"/>
    <x v="0"/>
    <x v="3"/>
    <x v="3"/>
    <x v="4"/>
  </r>
  <r>
    <x v="0"/>
    <n v="24"/>
    <x v="2"/>
    <x v="3"/>
    <x v="1"/>
    <n v="3"/>
    <x v="3"/>
    <x v="2"/>
    <d v="1899-12-30T00:02:12"/>
    <x v="0"/>
    <x v="6"/>
    <x v="4"/>
    <x v="1"/>
    <x v="1"/>
  </r>
  <r>
    <x v="0"/>
    <n v="30"/>
    <x v="2"/>
    <x v="4"/>
    <x v="0"/>
    <n v="2"/>
    <x v="2"/>
    <x v="2"/>
    <d v="1899-12-30T00:02:12"/>
    <x v="0"/>
    <x v="5"/>
    <x v="0"/>
    <x v="2"/>
    <x v="11"/>
  </r>
  <r>
    <x v="0"/>
    <n v="22"/>
    <x v="2"/>
    <x v="4"/>
    <x v="0"/>
    <n v="3"/>
    <x v="2"/>
    <x v="2"/>
    <d v="1899-12-30T00:02:12"/>
    <x v="0"/>
    <x v="0"/>
    <x v="5"/>
    <x v="2"/>
    <x v="8"/>
  </r>
  <r>
    <x v="0"/>
    <n v="26"/>
    <x v="2"/>
    <x v="2"/>
    <x v="4"/>
    <n v="5"/>
    <x v="4"/>
    <x v="0"/>
    <d v="1899-12-30T00:02:12"/>
    <x v="0"/>
    <x v="7"/>
    <x v="6"/>
    <x v="1"/>
    <x v="6"/>
  </r>
  <r>
    <x v="0"/>
    <n v="29"/>
    <x v="3"/>
    <x v="2"/>
    <x v="2"/>
    <n v="1"/>
    <x v="6"/>
    <x v="3"/>
    <d v="1899-12-30T00:02:12"/>
    <x v="1"/>
    <x v="3"/>
    <x v="6"/>
    <x v="0"/>
    <x v="7"/>
  </r>
  <r>
    <x v="0"/>
    <n v="20"/>
    <x v="3"/>
    <x v="1"/>
    <x v="2"/>
    <n v="2"/>
    <x v="7"/>
    <x v="5"/>
    <d v="1899-12-30T00:02:12"/>
    <x v="1"/>
    <x v="0"/>
    <x v="7"/>
    <x v="0"/>
    <x v="5"/>
  </r>
  <r>
    <x v="0"/>
    <n v="4"/>
    <x v="3"/>
    <x v="2"/>
    <x v="0"/>
    <n v="5"/>
    <x v="5"/>
    <x v="2"/>
    <d v="1899-12-30T00:02:12"/>
    <x v="0"/>
    <x v="1"/>
    <x v="2"/>
    <x v="0"/>
    <x v="10"/>
  </r>
  <r>
    <x v="0"/>
    <n v="20"/>
    <x v="3"/>
    <x v="2"/>
    <x v="1"/>
    <n v="2"/>
    <x v="2"/>
    <x v="2"/>
    <d v="1899-12-30T00:02:12"/>
    <x v="0"/>
    <x v="0"/>
    <x v="2"/>
    <x v="3"/>
    <x v="13"/>
  </r>
  <r>
    <x v="0"/>
    <n v="22"/>
    <x v="3"/>
    <x v="4"/>
    <x v="2"/>
    <n v="1"/>
    <x v="0"/>
    <x v="1"/>
    <d v="1899-12-30T00:02:12"/>
    <x v="0"/>
    <x v="4"/>
    <x v="3"/>
    <x v="0"/>
    <x v="5"/>
  </r>
  <r>
    <x v="0"/>
    <n v="30"/>
    <x v="3"/>
    <x v="3"/>
    <x v="1"/>
    <n v="3"/>
    <x v="3"/>
    <x v="2"/>
    <d v="1899-12-30T00:02:12"/>
    <x v="0"/>
    <x v="7"/>
    <x v="6"/>
    <x v="1"/>
    <x v="1"/>
  </r>
  <r>
    <x v="0"/>
    <n v="3"/>
    <x v="3"/>
    <x v="0"/>
    <x v="0"/>
    <n v="3"/>
    <x v="3"/>
    <x v="2"/>
    <d v="1899-12-30T00:02:12"/>
    <x v="0"/>
    <x v="0"/>
    <x v="1"/>
    <x v="0"/>
    <x v="9"/>
  </r>
  <r>
    <x v="0"/>
    <n v="8"/>
    <x v="3"/>
    <x v="0"/>
    <x v="3"/>
    <n v="4"/>
    <x v="5"/>
    <x v="0"/>
    <d v="1899-12-30T00:02:12"/>
    <x v="0"/>
    <x v="2"/>
    <x v="6"/>
    <x v="2"/>
    <x v="8"/>
  </r>
  <r>
    <x v="0"/>
    <n v="23"/>
    <x v="3"/>
    <x v="0"/>
    <x v="2"/>
    <n v="3"/>
    <x v="3"/>
    <x v="1"/>
    <d v="1899-12-30T00:02:12"/>
    <x v="0"/>
    <x v="2"/>
    <x v="7"/>
    <x v="3"/>
    <x v="13"/>
  </r>
  <r>
    <x v="0"/>
    <n v="22"/>
    <x v="4"/>
    <x v="2"/>
    <x v="2"/>
    <n v="2"/>
    <x v="7"/>
    <x v="0"/>
    <d v="1899-12-30T00:02:12"/>
    <x v="1"/>
    <x v="8"/>
    <x v="1"/>
    <x v="0"/>
    <x v="9"/>
  </r>
  <r>
    <x v="0"/>
    <n v="3"/>
    <x v="4"/>
    <x v="2"/>
    <x v="1"/>
    <n v="1"/>
    <x v="6"/>
    <x v="0"/>
    <d v="1899-12-30T00:02:12"/>
    <x v="1"/>
    <x v="2"/>
    <x v="6"/>
    <x v="1"/>
    <x v="2"/>
  </r>
  <r>
    <x v="0"/>
    <n v="6"/>
    <x v="4"/>
    <x v="2"/>
    <x v="1"/>
    <n v="3"/>
    <x v="1"/>
    <x v="5"/>
    <d v="1899-12-30T00:02:12"/>
    <x v="0"/>
    <x v="6"/>
    <x v="2"/>
    <x v="3"/>
    <x v="13"/>
  </r>
  <r>
    <x v="0"/>
    <n v="22"/>
    <x v="4"/>
    <x v="2"/>
    <x v="2"/>
    <n v="5"/>
    <x v="4"/>
    <x v="2"/>
    <d v="1899-12-30T00:02:12"/>
    <x v="0"/>
    <x v="4"/>
    <x v="5"/>
    <x v="0"/>
    <x v="5"/>
  </r>
  <r>
    <x v="0"/>
    <n v="22"/>
    <x v="4"/>
    <x v="4"/>
    <x v="0"/>
    <n v="2"/>
    <x v="2"/>
    <x v="1"/>
    <d v="1899-12-30T00:02:12"/>
    <x v="0"/>
    <x v="8"/>
    <x v="3"/>
    <x v="0"/>
    <x v="9"/>
  </r>
  <r>
    <x v="0"/>
    <n v="11"/>
    <x v="4"/>
    <x v="1"/>
    <x v="2"/>
    <n v="3"/>
    <x v="3"/>
    <x v="1"/>
    <d v="1899-12-30T00:02:12"/>
    <x v="0"/>
    <x v="6"/>
    <x v="6"/>
    <x v="0"/>
    <x v="5"/>
  </r>
  <r>
    <x v="0"/>
    <n v="17"/>
    <x v="4"/>
    <x v="0"/>
    <x v="1"/>
    <n v="3"/>
    <x v="3"/>
    <x v="5"/>
    <d v="1899-12-30T00:02:12"/>
    <x v="0"/>
    <x v="4"/>
    <x v="6"/>
    <x v="1"/>
    <x v="1"/>
  </r>
  <r>
    <x v="0"/>
    <n v="1"/>
    <x v="4"/>
    <x v="1"/>
    <x v="2"/>
    <n v="4"/>
    <x v="5"/>
    <x v="1"/>
    <d v="1899-12-30T00:02:12"/>
    <x v="0"/>
    <x v="2"/>
    <x v="7"/>
    <x v="1"/>
    <x v="6"/>
  </r>
  <r>
    <x v="0"/>
    <n v="11"/>
    <x v="10"/>
    <x v="4"/>
    <x v="1"/>
    <n v="4"/>
    <x v="5"/>
    <x v="0"/>
    <d v="1899-12-30T00:02:12"/>
    <x v="2"/>
    <x v="8"/>
    <x v="3"/>
    <x v="2"/>
    <x v="11"/>
  </r>
  <r>
    <x v="0"/>
    <n v="25"/>
    <x v="10"/>
    <x v="4"/>
    <x v="2"/>
    <n v="2"/>
    <x v="2"/>
    <x v="2"/>
    <d v="1899-12-30T00:02:12"/>
    <x v="0"/>
    <x v="2"/>
    <x v="3"/>
    <x v="2"/>
    <x v="11"/>
  </r>
  <r>
    <x v="0"/>
    <n v="24"/>
    <x v="10"/>
    <x v="0"/>
    <x v="0"/>
    <n v="3"/>
    <x v="3"/>
    <x v="0"/>
    <d v="1899-12-30T00:02:12"/>
    <x v="0"/>
    <x v="0"/>
    <x v="5"/>
    <x v="3"/>
    <x v="13"/>
  </r>
  <r>
    <x v="0"/>
    <n v="31"/>
    <x v="10"/>
    <x v="0"/>
    <x v="1"/>
    <n v="2"/>
    <x v="2"/>
    <x v="2"/>
    <d v="1899-12-30T00:02:12"/>
    <x v="0"/>
    <x v="1"/>
    <x v="7"/>
    <x v="1"/>
    <x v="1"/>
  </r>
  <r>
    <x v="0"/>
    <n v="11"/>
    <x v="5"/>
    <x v="4"/>
    <x v="0"/>
    <n v="5"/>
    <x v="4"/>
    <x v="0"/>
    <d v="1899-12-30T00:02:12"/>
    <x v="0"/>
    <x v="5"/>
    <x v="0"/>
    <x v="3"/>
    <x v="4"/>
  </r>
  <r>
    <x v="0"/>
    <n v="15"/>
    <x v="5"/>
    <x v="2"/>
    <x v="2"/>
    <n v="2"/>
    <x v="2"/>
    <x v="1"/>
    <d v="1899-12-30T00:02:12"/>
    <x v="0"/>
    <x v="2"/>
    <x v="5"/>
    <x v="1"/>
    <x v="2"/>
  </r>
  <r>
    <x v="0"/>
    <n v="14"/>
    <x v="6"/>
    <x v="1"/>
    <x v="1"/>
    <n v="2"/>
    <x v="2"/>
    <x v="1"/>
    <d v="1899-12-30T00:02:12"/>
    <x v="0"/>
    <x v="5"/>
    <x v="2"/>
    <x v="2"/>
    <x v="11"/>
  </r>
  <r>
    <x v="0"/>
    <n v="11"/>
    <x v="6"/>
    <x v="0"/>
    <x v="2"/>
    <n v="1"/>
    <x v="0"/>
    <x v="1"/>
    <d v="1899-12-30T00:02:12"/>
    <x v="0"/>
    <x v="4"/>
    <x v="3"/>
    <x v="1"/>
    <x v="2"/>
  </r>
  <r>
    <x v="0"/>
    <n v="1"/>
    <x v="8"/>
    <x v="1"/>
    <x v="0"/>
    <n v="4"/>
    <x v="5"/>
    <x v="2"/>
    <d v="1899-12-30T00:02:12"/>
    <x v="2"/>
    <x v="2"/>
    <x v="1"/>
    <x v="0"/>
    <x v="7"/>
  </r>
  <r>
    <x v="0"/>
    <n v="7"/>
    <x v="8"/>
    <x v="1"/>
    <x v="2"/>
    <n v="3"/>
    <x v="3"/>
    <x v="1"/>
    <d v="1899-12-30T00:02:12"/>
    <x v="0"/>
    <x v="5"/>
    <x v="5"/>
    <x v="0"/>
    <x v="5"/>
  </r>
  <r>
    <x v="0"/>
    <n v="1"/>
    <x v="8"/>
    <x v="2"/>
    <x v="1"/>
    <n v="3"/>
    <x v="3"/>
    <x v="2"/>
    <d v="1899-12-30T00:02:12"/>
    <x v="0"/>
    <x v="0"/>
    <x v="7"/>
    <x v="1"/>
    <x v="6"/>
  </r>
  <r>
    <x v="0"/>
    <n v="6"/>
    <x v="11"/>
    <x v="4"/>
    <x v="2"/>
    <n v="2"/>
    <x v="7"/>
    <x v="1"/>
    <d v="1899-12-30T00:02:12"/>
    <x v="1"/>
    <x v="2"/>
    <x v="0"/>
    <x v="0"/>
    <x v="9"/>
  </r>
  <r>
    <x v="0"/>
    <n v="31"/>
    <x v="1"/>
    <x v="1"/>
    <x v="1"/>
    <n v="1"/>
    <x v="6"/>
    <x v="2"/>
    <d v="1899-12-30T00:02:12"/>
    <x v="1"/>
    <x v="0"/>
    <x v="2"/>
    <x v="1"/>
    <x v="6"/>
  </r>
  <r>
    <x v="1"/>
    <n v="14"/>
    <x v="7"/>
    <x v="3"/>
    <x v="2"/>
    <n v="0"/>
    <x v="9"/>
    <x v="3"/>
    <d v="1899-12-30T00:02:12"/>
    <x v="3"/>
    <x v="9"/>
    <x v="3"/>
    <x v="1"/>
    <x v="6"/>
  </r>
  <r>
    <x v="1"/>
    <n v="3"/>
    <x v="8"/>
    <x v="0"/>
    <x v="3"/>
    <n v="0"/>
    <x v="9"/>
    <x v="1"/>
    <d v="1899-12-30T00:02:12"/>
    <x v="3"/>
    <x v="9"/>
    <x v="7"/>
    <x v="1"/>
    <x v="1"/>
  </r>
  <r>
    <x v="1"/>
    <n v="8"/>
    <x v="9"/>
    <x v="0"/>
    <x v="3"/>
    <n v="0"/>
    <x v="9"/>
    <x v="2"/>
    <d v="1899-12-30T00:02:12"/>
    <x v="3"/>
    <x v="9"/>
    <x v="3"/>
    <x v="0"/>
    <x v="10"/>
  </r>
  <r>
    <x v="1"/>
    <n v="30"/>
    <x v="1"/>
    <x v="2"/>
    <x v="2"/>
    <n v="0"/>
    <x v="9"/>
    <x v="1"/>
    <d v="1899-12-30T00:02:12"/>
    <x v="3"/>
    <x v="9"/>
    <x v="5"/>
    <x v="0"/>
    <x v="7"/>
  </r>
  <r>
    <x v="1"/>
    <n v="27"/>
    <x v="2"/>
    <x v="0"/>
    <x v="2"/>
    <n v="0"/>
    <x v="9"/>
    <x v="0"/>
    <d v="1899-12-30T00:02:12"/>
    <x v="3"/>
    <x v="9"/>
    <x v="5"/>
    <x v="3"/>
    <x v="13"/>
  </r>
  <r>
    <x v="1"/>
    <n v="16"/>
    <x v="2"/>
    <x v="1"/>
    <x v="3"/>
    <n v="0"/>
    <x v="9"/>
    <x v="5"/>
    <d v="1899-12-30T00:02:12"/>
    <x v="3"/>
    <x v="9"/>
    <x v="1"/>
    <x v="0"/>
    <x v="10"/>
  </r>
  <r>
    <x v="1"/>
    <n v="9"/>
    <x v="3"/>
    <x v="1"/>
    <x v="1"/>
    <n v="0"/>
    <x v="9"/>
    <x v="5"/>
    <d v="1899-12-30T00:02:12"/>
    <x v="3"/>
    <x v="9"/>
    <x v="2"/>
    <x v="2"/>
    <x v="11"/>
  </r>
  <r>
    <x v="1"/>
    <n v="9"/>
    <x v="3"/>
    <x v="3"/>
    <x v="1"/>
    <n v="0"/>
    <x v="9"/>
    <x v="2"/>
    <d v="1899-12-30T00:02:12"/>
    <x v="3"/>
    <x v="9"/>
    <x v="2"/>
    <x v="0"/>
    <x v="7"/>
  </r>
  <r>
    <x v="1"/>
    <n v="29"/>
    <x v="3"/>
    <x v="0"/>
    <x v="0"/>
    <n v="0"/>
    <x v="9"/>
    <x v="3"/>
    <d v="1899-12-30T00:02:12"/>
    <x v="3"/>
    <x v="9"/>
    <x v="5"/>
    <x v="0"/>
    <x v="5"/>
  </r>
  <r>
    <x v="1"/>
    <n v="29"/>
    <x v="3"/>
    <x v="5"/>
    <x v="2"/>
    <n v="0"/>
    <x v="9"/>
    <x v="2"/>
    <d v="1899-12-30T00:02:12"/>
    <x v="3"/>
    <x v="9"/>
    <x v="5"/>
    <x v="0"/>
    <x v="12"/>
  </r>
  <r>
    <x v="1"/>
    <n v="21"/>
    <x v="4"/>
    <x v="4"/>
    <x v="2"/>
    <n v="0"/>
    <x v="9"/>
    <x v="2"/>
    <d v="1899-12-30T00:02:12"/>
    <x v="3"/>
    <x v="9"/>
    <x v="5"/>
    <x v="2"/>
    <x v="8"/>
  </r>
  <r>
    <x v="1"/>
    <n v="21"/>
    <x v="10"/>
    <x v="0"/>
    <x v="2"/>
    <n v="0"/>
    <x v="9"/>
    <x v="1"/>
    <d v="1899-12-30T00:02:12"/>
    <x v="3"/>
    <x v="9"/>
    <x v="5"/>
    <x v="0"/>
    <x v="7"/>
  </r>
  <r>
    <x v="1"/>
    <n v="14"/>
    <x v="7"/>
    <x v="3"/>
    <x v="2"/>
    <n v="0"/>
    <x v="9"/>
    <x v="3"/>
    <d v="1899-12-30T00:02:12"/>
    <x v="3"/>
    <x v="9"/>
    <x v="3"/>
    <x v="1"/>
    <x v="6"/>
  </r>
  <r>
    <x v="1"/>
    <n v="3"/>
    <x v="8"/>
    <x v="0"/>
    <x v="3"/>
    <n v="0"/>
    <x v="9"/>
    <x v="1"/>
    <d v="1899-12-30T00:02:12"/>
    <x v="3"/>
    <x v="9"/>
    <x v="7"/>
    <x v="1"/>
    <x v="1"/>
  </r>
  <r>
    <x v="1"/>
    <n v="8"/>
    <x v="9"/>
    <x v="0"/>
    <x v="3"/>
    <n v="0"/>
    <x v="9"/>
    <x v="2"/>
    <d v="1899-12-30T00:02:12"/>
    <x v="3"/>
    <x v="9"/>
    <x v="3"/>
    <x v="0"/>
    <x v="10"/>
  </r>
  <r>
    <x v="0"/>
    <n v="11"/>
    <x v="5"/>
    <x v="3"/>
    <x v="4"/>
    <n v="3"/>
    <x v="3"/>
    <x v="2"/>
    <d v="1899-12-30T00:02:18"/>
    <x v="0"/>
    <x v="0"/>
    <x v="7"/>
    <x v="2"/>
    <x v="8"/>
  </r>
  <r>
    <x v="0"/>
    <n v="30"/>
    <x v="2"/>
    <x v="4"/>
    <x v="2"/>
    <n v="5"/>
    <x v="4"/>
    <x v="2"/>
    <d v="1899-12-30T00:02:18"/>
    <x v="0"/>
    <x v="4"/>
    <x v="2"/>
    <x v="1"/>
    <x v="2"/>
  </r>
  <r>
    <x v="0"/>
    <n v="1"/>
    <x v="3"/>
    <x v="4"/>
    <x v="2"/>
    <n v="4"/>
    <x v="1"/>
    <x v="2"/>
    <d v="1899-12-30T00:02:18"/>
    <x v="2"/>
    <x v="3"/>
    <x v="7"/>
    <x v="0"/>
    <x v="10"/>
  </r>
  <r>
    <x v="0"/>
    <n v="28"/>
    <x v="3"/>
    <x v="4"/>
    <x v="2"/>
    <n v="2"/>
    <x v="2"/>
    <x v="1"/>
    <d v="1899-12-30T00:02:18"/>
    <x v="0"/>
    <x v="8"/>
    <x v="2"/>
    <x v="0"/>
    <x v="9"/>
  </r>
  <r>
    <x v="0"/>
    <n v="4"/>
    <x v="4"/>
    <x v="0"/>
    <x v="2"/>
    <n v="2"/>
    <x v="2"/>
    <x v="5"/>
    <d v="1899-12-30T00:02:18"/>
    <x v="0"/>
    <x v="5"/>
    <x v="7"/>
    <x v="0"/>
    <x v="0"/>
  </r>
  <r>
    <x v="0"/>
    <n v="19"/>
    <x v="4"/>
    <x v="4"/>
    <x v="2"/>
    <n v="5"/>
    <x v="10"/>
    <x v="1"/>
    <d v="1899-12-30T00:02:18"/>
    <x v="0"/>
    <x v="4"/>
    <x v="3"/>
    <x v="1"/>
    <x v="6"/>
  </r>
  <r>
    <x v="0"/>
    <n v="8"/>
    <x v="4"/>
    <x v="0"/>
    <x v="0"/>
    <n v="4"/>
    <x v="5"/>
    <x v="1"/>
    <d v="1899-12-30T00:02:18"/>
    <x v="0"/>
    <x v="7"/>
    <x v="6"/>
    <x v="3"/>
    <x v="4"/>
  </r>
  <r>
    <x v="0"/>
    <n v="13"/>
    <x v="10"/>
    <x v="2"/>
    <x v="2"/>
    <n v="1"/>
    <x v="6"/>
    <x v="0"/>
    <d v="1899-12-30T00:02:18"/>
    <x v="1"/>
    <x v="0"/>
    <x v="1"/>
    <x v="3"/>
    <x v="4"/>
  </r>
  <r>
    <x v="0"/>
    <n v="16"/>
    <x v="10"/>
    <x v="0"/>
    <x v="0"/>
    <n v="3"/>
    <x v="3"/>
    <x v="0"/>
    <d v="1899-12-30T00:02:18"/>
    <x v="0"/>
    <x v="8"/>
    <x v="4"/>
    <x v="0"/>
    <x v="0"/>
  </r>
  <r>
    <x v="0"/>
    <n v="11"/>
    <x v="5"/>
    <x v="3"/>
    <x v="4"/>
    <n v="3"/>
    <x v="3"/>
    <x v="2"/>
    <d v="1899-12-30T00:02:18"/>
    <x v="0"/>
    <x v="0"/>
    <x v="7"/>
    <x v="2"/>
    <x v="8"/>
  </r>
  <r>
    <x v="1"/>
    <n v="11"/>
    <x v="5"/>
    <x v="5"/>
    <x v="2"/>
    <n v="0"/>
    <x v="9"/>
    <x v="3"/>
    <d v="1899-12-30T00:02:18"/>
    <x v="3"/>
    <x v="9"/>
    <x v="3"/>
    <x v="0"/>
    <x v="10"/>
  </r>
  <r>
    <x v="1"/>
    <n v="12"/>
    <x v="7"/>
    <x v="0"/>
    <x v="4"/>
    <n v="0"/>
    <x v="9"/>
    <x v="3"/>
    <d v="1899-12-30T00:02:18"/>
    <x v="3"/>
    <x v="9"/>
    <x v="0"/>
    <x v="1"/>
    <x v="6"/>
  </r>
  <r>
    <x v="1"/>
    <n v="30"/>
    <x v="8"/>
    <x v="1"/>
    <x v="2"/>
    <n v="0"/>
    <x v="9"/>
    <x v="0"/>
    <d v="1899-12-30T00:02:18"/>
    <x v="3"/>
    <x v="9"/>
    <x v="5"/>
    <x v="2"/>
    <x v="11"/>
  </r>
  <r>
    <x v="1"/>
    <n v="6"/>
    <x v="10"/>
    <x v="1"/>
    <x v="2"/>
    <n v="0"/>
    <x v="9"/>
    <x v="2"/>
    <d v="1899-12-30T00:02:18"/>
    <x v="3"/>
    <x v="9"/>
    <x v="6"/>
    <x v="1"/>
    <x v="14"/>
  </r>
  <r>
    <x v="1"/>
    <n v="11"/>
    <x v="5"/>
    <x v="5"/>
    <x v="2"/>
    <n v="0"/>
    <x v="9"/>
    <x v="3"/>
    <d v="1899-12-30T00:02:18"/>
    <x v="3"/>
    <x v="9"/>
    <x v="3"/>
    <x v="0"/>
    <x v="10"/>
  </r>
  <r>
    <x v="1"/>
    <n v="12"/>
    <x v="7"/>
    <x v="0"/>
    <x v="4"/>
    <n v="0"/>
    <x v="9"/>
    <x v="3"/>
    <d v="1899-12-30T00:02:18"/>
    <x v="3"/>
    <x v="9"/>
    <x v="0"/>
    <x v="1"/>
    <x v="6"/>
  </r>
  <r>
    <x v="1"/>
    <n v="30"/>
    <x v="8"/>
    <x v="1"/>
    <x v="2"/>
    <n v="0"/>
    <x v="9"/>
    <x v="0"/>
    <d v="1899-12-30T00:02:18"/>
    <x v="3"/>
    <x v="9"/>
    <x v="5"/>
    <x v="2"/>
    <x v="11"/>
  </r>
  <r>
    <x v="0"/>
    <n v="15"/>
    <x v="5"/>
    <x v="3"/>
    <x v="2"/>
    <n v="4"/>
    <x v="5"/>
    <x v="0"/>
    <d v="1899-12-30T00:02:25"/>
    <x v="2"/>
    <x v="3"/>
    <x v="7"/>
    <x v="0"/>
    <x v="5"/>
  </r>
  <r>
    <x v="0"/>
    <n v="1"/>
    <x v="8"/>
    <x v="3"/>
    <x v="2"/>
    <n v="2"/>
    <x v="7"/>
    <x v="2"/>
    <d v="1899-12-30T00:02:25"/>
    <x v="1"/>
    <x v="1"/>
    <x v="2"/>
    <x v="2"/>
    <x v="3"/>
  </r>
  <r>
    <x v="0"/>
    <n v="1"/>
    <x v="8"/>
    <x v="2"/>
    <x v="1"/>
    <n v="2"/>
    <x v="2"/>
    <x v="0"/>
    <d v="1899-12-30T00:02:25"/>
    <x v="0"/>
    <x v="2"/>
    <x v="6"/>
    <x v="0"/>
    <x v="7"/>
  </r>
  <r>
    <x v="0"/>
    <n v="20"/>
    <x v="8"/>
    <x v="2"/>
    <x v="3"/>
    <n v="3"/>
    <x v="3"/>
    <x v="2"/>
    <d v="1899-12-30T00:02:25"/>
    <x v="0"/>
    <x v="4"/>
    <x v="7"/>
    <x v="0"/>
    <x v="5"/>
  </r>
  <r>
    <x v="0"/>
    <n v="10"/>
    <x v="2"/>
    <x v="2"/>
    <x v="2"/>
    <n v="1"/>
    <x v="6"/>
    <x v="0"/>
    <d v="1899-12-30T00:02:25"/>
    <x v="1"/>
    <x v="7"/>
    <x v="1"/>
    <x v="1"/>
    <x v="6"/>
  </r>
  <r>
    <x v="0"/>
    <n v="14"/>
    <x v="2"/>
    <x v="3"/>
    <x v="0"/>
    <n v="3"/>
    <x v="1"/>
    <x v="2"/>
    <d v="1899-12-30T00:02:25"/>
    <x v="0"/>
    <x v="2"/>
    <x v="3"/>
    <x v="0"/>
    <x v="12"/>
  </r>
  <r>
    <x v="0"/>
    <n v="1"/>
    <x v="3"/>
    <x v="2"/>
    <x v="1"/>
    <n v="1"/>
    <x v="6"/>
    <x v="1"/>
    <d v="1899-12-30T00:02:25"/>
    <x v="1"/>
    <x v="4"/>
    <x v="2"/>
    <x v="1"/>
    <x v="14"/>
  </r>
  <r>
    <x v="0"/>
    <n v="11"/>
    <x v="3"/>
    <x v="0"/>
    <x v="1"/>
    <n v="5"/>
    <x v="10"/>
    <x v="1"/>
    <d v="1899-12-30T00:02:25"/>
    <x v="0"/>
    <x v="0"/>
    <x v="2"/>
    <x v="0"/>
    <x v="12"/>
  </r>
  <r>
    <x v="0"/>
    <n v="15"/>
    <x v="3"/>
    <x v="0"/>
    <x v="2"/>
    <n v="2"/>
    <x v="8"/>
    <x v="3"/>
    <d v="1899-12-30T00:02:25"/>
    <x v="0"/>
    <x v="5"/>
    <x v="7"/>
    <x v="3"/>
    <x v="13"/>
  </r>
  <r>
    <x v="0"/>
    <n v="29"/>
    <x v="3"/>
    <x v="0"/>
    <x v="2"/>
    <n v="3"/>
    <x v="3"/>
    <x v="1"/>
    <d v="1899-12-30T00:02:25"/>
    <x v="0"/>
    <x v="4"/>
    <x v="0"/>
    <x v="0"/>
    <x v="12"/>
  </r>
  <r>
    <x v="0"/>
    <n v="8"/>
    <x v="3"/>
    <x v="2"/>
    <x v="2"/>
    <n v="2"/>
    <x v="2"/>
    <x v="5"/>
    <d v="1899-12-30T00:02:25"/>
    <x v="0"/>
    <x v="6"/>
    <x v="1"/>
    <x v="1"/>
    <x v="6"/>
  </r>
  <r>
    <x v="0"/>
    <n v="8"/>
    <x v="3"/>
    <x v="3"/>
    <x v="0"/>
    <n v="5"/>
    <x v="4"/>
    <x v="0"/>
    <d v="1899-12-30T00:02:25"/>
    <x v="0"/>
    <x v="4"/>
    <x v="6"/>
    <x v="1"/>
    <x v="6"/>
  </r>
  <r>
    <x v="0"/>
    <n v="10"/>
    <x v="4"/>
    <x v="3"/>
    <x v="1"/>
    <n v="1"/>
    <x v="0"/>
    <x v="4"/>
    <d v="1899-12-30T00:02:25"/>
    <x v="0"/>
    <x v="0"/>
    <x v="5"/>
    <x v="2"/>
    <x v="11"/>
  </r>
  <r>
    <x v="0"/>
    <n v="11"/>
    <x v="4"/>
    <x v="1"/>
    <x v="1"/>
    <n v="4"/>
    <x v="5"/>
    <x v="2"/>
    <d v="1899-12-30T00:02:25"/>
    <x v="0"/>
    <x v="5"/>
    <x v="3"/>
    <x v="1"/>
    <x v="2"/>
  </r>
  <r>
    <x v="0"/>
    <n v="22"/>
    <x v="4"/>
    <x v="5"/>
    <x v="0"/>
    <n v="2"/>
    <x v="2"/>
    <x v="2"/>
    <d v="1899-12-30T00:02:25"/>
    <x v="0"/>
    <x v="7"/>
    <x v="3"/>
    <x v="1"/>
    <x v="1"/>
  </r>
  <r>
    <x v="0"/>
    <n v="18"/>
    <x v="4"/>
    <x v="2"/>
    <x v="4"/>
    <n v="5"/>
    <x v="4"/>
    <x v="3"/>
    <d v="1899-12-30T00:02:25"/>
    <x v="0"/>
    <x v="0"/>
    <x v="5"/>
    <x v="2"/>
    <x v="8"/>
  </r>
  <r>
    <x v="0"/>
    <n v="15"/>
    <x v="5"/>
    <x v="3"/>
    <x v="2"/>
    <n v="4"/>
    <x v="5"/>
    <x v="0"/>
    <d v="1899-12-30T00:02:25"/>
    <x v="2"/>
    <x v="3"/>
    <x v="7"/>
    <x v="0"/>
    <x v="5"/>
  </r>
  <r>
    <x v="0"/>
    <n v="1"/>
    <x v="8"/>
    <x v="3"/>
    <x v="2"/>
    <n v="2"/>
    <x v="7"/>
    <x v="2"/>
    <d v="1899-12-30T00:02:25"/>
    <x v="1"/>
    <x v="1"/>
    <x v="2"/>
    <x v="2"/>
    <x v="3"/>
  </r>
  <r>
    <x v="0"/>
    <n v="1"/>
    <x v="8"/>
    <x v="2"/>
    <x v="1"/>
    <n v="2"/>
    <x v="2"/>
    <x v="0"/>
    <d v="1899-12-30T00:02:25"/>
    <x v="0"/>
    <x v="2"/>
    <x v="6"/>
    <x v="0"/>
    <x v="7"/>
  </r>
  <r>
    <x v="0"/>
    <n v="20"/>
    <x v="8"/>
    <x v="2"/>
    <x v="3"/>
    <n v="3"/>
    <x v="3"/>
    <x v="2"/>
    <d v="1899-12-30T00:02:25"/>
    <x v="0"/>
    <x v="4"/>
    <x v="7"/>
    <x v="0"/>
    <x v="5"/>
  </r>
  <r>
    <x v="1"/>
    <n v="12"/>
    <x v="8"/>
    <x v="0"/>
    <x v="1"/>
    <n v="0"/>
    <x v="9"/>
    <x v="2"/>
    <d v="1899-12-30T00:02:25"/>
    <x v="3"/>
    <x v="9"/>
    <x v="5"/>
    <x v="3"/>
    <x v="13"/>
  </r>
  <r>
    <x v="1"/>
    <n v="14"/>
    <x v="9"/>
    <x v="0"/>
    <x v="2"/>
    <n v="0"/>
    <x v="9"/>
    <x v="1"/>
    <d v="1899-12-30T00:02:25"/>
    <x v="3"/>
    <x v="9"/>
    <x v="7"/>
    <x v="1"/>
    <x v="2"/>
  </r>
  <r>
    <x v="1"/>
    <n v="15"/>
    <x v="1"/>
    <x v="0"/>
    <x v="1"/>
    <n v="0"/>
    <x v="9"/>
    <x v="2"/>
    <d v="1899-12-30T00:02:25"/>
    <x v="3"/>
    <x v="9"/>
    <x v="4"/>
    <x v="0"/>
    <x v="9"/>
  </r>
  <r>
    <x v="1"/>
    <n v="20"/>
    <x v="2"/>
    <x v="4"/>
    <x v="1"/>
    <n v="0"/>
    <x v="9"/>
    <x v="1"/>
    <d v="1899-12-30T00:02:25"/>
    <x v="3"/>
    <x v="9"/>
    <x v="1"/>
    <x v="2"/>
    <x v="8"/>
  </r>
  <r>
    <x v="1"/>
    <n v="2"/>
    <x v="3"/>
    <x v="0"/>
    <x v="1"/>
    <n v="0"/>
    <x v="9"/>
    <x v="2"/>
    <d v="1899-12-30T00:02:25"/>
    <x v="3"/>
    <x v="9"/>
    <x v="2"/>
    <x v="1"/>
    <x v="15"/>
  </r>
  <r>
    <x v="1"/>
    <n v="21"/>
    <x v="3"/>
    <x v="2"/>
    <x v="2"/>
    <n v="0"/>
    <x v="9"/>
    <x v="0"/>
    <d v="1899-12-30T00:02:25"/>
    <x v="3"/>
    <x v="9"/>
    <x v="2"/>
    <x v="0"/>
    <x v="9"/>
  </r>
  <r>
    <x v="1"/>
    <n v="23"/>
    <x v="3"/>
    <x v="4"/>
    <x v="2"/>
    <n v="0"/>
    <x v="9"/>
    <x v="0"/>
    <d v="1899-12-30T00:02:25"/>
    <x v="3"/>
    <x v="9"/>
    <x v="6"/>
    <x v="3"/>
    <x v="13"/>
  </r>
  <r>
    <x v="1"/>
    <n v="14"/>
    <x v="4"/>
    <x v="0"/>
    <x v="2"/>
    <n v="0"/>
    <x v="9"/>
    <x v="2"/>
    <d v="1899-12-30T00:02:25"/>
    <x v="3"/>
    <x v="9"/>
    <x v="5"/>
    <x v="1"/>
    <x v="6"/>
  </r>
  <r>
    <x v="1"/>
    <n v="16"/>
    <x v="4"/>
    <x v="3"/>
    <x v="2"/>
    <n v="0"/>
    <x v="9"/>
    <x v="0"/>
    <d v="1899-12-30T00:02:25"/>
    <x v="3"/>
    <x v="9"/>
    <x v="5"/>
    <x v="2"/>
    <x v="11"/>
  </r>
  <r>
    <x v="1"/>
    <n v="12"/>
    <x v="8"/>
    <x v="0"/>
    <x v="1"/>
    <n v="0"/>
    <x v="9"/>
    <x v="2"/>
    <d v="1899-12-30T00:02:25"/>
    <x v="3"/>
    <x v="9"/>
    <x v="5"/>
    <x v="3"/>
    <x v="13"/>
  </r>
  <r>
    <x v="1"/>
    <n v="14"/>
    <x v="9"/>
    <x v="0"/>
    <x v="2"/>
    <n v="0"/>
    <x v="9"/>
    <x v="1"/>
    <d v="1899-12-30T00:02:25"/>
    <x v="3"/>
    <x v="9"/>
    <x v="7"/>
    <x v="1"/>
    <x v="2"/>
  </r>
  <r>
    <x v="0"/>
    <n v="11"/>
    <x v="5"/>
    <x v="3"/>
    <x v="2"/>
    <n v="5"/>
    <x v="5"/>
    <x v="1"/>
    <d v="1899-12-30T00:02:30"/>
    <x v="0"/>
    <x v="2"/>
    <x v="6"/>
    <x v="2"/>
    <x v="8"/>
  </r>
  <r>
    <x v="0"/>
    <n v="14"/>
    <x v="6"/>
    <x v="4"/>
    <x v="2"/>
    <n v="2"/>
    <x v="8"/>
    <x v="6"/>
    <d v="1899-12-30T00:02:30"/>
    <x v="0"/>
    <x v="2"/>
    <x v="5"/>
    <x v="0"/>
    <x v="7"/>
  </r>
  <r>
    <x v="0"/>
    <n v="10"/>
    <x v="11"/>
    <x v="2"/>
    <x v="1"/>
    <n v="1"/>
    <x v="0"/>
    <x v="1"/>
    <d v="1899-12-30T00:02:30"/>
    <x v="0"/>
    <x v="5"/>
    <x v="2"/>
    <x v="0"/>
    <x v="7"/>
  </r>
  <r>
    <x v="0"/>
    <n v="12"/>
    <x v="11"/>
    <x v="1"/>
    <x v="1"/>
    <n v="5"/>
    <x v="4"/>
    <x v="2"/>
    <d v="1899-12-30T00:02:30"/>
    <x v="0"/>
    <x v="0"/>
    <x v="0"/>
    <x v="2"/>
    <x v="11"/>
  </r>
  <r>
    <x v="0"/>
    <n v="22"/>
    <x v="2"/>
    <x v="2"/>
    <x v="2"/>
    <n v="1"/>
    <x v="6"/>
    <x v="2"/>
    <d v="1899-12-30T00:02:30"/>
    <x v="1"/>
    <x v="4"/>
    <x v="7"/>
    <x v="3"/>
    <x v="13"/>
  </r>
  <r>
    <x v="0"/>
    <n v="27"/>
    <x v="2"/>
    <x v="0"/>
    <x v="2"/>
    <n v="5"/>
    <x v="10"/>
    <x v="0"/>
    <d v="1899-12-30T00:02:30"/>
    <x v="0"/>
    <x v="4"/>
    <x v="5"/>
    <x v="1"/>
    <x v="6"/>
  </r>
  <r>
    <x v="0"/>
    <n v="21"/>
    <x v="3"/>
    <x v="3"/>
    <x v="0"/>
    <n v="2"/>
    <x v="7"/>
    <x v="0"/>
    <d v="1899-12-30T00:02:30"/>
    <x v="1"/>
    <x v="3"/>
    <x v="2"/>
    <x v="2"/>
    <x v="8"/>
  </r>
  <r>
    <x v="0"/>
    <n v="24"/>
    <x v="3"/>
    <x v="0"/>
    <x v="1"/>
    <n v="4"/>
    <x v="5"/>
    <x v="2"/>
    <d v="1899-12-30T00:02:30"/>
    <x v="2"/>
    <x v="5"/>
    <x v="2"/>
    <x v="2"/>
    <x v="8"/>
  </r>
  <r>
    <x v="0"/>
    <n v="5"/>
    <x v="3"/>
    <x v="0"/>
    <x v="0"/>
    <n v="4"/>
    <x v="1"/>
    <x v="3"/>
    <d v="1899-12-30T00:02:30"/>
    <x v="2"/>
    <x v="0"/>
    <x v="4"/>
    <x v="1"/>
    <x v="1"/>
  </r>
  <r>
    <x v="0"/>
    <n v="1"/>
    <x v="3"/>
    <x v="2"/>
    <x v="1"/>
    <n v="2"/>
    <x v="2"/>
    <x v="1"/>
    <d v="1899-12-30T00:02:30"/>
    <x v="0"/>
    <x v="2"/>
    <x v="2"/>
    <x v="1"/>
    <x v="2"/>
  </r>
  <r>
    <x v="0"/>
    <n v="8"/>
    <x v="3"/>
    <x v="3"/>
    <x v="2"/>
    <n v="3"/>
    <x v="3"/>
    <x v="1"/>
    <d v="1899-12-30T00:02:30"/>
    <x v="0"/>
    <x v="4"/>
    <x v="3"/>
    <x v="1"/>
    <x v="1"/>
  </r>
  <r>
    <x v="0"/>
    <n v="28"/>
    <x v="3"/>
    <x v="2"/>
    <x v="2"/>
    <n v="3"/>
    <x v="3"/>
    <x v="2"/>
    <d v="1899-12-30T00:02:30"/>
    <x v="0"/>
    <x v="6"/>
    <x v="3"/>
    <x v="0"/>
    <x v="7"/>
  </r>
  <r>
    <x v="0"/>
    <n v="7"/>
    <x v="3"/>
    <x v="3"/>
    <x v="4"/>
    <n v="2"/>
    <x v="2"/>
    <x v="1"/>
    <d v="1899-12-30T00:02:30"/>
    <x v="0"/>
    <x v="3"/>
    <x v="6"/>
    <x v="1"/>
    <x v="2"/>
  </r>
  <r>
    <x v="0"/>
    <n v="30"/>
    <x v="4"/>
    <x v="2"/>
    <x v="0"/>
    <n v="3"/>
    <x v="3"/>
    <x v="1"/>
    <d v="1899-12-30T00:02:30"/>
    <x v="0"/>
    <x v="2"/>
    <x v="5"/>
    <x v="2"/>
    <x v="8"/>
  </r>
  <r>
    <x v="0"/>
    <n v="1"/>
    <x v="4"/>
    <x v="1"/>
    <x v="2"/>
    <n v="4"/>
    <x v="5"/>
    <x v="0"/>
    <d v="1899-12-30T00:02:30"/>
    <x v="0"/>
    <x v="7"/>
    <x v="1"/>
    <x v="3"/>
    <x v="4"/>
  </r>
  <r>
    <x v="0"/>
    <n v="5"/>
    <x v="4"/>
    <x v="3"/>
    <x v="0"/>
    <n v="2"/>
    <x v="2"/>
    <x v="0"/>
    <d v="1899-12-30T00:02:30"/>
    <x v="0"/>
    <x v="0"/>
    <x v="7"/>
    <x v="0"/>
    <x v="7"/>
  </r>
  <r>
    <x v="0"/>
    <n v="1"/>
    <x v="10"/>
    <x v="2"/>
    <x v="1"/>
    <n v="2"/>
    <x v="2"/>
    <x v="3"/>
    <d v="1899-12-30T00:02:30"/>
    <x v="0"/>
    <x v="0"/>
    <x v="0"/>
    <x v="3"/>
    <x v="13"/>
  </r>
  <r>
    <x v="0"/>
    <n v="2"/>
    <x v="10"/>
    <x v="0"/>
    <x v="2"/>
    <n v="2"/>
    <x v="2"/>
    <x v="1"/>
    <d v="1899-12-30T00:02:30"/>
    <x v="0"/>
    <x v="8"/>
    <x v="7"/>
    <x v="3"/>
    <x v="13"/>
  </r>
  <r>
    <x v="0"/>
    <n v="11"/>
    <x v="5"/>
    <x v="3"/>
    <x v="2"/>
    <n v="5"/>
    <x v="5"/>
    <x v="1"/>
    <d v="1899-12-30T00:02:30"/>
    <x v="0"/>
    <x v="2"/>
    <x v="6"/>
    <x v="2"/>
    <x v="8"/>
  </r>
  <r>
    <x v="0"/>
    <n v="14"/>
    <x v="6"/>
    <x v="4"/>
    <x v="2"/>
    <n v="2"/>
    <x v="8"/>
    <x v="6"/>
    <d v="1899-12-30T00:02:30"/>
    <x v="0"/>
    <x v="2"/>
    <x v="5"/>
    <x v="0"/>
    <x v="7"/>
  </r>
  <r>
    <x v="0"/>
    <n v="10"/>
    <x v="11"/>
    <x v="2"/>
    <x v="1"/>
    <n v="1"/>
    <x v="0"/>
    <x v="1"/>
    <d v="1899-12-30T00:02:30"/>
    <x v="0"/>
    <x v="5"/>
    <x v="2"/>
    <x v="0"/>
    <x v="7"/>
  </r>
  <r>
    <x v="0"/>
    <n v="12"/>
    <x v="11"/>
    <x v="1"/>
    <x v="1"/>
    <n v="5"/>
    <x v="4"/>
    <x v="2"/>
    <d v="1899-12-30T00:02:30"/>
    <x v="0"/>
    <x v="0"/>
    <x v="0"/>
    <x v="2"/>
    <x v="11"/>
  </r>
  <r>
    <x v="1"/>
    <n v="11"/>
    <x v="8"/>
    <x v="0"/>
    <x v="1"/>
    <n v="0"/>
    <x v="9"/>
    <x v="2"/>
    <d v="1899-12-30T00:02:30"/>
    <x v="3"/>
    <x v="9"/>
    <x v="6"/>
    <x v="3"/>
    <x v="13"/>
  </r>
  <r>
    <x v="1"/>
    <n v="27"/>
    <x v="8"/>
    <x v="3"/>
    <x v="2"/>
    <n v="0"/>
    <x v="9"/>
    <x v="0"/>
    <d v="1899-12-30T00:02:30"/>
    <x v="3"/>
    <x v="9"/>
    <x v="2"/>
    <x v="0"/>
    <x v="5"/>
  </r>
  <r>
    <x v="1"/>
    <n v="20"/>
    <x v="2"/>
    <x v="0"/>
    <x v="1"/>
    <n v="0"/>
    <x v="9"/>
    <x v="2"/>
    <d v="1899-12-30T00:02:30"/>
    <x v="3"/>
    <x v="9"/>
    <x v="5"/>
    <x v="1"/>
    <x v="1"/>
  </r>
  <r>
    <x v="1"/>
    <n v="1"/>
    <x v="3"/>
    <x v="2"/>
    <x v="1"/>
    <n v="0"/>
    <x v="9"/>
    <x v="3"/>
    <d v="1899-12-30T00:02:30"/>
    <x v="3"/>
    <x v="9"/>
    <x v="6"/>
    <x v="0"/>
    <x v="7"/>
  </r>
  <r>
    <x v="1"/>
    <n v="1"/>
    <x v="4"/>
    <x v="0"/>
    <x v="2"/>
    <n v="0"/>
    <x v="9"/>
    <x v="3"/>
    <d v="1899-12-30T00:02:30"/>
    <x v="3"/>
    <x v="9"/>
    <x v="3"/>
    <x v="1"/>
    <x v="2"/>
  </r>
  <r>
    <x v="1"/>
    <n v="25"/>
    <x v="4"/>
    <x v="1"/>
    <x v="0"/>
    <n v="0"/>
    <x v="9"/>
    <x v="0"/>
    <d v="1899-12-30T00:02:30"/>
    <x v="3"/>
    <x v="9"/>
    <x v="1"/>
    <x v="0"/>
    <x v="7"/>
  </r>
  <r>
    <x v="1"/>
    <n v="3"/>
    <x v="10"/>
    <x v="3"/>
    <x v="1"/>
    <n v="0"/>
    <x v="9"/>
    <x v="1"/>
    <d v="1899-12-30T00:02:30"/>
    <x v="3"/>
    <x v="9"/>
    <x v="2"/>
    <x v="2"/>
    <x v="11"/>
  </r>
  <r>
    <x v="1"/>
    <n v="10"/>
    <x v="10"/>
    <x v="2"/>
    <x v="1"/>
    <n v="0"/>
    <x v="9"/>
    <x v="1"/>
    <d v="1899-12-30T00:02:30"/>
    <x v="3"/>
    <x v="9"/>
    <x v="3"/>
    <x v="1"/>
    <x v="2"/>
  </r>
  <r>
    <x v="1"/>
    <n v="11"/>
    <x v="8"/>
    <x v="0"/>
    <x v="1"/>
    <n v="0"/>
    <x v="9"/>
    <x v="2"/>
    <d v="1899-12-30T00:02:30"/>
    <x v="3"/>
    <x v="9"/>
    <x v="6"/>
    <x v="3"/>
    <x v="13"/>
  </r>
  <r>
    <x v="1"/>
    <n v="27"/>
    <x v="8"/>
    <x v="3"/>
    <x v="2"/>
    <n v="0"/>
    <x v="9"/>
    <x v="0"/>
    <d v="1899-12-30T00:02:30"/>
    <x v="3"/>
    <x v="9"/>
    <x v="2"/>
    <x v="0"/>
    <x v="5"/>
  </r>
  <r>
    <x v="0"/>
    <n v="11"/>
    <x v="6"/>
    <x v="0"/>
    <x v="2"/>
    <n v="4"/>
    <x v="5"/>
    <x v="2"/>
    <d v="1899-12-30T00:02:50"/>
    <x v="0"/>
    <x v="0"/>
    <x v="5"/>
    <x v="0"/>
    <x v="10"/>
  </r>
  <r>
    <x v="0"/>
    <n v="12"/>
    <x v="2"/>
    <x v="2"/>
    <x v="3"/>
    <n v="2"/>
    <x v="7"/>
    <x v="1"/>
    <d v="1899-12-30T00:02:50"/>
    <x v="1"/>
    <x v="7"/>
    <x v="2"/>
    <x v="1"/>
    <x v="14"/>
  </r>
  <r>
    <x v="0"/>
    <n v="30"/>
    <x v="2"/>
    <x v="2"/>
    <x v="1"/>
    <n v="5"/>
    <x v="4"/>
    <x v="2"/>
    <d v="1899-12-30T00:02:50"/>
    <x v="0"/>
    <x v="2"/>
    <x v="2"/>
    <x v="0"/>
    <x v="12"/>
  </r>
  <r>
    <x v="0"/>
    <n v="27"/>
    <x v="3"/>
    <x v="2"/>
    <x v="2"/>
    <n v="1"/>
    <x v="6"/>
    <x v="1"/>
    <d v="1899-12-30T00:02:50"/>
    <x v="1"/>
    <x v="4"/>
    <x v="3"/>
    <x v="0"/>
    <x v="5"/>
  </r>
  <r>
    <x v="0"/>
    <n v="31"/>
    <x v="3"/>
    <x v="1"/>
    <x v="1"/>
    <n v="2"/>
    <x v="2"/>
    <x v="2"/>
    <d v="1899-12-30T00:02:50"/>
    <x v="0"/>
    <x v="7"/>
    <x v="3"/>
    <x v="2"/>
    <x v="3"/>
  </r>
  <r>
    <x v="0"/>
    <n v="25"/>
    <x v="3"/>
    <x v="0"/>
    <x v="2"/>
    <n v="3"/>
    <x v="3"/>
    <x v="2"/>
    <d v="1899-12-30T00:02:50"/>
    <x v="0"/>
    <x v="2"/>
    <x v="0"/>
    <x v="1"/>
    <x v="6"/>
  </r>
  <r>
    <x v="0"/>
    <n v="27"/>
    <x v="3"/>
    <x v="3"/>
    <x v="0"/>
    <n v="2"/>
    <x v="2"/>
    <x v="2"/>
    <d v="1899-12-30T00:02:50"/>
    <x v="0"/>
    <x v="1"/>
    <x v="7"/>
    <x v="1"/>
    <x v="2"/>
  </r>
  <r>
    <x v="0"/>
    <n v="29"/>
    <x v="4"/>
    <x v="3"/>
    <x v="4"/>
    <n v="4"/>
    <x v="1"/>
    <x v="0"/>
    <d v="1899-12-30T00:02:50"/>
    <x v="2"/>
    <x v="7"/>
    <x v="7"/>
    <x v="2"/>
    <x v="8"/>
  </r>
  <r>
    <x v="0"/>
    <n v="18"/>
    <x v="4"/>
    <x v="2"/>
    <x v="0"/>
    <n v="5"/>
    <x v="10"/>
    <x v="1"/>
    <d v="1899-12-30T00:02:50"/>
    <x v="0"/>
    <x v="0"/>
    <x v="6"/>
    <x v="3"/>
    <x v="4"/>
  </r>
  <r>
    <x v="0"/>
    <n v="16"/>
    <x v="10"/>
    <x v="1"/>
    <x v="2"/>
    <n v="3"/>
    <x v="3"/>
    <x v="4"/>
    <d v="1899-12-30T00:02:50"/>
    <x v="0"/>
    <x v="2"/>
    <x v="6"/>
    <x v="1"/>
    <x v="6"/>
  </r>
  <r>
    <x v="0"/>
    <n v="11"/>
    <x v="6"/>
    <x v="0"/>
    <x v="2"/>
    <n v="4"/>
    <x v="5"/>
    <x v="2"/>
    <d v="1899-12-30T00:02:50"/>
    <x v="0"/>
    <x v="0"/>
    <x v="5"/>
    <x v="0"/>
    <x v="10"/>
  </r>
  <r>
    <x v="1"/>
    <n v="24"/>
    <x v="2"/>
    <x v="2"/>
    <x v="2"/>
    <n v="0"/>
    <x v="9"/>
    <x v="2"/>
    <d v="1899-12-30T00:02:50"/>
    <x v="3"/>
    <x v="9"/>
    <x v="7"/>
    <x v="3"/>
    <x v="4"/>
  </r>
  <r>
    <x v="1"/>
    <n v="28"/>
    <x v="4"/>
    <x v="0"/>
    <x v="2"/>
    <n v="0"/>
    <x v="9"/>
    <x v="2"/>
    <d v="1899-12-30T00:02:50"/>
    <x v="3"/>
    <x v="9"/>
    <x v="3"/>
    <x v="1"/>
    <x v="2"/>
  </r>
  <r>
    <x v="1"/>
    <n v="11"/>
    <x v="4"/>
    <x v="4"/>
    <x v="1"/>
    <n v="0"/>
    <x v="9"/>
    <x v="0"/>
    <d v="1899-12-30T00:02:50"/>
    <x v="3"/>
    <x v="9"/>
    <x v="4"/>
    <x v="2"/>
    <x v="11"/>
  </r>
  <r>
    <x v="0"/>
    <n v="12"/>
    <x v="5"/>
    <x v="0"/>
    <x v="1"/>
    <n v="2"/>
    <x v="2"/>
    <x v="0"/>
    <d v="1899-12-30T00:02:56"/>
    <x v="0"/>
    <x v="4"/>
    <x v="3"/>
    <x v="1"/>
    <x v="14"/>
  </r>
  <r>
    <x v="0"/>
    <n v="17"/>
    <x v="9"/>
    <x v="0"/>
    <x v="2"/>
    <n v="4"/>
    <x v="5"/>
    <x v="1"/>
    <d v="1899-12-30T00:02:56"/>
    <x v="2"/>
    <x v="1"/>
    <x v="6"/>
    <x v="0"/>
    <x v="12"/>
  </r>
  <r>
    <x v="0"/>
    <n v="27"/>
    <x v="2"/>
    <x v="4"/>
    <x v="1"/>
    <n v="5"/>
    <x v="4"/>
    <x v="1"/>
    <d v="1899-12-30T00:02:56"/>
    <x v="0"/>
    <x v="7"/>
    <x v="6"/>
    <x v="0"/>
    <x v="9"/>
  </r>
  <r>
    <x v="0"/>
    <n v="15"/>
    <x v="2"/>
    <x v="5"/>
    <x v="0"/>
    <n v="2"/>
    <x v="8"/>
    <x v="2"/>
    <d v="1899-12-30T00:02:56"/>
    <x v="0"/>
    <x v="2"/>
    <x v="7"/>
    <x v="1"/>
    <x v="1"/>
  </r>
  <r>
    <x v="0"/>
    <n v="30"/>
    <x v="2"/>
    <x v="5"/>
    <x v="0"/>
    <n v="3"/>
    <x v="3"/>
    <x v="3"/>
    <d v="1899-12-30T00:02:56"/>
    <x v="0"/>
    <x v="4"/>
    <x v="7"/>
    <x v="3"/>
    <x v="13"/>
  </r>
  <r>
    <x v="0"/>
    <n v="8"/>
    <x v="3"/>
    <x v="1"/>
    <x v="0"/>
    <n v="1"/>
    <x v="6"/>
    <x v="2"/>
    <d v="1899-12-30T00:02:56"/>
    <x v="1"/>
    <x v="5"/>
    <x v="5"/>
    <x v="0"/>
    <x v="7"/>
  </r>
  <r>
    <x v="0"/>
    <n v="6"/>
    <x v="3"/>
    <x v="0"/>
    <x v="1"/>
    <n v="1"/>
    <x v="0"/>
    <x v="2"/>
    <d v="1899-12-30T00:02:56"/>
    <x v="0"/>
    <x v="0"/>
    <x v="2"/>
    <x v="0"/>
    <x v="10"/>
  </r>
  <r>
    <x v="0"/>
    <n v="29"/>
    <x v="3"/>
    <x v="4"/>
    <x v="1"/>
    <n v="2"/>
    <x v="2"/>
    <x v="1"/>
    <d v="1899-12-30T00:02:56"/>
    <x v="0"/>
    <x v="3"/>
    <x v="0"/>
    <x v="2"/>
    <x v="8"/>
  </r>
  <r>
    <x v="0"/>
    <n v="3"/>
    <x v="4"/>
    <x v="0"/>
    <x v="1"/>
    <n v="5"/>
    <x v="4"/>
    <x v="2"/>
    <d v="1899-12-30T00:02:56"/>
    <x v="0"/>
    <x v="2"/>
    <x v="0"/>
    <x v="0"/>
    <x v="7"/>
  </r>
  <r>
    <x v="0"/>
    <n v="30"/>
    <x v="10"/>
    <x v="2"/>
    <x v="2"/>
    <n v="2"/>
    <x v="7"/>
    <x v="2"/>
    <d v="1899-12-30T00:02:56"/>
    <x v="1"/>
    <x v="8"/>
    <x v="2"/>
    <x v="0"/>
    <x v="10"/>
  </r>
  <r>
    <x v="0"/>
    <n v="21"/>
    <x v="10"/>
    <x v="3"/>
    <x v="1"/>
    <n v="3"/>
    <x v="3"/>
    <x v="0"/>
    <d v="1899-12-30T00:02:56"/>
    <x v="0"/>
    <x v="0"/>
    <x v="3"/>
    <x v="2"/>
    <x v="11"/>
  </r>
  <r>
    <x v="0"/>
    <n v="12"/>
    <x v="5"/>
    <x v="0"/>
    <x v="1"/>
    <n v="2"/>
    <x v="2"/>
    <x v="0"/>
    <d v="1899-12-30T00:02:56"/>
    <x v="0"/>
    <x v="4"/>
    <x v="3"/>
    <x v="1"/>
    <x v="14"/>
  </r>
  <r>
    <x v="0"/>
    <n v="17"/>
    <x v="9"/>
    <x v="0"/>
    <x v="2"/>
    <n v="4"/>
    <x v="5"/>
    <x v="1"/>
    <d v="1899-12-30T00:02:56"/>
    <x v="2"/>
    <x v="1"/>
    <x v="6"/>
    <x v="0"/>
    <x v="12"/>
  </r>
  <r>
    <x v="1"/>
    <n v="11"/>
    <x v="4"/>
    <x v="3"/>
    <x v="1"/>
    <n v="0"/>
    <x v="9"/>
    <x v="2"/>
    <d v="1899-12-30T00:02:56"/>
    <x v="3"/>
    <x v="9"/>
    <x v="1"/>
    <x v="1"/>
    <x v="2"/>
  </r>
  <r>
    <x v="1"/>
    <n v="1"/>
    <x v="10"/>
    <x v="0"/>
    <x v="1"/>
    <n v="0"/>
    <x v="9"/>
    <x v="2"/>
    <d v="1899-12-30T00:02:56"/>
    <x v="3"/>
    <x v="9"/>
    <x v="5"/>
    <x v="3"/>
    <x v="13"/>
  </r>
  <r>
    <x v="0"/>
    <n v="15"/>
    <x v="6"/>
    <x v="0"/>
    <x v="1"/>
    <n v="2"/>
    <x v="2"/>
    <x v="2"/>
    <d v="1899-12-30T00:03:00"/>
    <x v="0"/>
    <x v="2"/>
    <x v="7"/>
    <x v="1"/>
    <x v="1"/>
  </r>
  <r>
    <x v="0"/>
    <n v="8"/>
    <x v="8"/>
    <x v="0"/>
    <x v="2"/>
    <n v="3"/>
    <x v="3"/>
    <x v="0"/>
    <d v="1899-12-30T00:03:00"/>
    <x v="0"/>
    <x v="2"/>
    <x v="4"/>
    <x v="1"/>
    <x v="1"/>
  </r>
  <r>
    <x v="0"/>
    <n v="16"/>
    <x v="1"/>
    <x v="1"/>
    <x v="1"/>
    <n v="4"/>
    <x v="1"/>
    <x v="0"/>
    <d v="1899-12-30T00:03:00"/>
    <x v="2"/>
    <x v="2"/>
    <x v="3"/>
    <x v="0"/>
    <x v="7"/>
  </r>
  <r>
    <x v="0"/>
    <n v="8"/>
    <x v="3"/>
    <x v="0"/>
    <x v="0"/>
    <n v="5"/>
    <x v="4"/>
    <x v="2"/>
    <d v="1899-12-30T00:03:00"/>
    <x v="0"/>
    <x v="2"/>
    <x v="3"/>
    <x v="1"/>
    <x v="6"/>
  </r>
  <r>
    <x v="0"/>
    <n v="21"/>
    <x v="3"/>
    <x v="5"/>
    <x v="2"/>
    <n v="2"/>
    <x v="2"/>
    <x v="3"/>
    <d v="1899-12-30T00:03:00"/>
    <x v="0"/>
    <x v="7"/>
    <x v="5"/>
    <x v="0"/>
    <x v="5"/>
  </r>
  <r>
    <x v="0"/>
    <n v="20"/>
    <x v="3"/>
    <x v="4"/>
    <x v="0"/>
    <n v="3"/>
    <x v="3"/>
    <x v="4"/>
    <d v="1899-12-30T00:03:00"/>
    <x v="0"/>
    <x v="0"/>
    <x v="6"/>
    <x v="0"/>
    <x v="12"/>
  </r>
  <r>
    <x v="0"/>
    <n v="4"/>
    <x v="3"/>
    <x v="0"/>
    <x v="4"/>
    <n v="4"/>
    <x v="5"/>
    <x v="0"/>
    <d v="1899-12-30T00:03:00"/>
    <x v="0"/>
    <x v="0"/>
    <x v="7"/>
    <x v="2"/>
    <x v="11"/>
  </r>
  <r>
    <x v="0"/>
    <n v="22"/>
    <x v="4"/>
    <x v="3"/>
    <x v="2"/>
    <n v="3"/>
    <x v="3"/>
    <x v="4"/>
    <d v="1899-12-30T00:03:00"/>
    <x v="0"/>
    <x v="1"/>
    <x v="5"/>
    <x v="0"/>
    <x v="12"/>
  </r>
  <r>
    <x v="0"/>
    <n v="31"/>
    <x v="10"/>
    <x v="2"/>
    <x v="4"/>
    <n v="2"/>
    <x v="7"/>
    <x v="3"/>
    <d v="1899-12-30T00:03:00"/>
    <x v="1"/>
    <x v="7"/>
    <x v="2"/>
    <x v="1"/>
    <x v="14"/>
  </r>
  <r>
    <x v="0"/>
    <n v="15"/>
    <x v="6"/>
    <x v="0"/>
    <x v="1"/>
    <n v="2"/>
    <x v="2"/>
    <x v="2"/>
    <d v="1899-12-30T00:03:00"/>
    <x v="0"/>
    <x v="2"/>
    <x v="7"/>
    <x v="1"/>
    <x v="1"/>
  </r>
  <r>
    <x v="0"/>
    <n v="8"/>
    <x v="8"/>
    <x v="0"/>
    <x v="2"/>
    <n v="3"/>
    <x v="3"/>
    <x v="0"/>
    <d v="1899-12-30T00:03:00"/>
    <x v="0"/>
    <x v="2"/>
    <x v="4"/>
    <x v="1"/>
    <x v="1"/>
  </r>
  <r>
    <x v="0"/>
    <n v="16"/>
    <x v="1"/>
    <x v="1"/>
    <x v="1"/>
    <n v="4"/>
    <x v="1"/>
    <x v="0"/>
    <d v="1899-12-30T00:03:00"/>
    <x v="2"/>
    <x v="2"/>
    <x v="3"/>
    <x v="0"/>
    <x v="7"/>
  </r>
  <r>
    <x v="1"/>
    <n v="4"/>
    <x v="8"/>
    <x v="0"/>
    <x v="0"/>
    <n v="0"/>
    <x v="9"/>
    <x v="0"/>
    <d v="1899-12-30T00:03:00"/>
    <x v="3"/>
    <x v="9"/>
    <x v="2"/>
    <x v="1"/>
    <x v="1"/>
  </r>
  <r>
    <x v="1"/>
    <n v="28"/>
    <x v="2"/>
    <x v="0"/>
    <x v="0"/>
    <n v="0"/>
    <x v="9"/>
    <x v="0"/>
    <d v="1899-12-30T00:03:00"/>
    <x v="3"/>
    <x v="9"/>
    <x v="7"/>
    <x v="3"/>
    <x v="4"/>
  </r>
  <r>
    <x v="1"/>
    <n v="10"/>
    <x v="3"/>
    <x v="1"/>
    <x v="2"/>
    <n v="0"/>
    <x v="9"/>
    <x v="0"/>
    <d v="1899-12-30T00:03:00"/>
    <x v="3"/>
    <x v="9"/>
    <x v="2"/>
    <x v="0"/>
    <x v="12"/>
  </r>
  <r>
    <x v="1"/>
    <n v="22"/>
    <x v="4"/>
    <x v="4"/>
    <x v="1"/>
    <n v="0"/>
    <x v="9"/>
    <x v="1"/>
    <d v="1899-12-30T00:03:00"/>
    <x v="3"/>
    <x v="9"/>
    <x v="4"/>
    <x v="2"/>
    <x v="8"/>
  </r>
  <r>
    <x v="1"/>
    <n v="4"/>
    <x v="8"/>
    <x v="0"/>
    <x v="0"/>
    <n v="0"/>
    <x v="9"/>
    <x v="0"/>
    <d v="1899-12-30T00:03:00"/>
    <x v="3"/>
    <x v="9"/>
    <x v="2"/>
    <x v="1"/>
    <x v="1"/>
  </r>
  <r>
    <x v="0"/>
    <n v="4"/>
    <x v="8"/>
    <x v="3"/>
    <x v="2"/>
    <n v="1"/>
    <x v="6"/>
    <x v="1"/>
    <d v="1899-12-30T00:03:10"/>
    <x v="1"/>
    <x v="7"/>
    <x v="3"/>
    <x v="2"/>
    <x v="3"/>
  </r>
  <r>
    <x v="0"/>
    <n v="17"/>
    <x v="1"/>
    <x v="0"/>
    <x v="2"/>
    <n v="3"/>
    <x v="3"/>
    <x v="2"/>
    <d v="1899-12-30T00:03:10"/>
    <x v="0"/>
    <x v="4"/>
    <x v="5"/>
    <x v="1"/>
    <x v="15"/>
  </r>
  <r>
    <x v="0"/>
    <n v="30"/>
    <x v="2"/>
    <x v="0"/>
    <x v="0"/>
    <n v="1"/>
    <x v="0"/>
    <x v="2"/>
    <d v="1899-12-30T00:03:10"/>
    <x v="0"/>
    <x v="0"/>
    <x v="4"/>
    <x v="3"/>
    <x v="4"/>
  </r>
  <r>
    <x v="0"/>
    <n v="18"/>
    <x v="2"/>
    <x v="0"/>
    <x v="2"/>
    <n v="2"/>
    <x v="2"/>
    <x v="2"/>
    <d v="1899-12-30T00:03:10"/>
    <x v="0"/>
    <x v="4"/>
    <x v="0"/>
    <x v="1"/>
    <x v="6"/>
  </r>
  <r>
    <x v="0"/>
    <n v="27"/>
    <x v="2"/>
    <x v="3"/>
    <x v="2"/>
    <n v="3"/>
    <x v="1"/>
    <x v="3"/>
    <d v="1899-12-30T00:03:10"/>
    <x v="0"/>
    <x v="7"/>
    <x v="5"/>
    <x v="0"/>
    <x v="7"/>
  </r>
  <r>
    <x v="0"/>
    <n v="12"/>
    <x v="3"/>
    <x v="2"/>
    <x v="0"/>
    <n v="2"/>
    <x v="7"/>
    <x v="3"/>
    <d v="1899-12-30T00:03:10"/>
    <x v="1"/>
    <x v="2"/>
    <x v="6"/>
    <x v="1"/>
    <x v="14"/>
  </r>
  <r>
    <x v="0"/>
    <n v="8"/>
    <x v="3"/>
    <x v="0"/>
    <x v="1"/>
    <n v="2"/>
    <x v="2"/>
    <x v="2"/>
    <d v="1899-12-30T00:03:10"/>
    <x v="0"/>
    <x v="7"/>
    <x v="1"/>
    <x v="0"/>
    <x v="12"/>
  </r>
  <r>
    <x v="0"/>
    <n v="11"/>
    <x v="4"/>
    <x v="4"/>
    <x v="2"/>
    <n v="5"/>
    <x v="5"/>
    <x v="3"/>
    <d v="1899-12-30T00:03:10"/>
    <x v="0"/>
    <x v="8"/>
    <x v="6"/>
    <x v="2"/>
    <x v="8"/>
  </r>
  <r>
    <x v="0"/>
    <n v="2"/>
    <x v="10"/>
    <x v="0"/>
    <x v="0"/>
    <n v="4"/>
    <x v="3"/>
    <x v="1"/>
    <d v="1899-12-30T00:03:10"/>
    <x v="0"/>
    <x v="0"/>
    <x v="1"/>
    <x v="1"/>
    <x v="2"/>
  </r>
  <r>
    <x v="0"/>
    <n v="4"/>
    <x v="8"/>
    <x v="3"/>
    <x v="2"/>
    <n v="1"/>
    <x v="6"/>
    <x v="1"/>
    <d v="1899-12-30T00:03:10"/>
    <x v="1"/>
    <x v="7"/>
    <x v="3"/>
    <x v="2"/>
    <x v="3"/>
  </r>
  <r>
    <x v="0"/>
    <n v="17"/>
    <x v="1"/>
    <x v="0"/>
    <x v="2"/>
    <n v="3"/>
    <x v="3"/>
    <x v="2"/>
    <d v="1899-12-30T00:03:10"/>
    <x v="0"/>
    <x v="4"/>
    <x v="5"/>
    <x v="1"/>
    <x v="15"/>
  </r>
  <r>
    <x v="1"/>
    <n v="13"/>
    <x v="0"/>
    <x v="1"/>
    <x v="2"/>
    <n v="0"/>
    <x v="9"/>
    <x v="3"/>
    <d v="1899-12-30T00:03:10"/>
    <x v="3"/>
    <x v="9"/>
    <x v="6"/>
    <x v="0"/>
    <x v="12"/>
  </r>
  <r>
    <x v="1"/>
    <n v="27"/>
    <x v="3"/>
    <x v="1"/>
    <x v="2"/>
    <n v="0"/>
    <x v="9"/>
    <x v="2"/>
    <d v="1899-12-30T00:03:10"/>
    <x v="3"/>
    <x v="9"/>
    <x v="5"/>
    <x v="0"/>
    <x v="9"/>
  </r>
  <r>
    <x v="1"/>
    <n v="20"/>
    <x v="3"/>
    <x v="4"/>
    <x v="2"/>
    <n v="0"/>
    <x v="9"/>
    <x v="1"/>
    <d v="1899-12-30T00:03:10"/>
    <x v="3"/>
    <x v="9"/>
    <x v="3"/>
    <x v="3"/>
    <x v="13"/>
  </r>
  <r>
    <x v="1"/>
    <n v="18"/>
    <x v="4"/>
    <x v="2"/>
    <x v="2"/>
    <n v="0"/>
    <x v="9"/>
    <x v="5"/>
    <d v="1899-12-30T00:03:10"/>
    <x v="3"/>
    <x v="9"/>
    <x v="7"/>
    <x v="0"/>
    <x v="9"/>
  </r>
  <r>
    <x v="1"/>
    <n v="13"/>
    <x v="0"/>
    <x v="1"/>
    <x v="2"/>
    <n v="0"/>
    <x v="9"/>
    <x v="3"/>
    <d v="1899-12-30T00:03:10"/>
    <x v="3"/>
    <x v="9"/>
    <x v="6"/>
    <x v="0"/>
    <x v="12"/>
  </r>
  <r>
    <x v="0"/>
    <n v="17"/>
    <x v="5"/>
    <x v="4"/>
    <x v="4"/>
    <n v="3"/>
    <x v="3"/>
    <x v="1"/>
    <d v="1899-12-30T00:03:12"/>
    <x v="0"/>
    <x v="1"/>
    <x v="2"/>
    <x v="3"/>
    <x v="13"/>
  </r>
  <r>
    <x v="0"/>
    <n v="11"/>
    <x v="6"/>
    <x v="0"/>
    <x v="2"/>
    <n v="3"/>
    <x v="3"/>
    <x v="5"/>
    <d v="1899-12-30T00:03:12"/>
    <x v="0"/>
    <x v="0"/>
    <x v="7"/>
    <x v="3"/>
    <x v="4"/>
  </r>
  <r>
    <x v="0"/>
    <n v="1"/>
    <x v="8"/>
    <x v="4"/>
    <x v="2"/>
    <n v="4"/>
    <x v="5"/>
    <x v="0"/>
    <d v="1899-12-30T00:03:12"/>
    <x v="0"/>
    <x v="7"/>
    <x v="3"/>
    <x v="1"/>
    <x v="6"/>
  </r>
  <r>
    <x v="0"/>
    <n v="10"/>
    <x v="11"/>
    <x v="2"/>
    <x v="2"/>
    <n v="1"/>
    <x v="0"/>
    <x v="3"/>
    <d v="1899-12-30T00:03:12"/>
    <x v="0"/>
    <x v="0"/>
    <x v="7"/>
    <x v="0"/>
    <x v="7"/>
  </r>
  <r>
    <x v="0"/>
    <n v="30"/>
    <x v="2"/>
    <x v="0"/>
    <x v="2"/>
    <n v="1"/>
    <x v="6"/>
    <x v="1"/>
    <d v="1899-12-30T00:03:12"/>
    <x v="1"/>
    <x v="2"/>
    <x v="0"/>
    <x v="1"/>
    <x v="2"/>
  </r>
  <r>
    <x v="0"/>
    <n v="28"/>
    <x v="2"/>
    <x v="4"/>
    <x v="3"/>
    <n v="4"/>
    <x v="1"/>
    <x v="2"/>
    <d v="1899-12-30T00:03:12"/>
    <x v="2"/>
    <x v="7"/>
    <x v="0"/>
    <x v="1"/>
    <x v="1"/>
  </r>
  <r>
    <x v="0"/>
    <n v="22"/>
    <x v="2"/>
    <x v="0"/>
    <x v="2"/>
    <n v="5"/>
    <x v="4"/>
    <x v="0"/>
    <d v="1899-12-30T00:03:12"/>
    <x v="0"/>
    <x v="0"/>
    <x v="5"/>
    <x v="2"/>
    <x v="11"/>
  </r>
  <r>
    <x v="0"/>
    <n v="11"/>
    <x v="2"/>
    <x v="0"/>
    <x v="0"/>
    <n v="2"/>
    <x v="2"/>
    <x v="0"/>
    <d v="1899-12-30T00:03:12"/>
    <x v="0"/>
    <x v="0"/>
    <x v="7"/>
    <x v="1"/>
    <x v="14"/>
  </r>
  <r>
    <x v="0"/>
    <n v="30"/>
    <x v="2"/>
    <x v="3"/>
    <x v="1"/>
    <n v="3"/>
    <x v="3"/>
    <x v="5"/>
    <d v="1899-12-30T00:03:12"/>
    <x v="0"/>
    <x v="2"/>
    <x v="7"/>
    <x v="1"/>
    <x v="6"/>
  </r>
  <r>
    <x v="0"/>
    <n v="2"/>
    <x v="3"/>
    <x v="4"/>
    <x v="2"/>
    <n v="5"/>
    <x v="10"/>
    <x v="1"/>
    <d v="1899-12-30T00:03:12"/>
    <x v="0"/>
    <x v="5"/>
    <x v="2"/>
    <x v="2"/>
    <x v="8"/>
  </r>
  <r>
    <x v="0"/>
    <n v="25"/>
    <x v="3"/>
    <x v="2"/>
    <x v="0"/>
    <n v="5"/>
    <x v="4"/>
    <x v="2"/>
    <d v="1899-12-30T00:03:12"/>
    <x v="0"/>
    <x v="4"/>
    <x v="2"/>
    <x v="0"/>
    <x v="10"/>
  </r>
  <r>
    <x v="0"/>
    <n v="28"/>
    <x v="3"/>
    <x v="5"/>
    <x v="1"/>
    <n v="1"/>
    <x v="0"/>
    <x v="2"/>
    <d v="1899-12-30T00:03:12"/>
    <x v="0"/>
    <x v="1"/>
    <x v="7"/>
    <x v="1"/>
    <x v="1"/>
  </r>
  <r>
    <x v="0"/>
    <n v="22"/>
    <x v="3"/>
    <x v="2"/>
    <x v="1"/>
    <n v="3"/>
    <x v="3"/>
    <x v="2"/>
    <d v="1899-12-30T00:03:12"/>
    <x v="0"/>
    <x v="2"/>
    <x v="6"/>
    <x v="2"/>
    <x v="8"/>
  </r>
  <r>
    <x v="0"/>
    <n v="25"/>
    <x v="3"/>
    <x v="4"/>
    <x v="2"/>
    <n v="2"/>
    <x v="2"/>
    <x v="1"/>
    <d v="1899-12-30T00:03:12"/>
    <x v="0"/>
    <x v="2"/>
    <x v="6"/>
    <x v="2"/>
    <x v="11"/>
  </r>
  <r>
    <x v="0"/>
    <n v="29"/>
    <x v="3"/>
    <x v="4"/>
    <x v="2"/>
    <n v="2"/>
    <x v="2"/>
    <x v="1"/>
    <d v="1899-12-30T00:03:12"/>
    <x v="0"/>
    <x v="1"/>
    <x v="7"/>
    <x v="1"/>
    <x v="1"/>
  </r>
  <r>
    <x v="0"/>
    <n v="20"/>
    <x v="4"/>
    <x v="3"/>
    <x v="2"/>
    <n v="2"/>
    <x v="7"/>
    <x v="3"/>
    <d v="1899-12-30T00:03:12"/>
    <x v="4"/>
    <x v="0"/>
    <x v="5"/>
    <x v="3"/>
    <x v="13"/>
  </r>
  <r>
    <x v="0"/>
    <n v="9"/>
    <x v="4"/>
    <x v="2"/>
    <x v="2"/>
    <n v="5"/>
    <x v="4"/>
    <x v="2"/>
    <d v="1899-12-30T00:03:12"/>
    <x v="0"/>
    <x v="3"/>
    <x v="3"/>
    <x v="3"/>
    <x v="4"/>
  </r>
  <r>
    <x v="0"/>
    <n v="17"/>
    <x v="10"/>
    <x v="0"/>
    <x v="1"/>
    <n v="4"/>
    <x v="1"/>
    <x v="1"/>
    <d v="1899-12-30T00:03:12"/>
    <x v="2"/>
    <x v="8"/>
    <x v="0"/>
    <x v="1"/>
    <x v="1"/>
  </r>
  <r>
    <x v="0"/>
    <n v="10"/>
    <x v="10"/>
    <x v="4"/>
    <x v="2"/>
    <n v="2"/>
    <x v="2"/>
    <x v="3"/>
    <d v="1899-12-30T00:03:12"/>
    <x v="0"/>
    <x v="4"/>
    <x v="0"/>
    <x v="1"/>
    <x v="6"/>
  </r>
  <r>
    <x v="0"/>
    <n v="24"/>
    <x v="10"/>
    <x v="4"/>
    <x v="2"/>
    <n v="2"/>
    <x v="2"/>
    <x v="2"/>
    <d v="1899-12-30T00:03:12"/>
    <x v="0"/>
    <x v="2"/>
    <x v="5"/>
    <x v="2"/>
    <x v="8"/>
  </r>
  <r>
    <x v="0"/>
    <n v="20"/>
    <x v="10"/>
    <x v="3"/>
    <x v="1"/>
    <n v="4"/>
    <x v="5"/>
    <x v="3"/>
    <d v="1899-12-30T00:03:12"/>
    <x v="0"/>
    <x v="4"/>
    <x v="6"/>
    <x v="2"/>
    <x v="11"/>
  </r>
  <r>
    <x v="0"/>
    <n v="17"/>
    <x v="5"/>
    <x v="4"/>
    <x v="4"/>
    <n v="3"/>
    <x v="3"/>
    <x v="1"/>
    <d v="1899-12-30T00:03:12"/>
    <x v="0"/>
    <x v="1"/>
    <x v="2"/>
    <x v="3"/>
    <x v="13"/>
  </r>
  <r>
    <x v="0"/>
    <n v="11"/>
    <x v="6"/>
    <x v="0"/>
    <x v="2"/>
    <n v="3"/>
    <x v="3"/>
    <x v="5"/>
    <d v="1899-12-30T00:03:12"/>
    <x v="0"/>
    <x v="0"/>
    <x v="7"/>
    <x v="3"/>
    <x v="4"/>
  </r>
  <r>
    <x v="0"/>
    <n v="1"/>
    <x v="8"/>
    <x v="4"/>
    <x v="2"/>
    <n v="4"/>
    <x v="5"/>
    <x v="0"/>
    <d v="1899-12-30T00:03:12"/>
    <x v="0"/>
    <x v="7"/>
    <x v="3"/>
    <x v="1"/>
    <x v="6"/>
  </r>
  <r>
    <x v="0"/>
    <n v="10"/>
    <x v="11"/>
    <x v="2"/>
    <x v="2"/>
    <n v="1"/>
    <x v="0"/>
    <x v="3"/>
    <d v="1899-12-30T00:03:12"/>
    <x v="0"/>
    <x v="0"/>
    <x v="7"/>
    <x v="0"/>
    <x v="7"/>
  </r>
  <r>
    <x v="1"/>
    <n v="21"/>
    <x v="6"/>
    <x v="5"/>
    <x v="2"/>
    <n v="0"/>
    <x v="9"/>
    <x v="2"/>
    <d v="1899-12-30T00:03:12"/>
    <x v="3"/>
    <x v="9"/>
    <x v="5"/>
    <x v="0"/>
    <x v="7"/>
  </r>
  <r>
    <x v="1"/>
    <n v="16"/>
    <x v="7"/>
    <x v="1"/>
    <x v="0"/>
    <n v="0"/>
    <x v="9"/>
    <x v="5"/>
    <d v="1899-12-30T00:03:12"/>
    <x v="3"/>
    <x v="9"/>
    <x v="4"/>
    <x v="0"/>
    <x v="7"/>
  </r>
  <r>
    <x v="1"/>
    <n v="25"/>
    <x v="2"/>
    <x v="1"/>
    <x v="2"/>
    <n v="0"/>
    <x v="9"/>
    <x v="1"/>
    <d v="1899-12-30T00:03:12"/>
    <x v="3"/>
    <x v="9"/>
    <x v="2"/>
    <x v="0"/>
    <x v="10"/>
  </r>
  <r>
    <x v="1"/>
    <n v="7"/>
    <x v="10"/>
    <x v="0"/>
    <x v="0"/>
    <n v="0"/>
    <x v="9"/>
    <x v="1"/>
    <d v="1899-12-30T00:03:12"/>
    <x v="3"/>
    <x v="9"/>
    <x v="3"/>
    <x v="0"/>
    <x v="5"/>
  </r>
  <r>
    <x v="1"/>
    <n v="23"/>
    <x v="10"/>
    <x v="2"/>
    <x v="2"/>
    <n v="0"/>
    <x v="9"/>
    <x v="5"/>
    <d v="1899-12-30T00:03:12"/>
    <x v="3"/>
    <x v="9"/>
    <x v="1"/>
    <x v="1"/>
    <x v="2"/>
  </r>
  <r>
    <x v="1"/>
    <n v="21"/>
    <x v="6"/>
    <x v="5"/>
    <x v="2"/>
    <n v="0"/>
    <x v="9"/>
    <x v="2"/>
    <d v="1899-12-30T00:03:12"/>
    <x v="3"/>
    <x v="9"/>
    <x v="5"/>
    <x v="0"/>
    <x v="7"/>
  </r>
  <r>
    <x v="1"/>
    <n v="16"/>
    <x v="7"/>
    <x v="1"/>
    <x v="0"/>
    <n v="0"/>
    <x v="9"/>
    <x v="5"/>
    <d v="1899-12-30T00:03:12"/>
    <x v="3"/>
    <x v="9"/>
    <x v="4"/>
    <x v="0"/>
    <x v="7"/>
  </r>
  <r>
    <x v="0"/>
    <n v="30"/>
    <x v="1"/>
    <x v="1"/>
    <x v="1"/>
    <n v="5"/>
    <x v="4"/>
    <x v="1"/>
    <d v="1899-12-30T00:03:14"/>
    <x v="0"/>
    <x v="8"/>
    <x v="1"/>
    <x v="1"/>
    <x v="1"/>
  </r>
  <r>
    <x v="0"/>
    <n v="25"/>
    <x v="2"/>
    <x v="0"/>
    <x v="1"/>
    <n v="4"/>
    <x v="5"/>
    <x v="2"/>
    <d v="1899-12-30T00:03:14"/>
    <x v="2"/>
    <x v="0"/>
    <x v="7"/>
    <x v="0"/>
    <x v="10"/>
  </r>
  <r>
    <x v="0"/>
    <n v="9"/>
    <x v="2"/>
    <x v="1"/>
    <x v="1"/>
    <n v="1"/>
    <x v="0"/>
    <x v="2"/>
    <d v="1899-12-30T00:03:14"/>
    <x v="0"/>
    <x v="2"/>
    <x v="5"/>
    <x v="1"/>
    <x v="1"/>
  </r>
  <r>
    <x v="0"/>
    <n v="29"/>
    <x v="3"/>
    <x v="4"/>
    <x v="2"/>
    <n v="2"/>
    <x v="2"/>
    <x v="1"/>
    <d v="1899-12-30T00:03:14"/>
    <x v="0"/>
    <x v="7"/>
    <x v="2"/>
    <x v="2"/>
    <x v="3"/>
  </r>
  <r>
    <x v="0"/>
    <n v="13"/>
    <x v="3"/>
    <x v="1"/>
    <x v="1"/>
    <n v="2"/>
    <x v="2"/>
    <x v="2"/>
    <d v="1899-12-30T00:03:14"/>
    <x v="0"/>
    <x v="0"/>
    <x v="3"/>
    <x v="3"/>
    <x v="4"/>
  </r>
  <r>
    <x v="0"/>
    <n v="29"/>
    <x v="3"/>
    <x v="2"/>
    <x v="4"/>
    <n v="2"/>
    <x v="2"/>
    <x v="1"/>
    <d v="1899-12-30T00:03:14"/>
    <x v="0"/>
    <x v="5"/>
    <x v="6"/>
    <x v="2"/>
    <x v="8"/>
  </r>
  <r>
    <x v="0"/>
    <n v="1"/>
    <x v="4"/>
    <x v="1"/>
    <x v="1"/>
    <n v="2"/>
    <x v="7"/>
    <x v="3"/>
    <d v="1899-12-30T00:03:14"/>
    <x v="1"/>
    <x v="0"/>
    <x v="2"/>
    <x v="0"/>
    <x v="5"/>
  </r>
  <r>
    <x v="0"/>
    <n v="22"/>
    <x v="4"/>
    <x v="0"/>
    <x v="3"/>
    <n v="4"/>
    <x v="5"/>
    <x v="5"/>
    <d v="1899-12-30T00:03:14"/>
    <x v="0"/>
    <x v="4"/>
    <x v="5"/>
    <x v="0"/>
    <x v="7"/>
  </r>
  <r>
    <x v="0"/>
    <n v="1"/>
    <x v="10"/>
    <x v="0"/>
    <x v="1"/>
    <n v="5"/>
    <x v="10"/>
    <x v="2"/>
    <d v="1899-12-30T00:03:14"/>
    <x v="0"/>
    <x v="5"/>
    <x v="4"/>
    <x v="0"/>
    <x v="12"/>
  </r>
  <r>
    <x v="0"/>
    <n v="15"/>
    <x v="10"/>
    <x v="1"/>
    <x v="2"/>
    <n v="3"/>
    <x v="3"/>
    <x v="2"/>
    <d v="1899-12-30T00:03:14"/>
    <x v="0"/>
    <x v="2"/>
    <x v="0"/>
    <x v="0"/>
    <x v="9"/>
  </r>
  <r>
    <x v="1"/>
    <n v="20"/>
    <x v="7"/>
    <x v="0"/>
    <x v="1"/>
    <n v="0"/>
    <x v="9"/>
    <x v="2"/>
    <d v="1899-12-30T00:03:14"/>
    <x v="3"/>
    <x v="9"/>
    <x v="7"/>
    <x v="3"/>
    <x v="4"/>
  </r>
  <r>
    <x v="1"/>
    <n v="10"/>
    <x v="10"/>
    <x v="1"/>
    <x v="2"/>
    <n v="0"/>
    <x v="9"/>
    <x v="3"/>
    <d v="1899-12-30T00:03:14"/>
    <x v="3"/>
    <x v="9"/>
    <x v="5"/>
    <x v="0"/>
    <x v="12"/>
  </r>
  <r>
    <x v="1"/>
    <n v="20"/>
    <x v="10"/>
    <x v="0"/>
    <x v="1"/>
    <n v="0"/>
    <x v="9"/>
    <x v="1"/>
    <d v="1899-12-30T00:03:14"/>
    <x v="3"/>
    <x v="9"/>
    <x v="3"/>
    <x v="1"/>
    <x v="14"/>
  </r>
  <r>
    <x v="1"/>
    <n v="20"/>
    <x v="7"/>
    <x v="0"/>
    <x v="1"/>
    <n v="0"/>
    <x v="9"/>
    <x v="2"/>
    <d v="1899-12-30T00:03:14"/>
    <x v="3"/>
    <x v="9"/>
    <x v="7"/>
    <x v="3"/>
    <x v="4"/>
  </r>
  <r>
    <x v="0"/>
    <n v="12"/>
    <x v="5"/>
    <x v="0"/>
    <x v="1"/>
    <n v="5"/>
    <x v="4"/>
    <x v="1"/>
    <d v="1899-12-30T00:03:16"/>
    <x v="0"/>
    <x v="1"/>
    <x v="2"/>
    <x v="1"/>
    <x v="6"/>
  </r>
  <r>
    <x v="0"/>
    <n v="1"/>
    <x v="9"/>
    <x v="0"/>
    <x v="1"/>
    <n v="4"/>
    <x v="5"/>
    <x v="3"/>
    <d v="1899-12-30T00:03:16"/>
    <x v="2"/>
    <x v="4"/>
    <x v="3"/>
    <x v="3"/>
    <x v="13"/>
  </r>
  <r>
    <x v="0"/>
    <n v="28"/>
    <x v="9"/>
    <x v="4"/>
    <x v="0"/>
    <n v="4"/>
    <x v="3"/>
    <x v="2"/>
    <d v="1899-12-30T00:03:16"/>
    <x v="0"/>
    <x v="2"/>
    <x v="6"/>
    <x v="3"/>
    <x v="13"/>
  </r>
  <r>
    <x v="0"/>
    <n v="3"/>
    <x v="2"/>
    <x v="0"/>
    <x v="0"/>
    <n v="3"/>
    <x v="2"/>
    <x v="1"/>
    <d v="1899-12-30T00:03:16"/>
    <x v="0"/>
    <x v="2"/>
    <x v="2"/>
    <x v="1"/>
    <x v="1"/>
  </r>
  <r>
    <x v="0"/>
    <n v="28"/>
    <x v="3"/>
    <x v="3"/>
    <x v="3"/>
    <n v="2"/>
    <x v="7"/>
    <x v="2"/>
    <d v="1899-12-30T00:03:16"/>
    <x v="1"/>
    <x v="2"/>
    <x v="1"/>
    <x v="0"/>
    <x v="9"/>
  </r>
  <r>
    <x v="0"/>
    <n v="28"/>
    <x v="3"/>
    <x v="0"/>
    <x v="0"/>
    <n v="1"/>
    <x v="6"/>
    <x v="1"/>
    <d v="1899-12-30T00:03:16"/>
    <x v="1"/>
    <x v="0"/>
    <x v="6"/>
    <x v="0"/>
    <x v="7"/>
  </r>
  <r>
    <x v="0"/>
    <n v="23"/>
    <x v="3"/>
    <x v="4"/>
    <x v="2"/>
    <n v="2"/>
    <x v="8"/>
    <x v="2"/>
    <d v="1899-12-30T00:03:16"/>
    <x v="0"/>
    <x v="0"/>
    <x v="1"/>
    <x v="0"/>
    <x v="7"/>
  </r>
  <r>
    <x v="0"/>
    <n v="26"/>
    <x v="3"/>
    <x v="2"/>
    <x v="1"/>
    <n v="1"/>
    <x v="0"/>
    <x v="2"/>
    <d v="1899-12-30T00:03:16"/>
    <x v="0"/>
    <x v="2"/>
    <x v="3"/>
    <x v="1"/>
    <x v="2"/>
  </r>
  <r>
    <x v="0"/>
    <n v="1"/>
    <x v="3"/>
    <x v="3"/>
    <x v="4"/>
    <n v="3"/>
    <x v="1"/>
    <x v="0"/>
    <d v="1899-12-30T00:03:16"/>
    <x v="0"/>
    <x v="0"/>
    <x v="4"/>
    <x v="2"/>
    <x v="11"/>
  </r>
  <r>
    <x v="0"/>
    <n v="12"/>
    <x v="4"/>
    <x v="4"/>
    <x v="0"/>
    <n v="5"/>
    <x v="4"/>
    <x v="3"/>
    <d v="1899-12-30T00:03:16"/>
    <x v="0"/>
    <x v="1"/>
    <x v="5"/>
    <x v="1"/>
    <x v="2"/>
  </r>
  <r>
    <x v="0"/>
    <n v="12"/>
    <x v="5"/>
    <x v="0"/>
    <x v="1"/>
    <n v="5"/>
    <x v="4"/>
    <x v="1"/>
    <d v="1899-12-30T00:03:16"/>
    <x v="0"/>
    <x v="1"/>
    <x v="2"/>
    <x v="1"/>
    <x v="6"/>
  </r>
  <r>
    <x v="0"/>
    <n v="1"/>
    <x v="9"/>
    <x v="0"/>
    <x v="1"/>
    <n v="4"/>
    <x v="5"/>
    <x v="3"/>
    <d v="1899-12-30T00:03:16"/>
    <x v="2"/>
    <x v="4"/>
    <x v="3"/>
    <x v="3"/>
    <x v="13"/>
  </r>
  <r>
    <x v="0"/>
    <n v="28"/>
    <x v="9"/>
    <x v="4"/>
    <x v="0"/>
    <n v="4"/>
    <x v="3"/>
    <x v="2"/>
    <d v="1899-12-30T00:03:16"/>
    <x v="0"/>
    <x v="2"/>
    <x v="6"/>
    <x v="3"/>
    <x v="13"/>
  </r>
  <r>
    <x v="1"/>
    <n v="9"/>
    <x v="9"/>
    <x v="0"/>
    <x v="0"/>
    <n v="0"/>
    <x v="9"/>
    <x v="0"/>
    <d v="1899-12-30T00:03:16"/>
    <x v="3"/>
    <x v="9"/>
    <x v="5"/>
    <x v="0"/>
    <x v="12"/>
  </r>
  <r>
    <x v="1"/>
    <n v="17"/>
    <x v="2"/>
    <x v="1"/>
    <x v="0"/>
    <n v="0"/>
    <x v="9"/>
    <x v="2"/>
    <d v="1899-12-30T00:03:16"/>
    <x v="3"/>
    <x v="9"/>
    <x v="7"/>
    <x v="2"/>
    <x v="8"/>
  </r>
  <r>
    <x v="1"/>
    <n v="11"/>
    <x v="4"/>
    <x v="5"/>
    <x v="2"/>
    <n v="0"/>
    <x v="9"/>
    <x v="0"/>
    <d v="1899-12-30T00:03:16"/>
    <x v="3"/>
    <x v="9"/>
    <x v="4"/>
    <x v="1"/>
    <x v="1"/>
  </r>
  <r>
    <x v="1"/>
    <n v="9"/>
    <x v="9"/>
    <x v="0"/>
    <x v="0"/>
    <n v="0"/>
    <x v="9"/>
    <x v="0"/>
    <d v="1899-12-30T00:03:16"/>
    <x v="3"/>
    <x v="9"/>
    <x v="5"/>
    <x v="0"/>
    <x v="12"/>
  </r>
  <r>
    <x v="0"/>
    <n v="3"/>
    <x v="1"/>
    <x v="2"/>
    <x v="2"/>
    <n v="1"/>
    <x v="6"/>
    <x v="2"/>
    <d v="1899-12-30T00:03:17"/>
    <x v="1"/>
    <x v="3"/>
    <x v="5"/>
    <x v="3"/>
    <x v="4"/>
  </r>
  <r>
    <x v="0"/>
    <n v="30"/>
    <x v="1"/>
    <x v="2"/>
    <x v="1"/>
    <n v="2"/>
    <x v="2"/>
    <x v="2"/>
    <d v="1899-12-30T00:03:17"/>
    <x v="0"/>
    <x v="2"/>
    <x v="2"/>
    <x v="1"/>
    <x v="2"/>
  </r>
  <r>
    <x v="0"/>
    <n v="21"/>
    <x v="2"/>
    <x v="0"/>
    <x v="3"/>
    <n v="3"/>
    <x v="3"/>
    <x v="1"/>
    <d v="1899-12-30T00:03:17"/>
    <x v="0"/>
    <x v="2"/>
    <x v="3"/>
    <x v="2"/>
    <x v="11"/>
  </r>
  <r>
    <x v="0"/>
    <n v="31"/>
    <x v="3"/>
    <x v="3"/>
    <x v="1"/>
    <n v="3"/>
    <x v="3"/>
    <x v="2"/>
    <d v="1899-12-30T00:03:17"/>
    <x v="0"/>
    <x v="0"/>
    <x v="0"/>
    <x v="3"/>
    <x v="13"/>
  </r>
  <r>
    <x v="0"/>
    <n v="27"/>
    <x v="3"/>
    <x v="0"/>
    <x v="1"/>
    <n v="2"/>
    <x v="2"/>
    <x v="5"/>
    <d v="1899-12-30T00:03:17"/>
    <x v="0"/>
    <x v="1"/>
    <x v="6"/>
    <x v="0"/>
    <x v="0"/>
  </r>
  <r>
    <x v="0"/>
    <n v="30"/>
    <x v="4"/>
    <x v="0"/>
    <x v="1"/>
    <n v="5"/>
    <x v="5"/>
    <x v="2"/>
    <d v="1899-12-30T00:03:17"/>
    <x v="0"/>
    <x v="0"/>
    <x v="4"/>
    <x v="3"/>
    <x v="4"/>
  </r>
  <r>
    <x v="0"/>
    <n v="20"/>
    <x v="4"/>
    <x v="0"/>
    <x v="0"/>
    <n v="3"/>
    <x v="3"/>
    <x v="5"/>
    <d v="1899-12-30T00:03:17"/>
    <x v="0"/>
    <x v="2"/>
    <x v="5"/>
    <x v="0"/>
    <x v="10"/>
  </r>
  <r>
    <x v="0"/>
    <n v="4"/>
    <x v="4"/>
    <x v="3"/>
    <x v="1"/>
    <n v="1"/>
    <x v="0"/>
    <x v="2"/>
    <d v="1899-12-30T00:03:17"/>
    <x v="0"/>
    <x v="4"/>
    <x v="1"/>
    <x v="1"/>
    <x v="1"/>
  </r>
  <r>
    <x v="0"/>
    <n v="3"/>
    <x v="1"/>
    <x v="2"/>
    <x v="2"/>
    <n v="1"/>
    <x v="6"/>
    <x v="2"/>
    <d v="1899-12-30T00:03:17"/>
    <x v="1"/>
    <x v="3"/>
    <x v="5"/>
    <x v="3"/>
    <x v="4"/>
  </r>
  <r>
    <x v="0"/>
    <n v="30"/>
    <x v="1"/>
    <x v="2"/>
    <x v="1"/>
    <n v="2"/>
    <x v="2"/>
    <x v="2"/>
    <d v="1899-12-30T00:03:17"/>
    <x v="0"/>
    <x v="2"/>
    <x v="2"/>
    <x v="1"/>
    <x v="2"/>
  </r>
  <r>
    <x v="1"/>
    <n v="14"/>
    <x v="3"/>
    <x v="4"/>
    <x v="2"/>
    <n v="0"/>
    <x v="9"/>
    <x v="3"/>
    <d v="1899-12-30T00:03:17"/>
    <x v="3"/>
    <x v="9"/>
    <x v="1"/>
    <x v="0"/>
    <x v="7"/>
  </r>
  <r>
    <x v="1"/>
    <n v="5"/>
    <x v="3"/>
    <x v="1"/>
    <x v="1"/>
    <n v="0"/>
    <x v="9"/>
    <x v="1"/>
    <d v="1899-12-30T00:03:17"/>
    <x v="3"/>
    <x v="9"/>
    <x v="7"/>
    <x v="1"/>
    <x v="14"/>
  </r>
  <r>
    <x v="1"/>
    <n v="2"/>
    <x v="10"/>
    <x v="4"/>
    <x v="2"/>
    <n v="0"/>
    <x v="9"/>
    <x v="0"/>
    <d v="1899-12-30T00:03:17"/>
    <x v="3"/>
    <x v="9"/>
    <x v="2"/>
    <x v="0"/>
    <x v="7"/>
  </r>
  <r>
    <x v="1"/>
    <n v="30"/>
    <x v="10"/>
    <x v="3"/>
    <x v="1"/>
    <n v="0"/>
    <x v="9"/>
    <x v="2"/>
    <d v="1899-12-30T00:03:17"/>
    <x v="3"/>
    <x v="9"/>
    <x v="2"/>
    <x v="2"/>
    <x v="8"/>
  </r>
  <r>
    <x v="1"/>
    <n v="10"/>
    <x v="10"/>
    <x v="1"/>
    <x v="2"/>
    <n v="0"/>
    <x v="9"/>
    <x v="1"/>
    <d v="1899-12-30T00:03:17"/>
    <x v="3"/>
    <x v="9"/>
    <x v="3"/>
    <x v="2"/>
    <x v="3"/>
  </r>
  <r>
    <x v="0"/>
    <n v="1"/>
    <x v="5"/>
    <x v="4"/>
    <x v="1"/>
    <n v="1"/>
    <x v="0"/>
    <x v="0"/>
    <d v="1899-12-30T00:03:30"/>
    <x v="0"/>
    <x v="6"/>
    <x v="6"/>
    <x v="0"/>
    <x v="5"/>
  </r>
  <r>
    <x v="0"/>
    <n v="11"/>
    <x v="6"/>
    <x v="3"/>
    <x v="1"/>
    <n v="4"/>
    <x v="5"/>
    <x v="2"/>
    <d v="1899-12-30T00:03:30"/>
    <x v="2"/>
    <x v="2"/>
    <x v="7"/>
    <x v="1"/>
    <x v="14"/>
  </r>
  <r>
    <x v="0"/>
    <n v="25"/>
    <x v="1"/>
    <x v="0"/>
    <x v="0"/>
    <n v="3"/>
    <x v="3"/>
    <x v="1"/>
    <d v="1899-12-30T00:03:30"/>
    <x v="0"/>
    <x v="0"/>
    <x v="1"/>
    <x v="3"/>
    <x v="13"/>
  </r>
  <r>
    <x v="0"/>
    <n v="17"/>
    <x v="2"/>
    <x v="5"/>
    <x v="0"/>
    <n v="3"/>
    <x v="1"/>
    <x v="3"/>
    <d v="1899-12-30T00:03:30"/>
    <x v="0"/>
    <x v="0"/>
    <x v="1"/>
    <x v="3"/>
    <x v="13"/>
  </r>
  <r>
    <x v="0"/>
    <n v="30"/>
    <x v="2"/>
    <x v="0"/>
    <x v="1"/>
    <n v="5"/>
    <x v="4"/>
    <x v="0"/>
    <d v="1899-12-30T00:03:30"/>
    <x v="0"/>
    <x v="0"/>
    <x v="3"/>
    <x v="0"/>
    <x v="5"/>
  </r>
  <r>
    <x v="0"/>
    <n v="22"/>
    <x v="3"/>
    <x v="0"/>
    <x v="2"/>
    <n v="2"/>
    <x v="7"/>
    <x v="4"/>
    <d v="1899-12-30T00:03:30"/>
    <x v="1"/>
    <x v="2"/>
    <x v="5"/>
    <x v="0"/>
    <x v="12"/>
  </r>
  <r>
    <x v="0"/>
    <n v="7"/>
    <x v="3"/>
    <x v="0"/>
    <x v="2"/>
    <n v="2"/>
    <x v="8"/>
    <x v="5"/>
    <d v="1899-12-30T00:03:30"/>
    <x v="0"/>
    <x v="2"/>
    <x v="2"/>
    <x v="1"/>
    <x v="2"/>
  </r>
  <r>
    <x v="0"/>
    <n v="8"/>
    <x v="3"/>
    <x v="0"/>
    <x v="2"/>
    <n v="3"/>
    <x v="2"/>
    <x v="0"/>
    <d v="1899-12-30T00:03:30"/>
    <x v="0"/>
    <x v="7"/>
    <x v="2"/>
    <x v="2"/>
    <x v="8"/>
  </r>
  <r>
    <x v="0"/>
    <n v="19"/>
    <x v="3"/>
    <x v="1"/>
    <x v="4"/>
    <n v="4"/>
    <x v="5"/>
    <x v="1"/>
    <d v="1899-12-30T00:03:30"/>
    <x v="0"/>
    <x v="7"/>
    <x v="4"/>
    <x v="1"/>
    <x v="15"/>
  </r>
  <r>
    <x v="0"/>
    <n v="28"/>
    <x v="3"/>
    <x v="3"/>
    <x v="2"/>
    <n v="2"/>
    <x v="2"/>
    <x v="0"/>
    <d v="1899-12-30T00:03:30"/>
    <x v="0"/>
    <x v="5"/>
    <x v="5"/>
    <x v="2"/>
    <x v="11"/>
  </r>
  <r>
    <x v="0"/>
    <n v="5"/>
    <x v="4"/>
    <x v="0"/>
    <x v="2"/>
    <n v="1"/>
    <x v="6"/>
    <x v="2"/>
    <d v="1899-12-30T00:03:30"/>
    <x v="1"/>
    <x v="1"/>
    <x v="1"/>
    <x v="1"/>
    <x v="1"/>
  </r>
  <r>
    <x v="0"/>
    <n v="1"/>
    <x v="5"/>
    <x v="4"/>
    <x v="1"/>
    <n v="1"/>
    <x v="0"/>
    <x v="0"/>
    <d v="1899-12-30T00:03:30"/>
    <x v="0"/>
    <x v="6"/>
    <x v="6"/>
    <x v="0"/>
    <x v="5"/>
  </r>
  <r>
    <x v="0"/>
    <n v="11"/>
    <x v="6"/>
    <x v="3"/>
    <x v="1"/>
    <n v="4"/>
    <x v="5"/>
    <x v="2"/>
    <d v="1899-12-30T00:03:30"/>
    <x v="2"/>
    <x v="2"/>
    <x v="7"/>
    <x v="1"/>
    <x v="14"/>
  </r>
  <r>
    <x v="0"/>
    <n v="25"/>
    <x v="1"/>
    <x v="0"/>
    <x v="0"/>
    <n v="3"/>
    <x v="3"/>
    <x v="1"/>
    <d v="1899-12-30T00:03:30"/>
    <x v="0"/>
    <x v="0"/>
    <x v="1"/>
    <x v="3"/>
    <x v="13"/>
  </r>
  <r>
    <x v="1"/>
    <n v="12"/>
    <x v="2"/>
    <x v="2"/>
    <x v="2"/>
    <n v="0"/>
    <x v="9"/>
    <x v="1"/>
    <d v="1899-12-30T00:03:30"/>
    <x v="3"/>
    <x v="9"/>
    <x v="2"/>
    <x v="0"/>
    <x v="9"/>
  </r>
  <r>
    <x v="1"/>
    <n v="14"/>
    <x v="10"/>
    <x v="1"/>
    <x v="1"/>
    <n v="0"/>
    <x v="9"/>
    <x v="3"/>
    <d v="1899-12-30T00:03:30"/>
    <x v="3"/>
    <x v="9"/>
    <x v="2"/>
    <x v="1"/>
    <x v="2"/>
  </r>
  <r>
    <x v="0"/>
    <n v="11"/>
    <x v="6"/>
    <x v="0"/>
    <x v="4"/>
    <n v="3"/>
    <x v="3"/>
    <x v="1"/>
    <d v="1899-12-30T00:03:40"/>
    <x v="0"/>
    <x v="0"/>
    <x v="3"/>
    <x v="3"/>
    <x v="13"/>
  </r>
  <r>
    <x v="0"/>
    <n v="13"/>
    <x v="11"/>
    <x v="3"/>
    <x v="1"/>
    <n v="3"/>
    <x v="3"/>
    <x v="5"/>
    <d v="1899-12-30T00:03:40"/>
    <x v="0"/>
    <x v="5"/>
    <x v="7"/>
    <x v="2"/>
    <x v="11"/>
  </r>
  <r>
    <x v="0"/>
    <n v="10"/>
    <x v="1"/>
    <x v="0"/>
    <x v="1"/>
    <n v="2"/>
    <x v="2"/>
    <x v="2"/>
    <d v="1899-12-30T00:03:40"/>
    <x v="0"/>
    <x v="2"/>
    <x v="6"/>
    <x v="1"/>
    <x v="6"/>
  </r>
  <r>
    <x v="0"/>
    <n v="19"/>
    <x v="1"/>
    <x v="4"/>
    <x v="2"/>
    <n v="3"/>
    <x v="3"/>
    <x v="2"/>
    <d v="1899-12-30T00:03:40"/>
    <x v="0"/>
    <x v="0"/>
    <x v="4"/>
    <x v="2"/>
    <x v="11"/>
  </r>
  <r>
    <x v="0"/>
    <n v="11"/>
    <x v="2"/>
    <x v="0"/>
    <x v="1"/>
    <n v="5"/>
    <x v="10"/>
    <x v="5"/>
    <d v="1899-12-30T00:03:40"/>
    <x v="0"/>
    <x v="7"/>
    <x v="4"/>
    <x v="1"/>
    <x v="15"/>
  </r>
  <r>
    <x v="0"/>
    <n v="30"/>
    <x v="2"/>
    <x v="2"/>
    <x v="0"/>
    <n v="4"/>
    <x v="5"/>
    <x v="3"/>
    <d v="1899-12-30T00:03:40"/>
    <x v="0"/>
    <x v="6"/>
    <x v="5"/>
    <x v="1"/>
    <x v="1"/>
  </r>
  <r>
    <x v="0"/>
    <n v="30"/>
    <x v="3"/>
    <x v="1"/>
    <x v="2"/>
    <n v="2"/>
    <x v="2"/>
    <x v="1"/>
    <d v="1899-12-30T00:03:40"/>
    <x v="0"/>
    <x v="7"/>
    <x v="6"/>
    <x v="2"/>
    <x v="11"/>
  </r>
  <r>
    <x v="0"/>
    <n v="17"/>
    <x v="4"/>
    <x v="2"/>
    <x v="0"/>
    <n v="4"/>
    <x v="1"/>
    <x v="1"/>
    <d v="1899-12-30T00:03:40"/>
    <x v="2"/>
    <x v="2"/>
    <x v="4"/>
    <x v="3"/>
    <x v="13"/>
  </r>
  <r>
    <x v="0"/>
    <n v="16"/>
    <x v="4"/>
    <x v="3"/>
    <x v="4"/>
    <n v="5"/>
    <x v="4"/>
    <x v="1"/>
    <d v="1899-12-30T00:03:40"/>
    <x v="0"/>
    <x v="2"/>
    <x v="1"/>
    <x v="1"/>
    <x v="6"/>
  </r>
  <r>
    <x v="0"/>
    <n v="27"/>
    <x v="10"/>
    <x v="2"/>
    <x v="2"/>
    <n v="2"/>
    <x v="7"/>
    <x v="1"/>
    <d v="1899-12-30T00:03:40"/>
    <x v="1"/>
    <x v="0"/>
    <x v="2"/>
    <x v="0"/>
    <x v="10"/>
  </r>
  <r>
    <x v="0"/>
    <n v="11"/>
    <x v="6"/>
    <x v="0"/>
    <x v="4"/>
    <n v="3"/>
    <x v="3"/>
    <x v="1"/>
    <d v="1899-12-30T00:03:40"/>
    <x v="0"/>
    <x v="0"/>
    <x v="3"/>
    <x v="3"/>
    <x v="13"/>
  </r>
  <r>
    <x v="0"/>
    <n v="13"/>
    <x v="11"/>
    <x v="3"/>
    <x v="1"/>
    <n v="3"/>
    <x v="3"/>
    <x v="5"/>
    <d v="1899-12-30T00:03:40"/>
    <x v="0"/>
    <x v="5"/>
    <x v="7"/>
    <x v="2"/>
    <x v="11"/>
  </r>
  <r>
    <x v="0"/>
    <n v="10"/>
    <x v="1"/>
    <x v="0"/>
    <x v="1"/>
    <n v="2"/>
    <x v="2"/>
    <x v="2"/>
    <d v="1899-12-30T00:03:40"/>
    <x v="0"/>
    <x v="2"/>
    <x v="6"/>
    <x v="1"/>
    <x v="6"/>
  </r>
  <r>
    <x v="0"/>
    <n v="19"/>
    <x v="1"/>
    <x v="4"/>
    <x v="2"/>
    <n v="3"/>
    <x v="3"/>
    <x v="2"/>
    <d v="1899-12-30T00:03:40"/>
    <x v="0"/>
    <x v="0"/>
    <x v="4"/>
    <x v="2"/>
    <x v="11"/>
  </r>
  <r>
    <x v="1"/>
    <n v="23"/>
    <x v="2"/>
    <x v="2"/>
    <x v="2"/>
    <n v="0"/>
    <x v="9"/>
    <x v="1"/>
    <d v="1899-12-30T00:03:40"/>
    <x v="3"/>
    <x v="9"/>
    <x v="4"/>
    <x v="1"/>
    <x v="1"/>
  </r>
  <r>
    <x v="1"/>
    <n v="19"/>
    <x v="3"/>
    <x v="2"/>
    <x v="2"/>
    <n v="0"/>
    <x v="9"/>
    <x v="3"/>
    <d v="1899-12-30T00:03:40"/>
    <x v="3"/>
    <x v="9"/>
    <x v="5"/>
    <x v="0"/>
    <x v="10"/>
  </r>
  <r>
    <x v="1"/>
    <n v="27"/>
    <x v="4"/>
    <x v="0"/>
    <x v="2"/>
    <n v="0"/>
    <x v="9"/>
    <x v="1"/>
    <d v="1899-12-30T00:03:40"/>
    <x v="3"/>
    <x v="9"/>
    <x v="2"/>
    <x v="0"/>
    <x v="9"/>
  </r>
  <r>
    <x v="0"/>
    <n v="15"/>
    <x v="6"/>
    <x v="4"/>
    <x v="1"/>
    <n v="3"/>
    <x v="2"/>
    <x v="3"/>
    <d v="1899-12-30T00:04:00"/>
    <x v="0"/>
    <x v="2"/>
    <x v="2"/>
    <x v="0"/>
    <x v="7"/>
  </r>
  <r>
    <x v="0"/>
    <n v="4"/>
    <x v="11"/>
    <x v="1"/>
    <x v="1"/>
    <n v="1"/>
    <x v="6"/>
    <x v="2"/>
    <d v="1899-12-30T00:04:00"/>
    <x v="1"/>
    <x v="5"/>
    <x v="1"/>
    <x v="2"/>
    <x v="3"/>
  </r>
  <r>
    <x v="0"/>
    <n v="11"/>
    <x v="2"/>
    <x v="0"/>
    <x v="0"/>
    <n v="2"/>
    <x v="7"/>
    <x v="1"/>
    <d v="1899-12-30T00:04:00"/>
    <x v="4"/>
    <x v="4"/>
    <x v="4"/>
    <x v="1"/>
    <x v="15"/>
  </r>
  <r>
    <x v="0"/>
    <n v="23"/>
    <x v="2"/>
    <x v="2"/>
    <x v="0"/>
    <n v="1"/>
    <x v="0"/>
    <x v="0"/>
    <d v="1899-12-30T00:04:00"/>
    <x v="0"/>
    <x v="0"/>
    <x v="5"/>
    <x v="3"/>
    <x v="4"/>
  </r>
  <r>
    <x v="0"/>
    <n v="8"/>
    <x v="3"/>
    <x v="1"/>
    <x v="1"/>
    <n v="4"/>
    <x v="5"/>
    <x v="3"/>
    <d v="1899-12-30T00:04:00"/>
    <x v="2"/>
    <x v="0"/>
    <x v="0"/>
    <x v="1"/>
    <x v="2"/>
  </r>
  <r>
    <x v="0"/>
    <n v="8"/>
    <x v="3"/>
    <x v="1"/>
    <x v="0"/>
    <n v="3"/>
    <x v="3"/>
    <x v="1"/>
    <d v="1899-12-30T00:04:00"/>
    <x v="0"/>
    <x v="5"/>
    <x v="3"/>
    <x v="0"/>
    <x v="12"/>
  </r>
  <r>
    <x v="0"/>
    <n v="29"/>
    <x v="3"/>
    <x v="0"/>
    <x v="0"/>
    <n v="2"/>
    <x v="2"/>
    <x v="1"/>
    <d v="1899-12-30T00:04:00"/>
    <x v="0"/>
    <x v="8"/>
    <x v="6"/>
    <x v="0"/>
    <x v="9"/>
  </r>
  <r>
    <x v="0"/>
    <n v="25"/>
    <x v="3"/>
    <x v="2"/>
    <x v="1"/>
    <n v="5"/>
    <x v="4"/>
    <x v="0"/>
    <d v="1899-12-30T00:04:00"/>
    <x v="0"/>
    <x v="2"/>
    <x v="7"/>
    <x v="2"/>
    <x v="11"/>
  </r>
  <r>
    <x v="0"/>
    <n v="22"/>
    <x v="4"/>
    <x v="1"/>
    <x v="1"/>
    <n v="2"/>
    <x v="2"/>
    <x v="3"/>
    <d v="1899-12-30T00:04:00"/>
    <x v="0"/>
    <x v="4"/>
    <x v="1"/>
    <x v="1"/>
    <x v="6"/>
  </r>
  <r>
    <x v="0"/>
    <n v="15"/>
    <x v="6"/>
    <x v="4"/>
    <x v="1"/>
    <n v="3"/>
    <x v="2"/>
    <x v="3"/>
    <d v="1899-12-30T00:04:00"/>
    <x v="0"/>
    <x v="2"/>
    <x v="2"/>
    <x v="0"/>
    <x v="7"/>
  </r>
  <r>
    <x v="0"/>
    <n v="4"/>
    <x v="11"/>
    <x v="1"/>
    <x v="1"/>
    <n v="1"/>
    <x v="6"/>
    <x v="2"/>
    <d v="1899-12-30T00:04:00"/>
    <x v="1"/>
    <x v="5"/>
    <x v="1"/>
    <x v="2"/>
    <x v="3"/>
  </r>
  <r>
    <x v="1"/>
    <n v="25"/>
    <x v="3"/>
    <x v="2"/>
    <x v="2"/>
    <n v="0"/>
    <x v="9"/>
    <x v="5"/>
    <d v="1899-12-30T00:04:00"/>
    <x v="3"/>
    <x v="9"/>
    <x v="3"/>
    <x v="2"/>
    <x v="8"/>
  </r>
  <r>
    <x v="1"/>
    <n v="26"/>
    <x v="4"/>
    <x v="0"/>
    <x v="1"/>
    <n v="0"/>
    <x v="9"/>
    <x v="2"/>
    <d v="1899-12-30T00:04:00"/>
    <x v="3"/>
    <x v="9"/>
    <x v="5"/>
    <x v="1"/>
    <x v="1"/>
  </r>
  <r>
    <x v="1"/>
    <n v="26"/>
    <x v="4"/>
    <x v="1"/>
    <x v="1"/>
    <n v="0"/>
    <x v="9"/>
    <x v="0"/>
    <d v="1899-12-30T00:04:00"/>
    <x v="3"/>
    <x v="9"/>
    <x v="7"/>
    <x v="1"/>
    <x v="1"/>
  </r>
  <r>
    <x v="1"/>
    <n v="10"/>
    <x v="10"/>
    <x v="2"/>
    <x v="0"/>
    <n v="0"/>
    <x v="9"/>
    <x v="0"/>
    <d v="1899-12-30T00:04:00"/>
    <x v="3"/>
    <x v="9"/>
    <x v="5"/>
    <x v="3"/>
    <x v="4"/>
  </r>
  <r>
    <x v="0"/>
    <n v="16"/>
    <x v="5"/>
    <x v="2"/>
    <x v="1"/>
    <n v="2"/>
    <x v="2"/>
    <x v="1"/>
    <d v="1899-12-30T00:04:40"/>
    <x v="0"/>
    <x v="2"/>
    <x v="4"/>
    <x v="1"/>
    <x v="1"/>
  </r>
  <r>
    <x v="0"/>
    <n v="11"/>
    <x v="6"/>
    <x v="0"/>
    <x v="2"/>
    <n v="2"/>
    <x v="2"/>
    <x v="3"/>
    <d v="1899-12-30T00:04:40"/>
    <x v="0"/>
    <x v="0"/>
    <x v="5"/>
    <x v="3"/>
    <x v="4"/>
  </r>
  <r>
    <x v="0"/>
    <n v="1"/>
    <x v="8"/>
    <x v="2"/>
    <x v="1"/>
    <n v="2"/>
    <x v="2"/>
    <x v="2"/>
    <d v="1899-12-30T00:04:40"/>
    <x v="0"/>
    <x v="2"/>
    <x v="7"/>
    <x v="3"/>
    <x v="13"/>
  </r>
  <r>
    <x v="0"/>
    <n v="9"/>
    <x v="2"/>
    <x v="2"/>
    <x v="1"/>
    <n v="2"/>
    <x v="7"/>
    <x v="5"/>
    <d v="1899-12-30T00:04:40"/>
    <x v="1"/>
    <x v="0"/>
    <x v="6"/>
    <x v="1"/>
    <x v="2"/>
  </r>
  <r>
    <x v="0"/>
    <n v="11"/>
    <x v="2"/>
    <x v="2"/>
    <x v="2"/>
    <n v="2"/>
    <x v="2"/>
    <x v="5"/>
    <d v="1899-12-30T00:04:40"/>
    <x v="0"/>
    <x v="6"/>
    <x v="0"/>
    <x v="0"/>
    <x v="10"/>
  </r>
  <r>
    <x v="0"/>
    <n v="22"/>
    <x v="2"/>
    <x v="4"/>
    <x v="2"/>
    <n v="3"/>
    <x v="3"/>
    <x v="3"/>
    <d v="1899-12-30T00:04:40"/>
    <x v="0"/>
    <x v="7"/>
    <x v="2"/>
    <x v="2"/>
    <x v="11"/>
  </r>
  <r>
    <x v="0"/>
    <n v="30"/>
    <x v="2"/>
    <x v="4"/>
    <x v="1"/>
    <n v="3"/>
    <x v="3"/>
    <x v="0"/>
    <d v="1899-12-30T00:04:40"/>
    <x v="0"/>
    <x v="2"/>
    <x v="1"/>
    <x v="1"/>
    <x v="2"/>
  </r>
  <r>
    <x v="0"/>
    <n v="10"/>
    <x v="3"/>
    <x v="1"/>
    <x v="0"/>
    <n v="4"/>
    <x v="1"/>
    <x v="2"/>
    <d v="1899-12-30T00:04:40"/>
    <x v="2"/>
    <x v="0"/>
    <x v="2"/>
    <x v="1"/>
    <x v="15"/>
  </r>
  <r>
    <x v="0"/>
    <n v="24"/>
    <x v="3"/>
    <x v="0"/>
    <x v="2"/>
    <n v="4"/>
    <x v="5"/>
    <x v="1"/>
    <d v="1899-12-30T00:04:40"/>
    <x v="2"/>
    <x v="0"/>
    <x v="2"/>
    <x v="3"/>
    <x v="4"/>
  </r>
  <r>
    <x v="0"/>
    <n v="26"/>
    <x v="3"/>
    <x v="1"/>
    <x v="2"/>
    <n v="5"/>
    <x v="5"/>
    <x v="2"/>
    <d v="1899-12-30T00:04:40"/>
    <x v="0"/>
    <x v="0"/>
    <x v="2"/>
    <x v="0"/>
    <x v="5"/>
  </r>
  <r>
    <x v="0"/>
    <n v="1"/>
    <x v="3"/>
    <x v="2"/>
    <x v="3"/>
    <n v="4"/>
    <x v="5"/>
    <x v="2"/>
    <d v="1899-12-30T00:04:40"/>
    <x v="0"/>
    <x v="4"/>
    <x v="3"/>
    <x v="0"/>
    <x v="10"/>
  </r>
  <r>
    <x v="0"/>
    <n v="30"/>
    <x v="3"/>
    <x v="4"/>
    <x v="3"/>
    <n v="1"/>
    <x v="0"/>
    <x v="0"/>
    <d v="1899-12-30T00:04:40"/>
    <x v="0"/>
    <x v="5"/>
    <x v="3"/>
    <x v="2"/>
    <x v="8"/>
  </r>
  <r>
    <x v="0"/>
    <n v="8"/>
    <x v="3"/>
    <x v="2"/>
    <x v="1"/>
    <n v="5"/>
    <x v="4"/>
    <x v="3"/>
    <d v="1899-12-30T00:04:40"/>
    <x v="0"/>
    <x v="1"/>
    <x v="0"/>
    <x v="2"/>
    <x v="11"/>
  </r>
  <r>
    <x v="0"/>
    <n v="11"/>
    <x v="3"/>
    <x v="0"/>
    <x v="2"/>
    <n v="3"/>
    <x v="3"/>
    <x v="0"/>
    <d v="1899-12-30T00:04:40"/>
    <x v="0"/>
    <x v="4"/>
    <x v="1"/>
    <x v="0"/>
    <x v="10"/>
  </r>
  <r>
    <x v="0"/>
    <n v="11"/>
    <x v="3"/>
    <x v="3"/>
    <x v="2"/>
    <n v="3"/>
    <x v="3"/>
    <x v="1"/>
    <d v="1899-12-30T00:04:40"/>
    <x v="0"/>
    <x v="3"/>
    <x v="6"/>
    <x v="0"/>
    <x v="5"/>
  </r>
  <r>
    <x v="0"/>
    <n v="9"/>
    <x v="4"/>
    <x v="3"/>
    <x v="1"/>
    <n v="1"/>
    <x v="6"/>
    <x v="5"/>
    <d v="1899-12-30T00:04:40"/>
    <x v="1"/>
    <x v="2"/>
    <x v="7"/>
    <x v="2"/>
    <x v="8"/>
  </r>
  <r>
    <x v="0"/>
    <n v="22"/>
    <x v="4"/>
    <x v="2"/>
    <x v="2"/>
    <n v="1"/>
    <x v="6"/>
    <x v="1"/>
    <d v="1899-12-30T00:04:40"/>
    <x v="1"/>
    <x v="8"/>
    <x v="7"/>
    <x v="1"/>
    <x v="2"/>
  </r>
  <r>
    <x v="0"/>
    <n v="12"/>
    <x v="4"/>
    <x v="1"/>
    <x v="2"/>
    <n v="4"/>
    <x v="5"/>
    <x v="2"/>
    <d v="1899-12-30T00:04:40"/>
    <x v="0"/>
    <x v="2"/>
    <x v="3"/>
    <x v="0"/>
    <x v="7"/>
  </r>
  <r>
    <x v="0"/>
    <n v="22"/>
    <x v="4"/>
    <x v="2"/>
    <x v="2"/>
    <n v="3"/>
    <x v="3"/>
    <x v="1"/>
    <d v="1899-12-30T00:04:40"/>
    <x v="0"/>
    <x v="0"/>
    <x v="6"/>
    <x v="0"/>
    <x v="10"/>
  </r>
  <r>
    <x v="0"/>
    <n v="16"/>
    <x v="5"/>
    <x v="2"/>
    <x v="1"/>
    <n v="2"/>
    <x v="2"/>
    <x v="1"/>
    <d v="1899-12-30T00:04:40"/>
    <x v="0"/>
    <x v="2"/>
    <x v="4"/>
    <x v="1"/>
    <x v="1"/>
  </r>
  <r>
    <x v="0"/>
    <n v="11"/>
    <x v="6"/>
    <x v="0"/>
    <x v="2"/>
    <n v="2"/>
    <x v="2"/>
    <x v="3"/>
    <d v="1899-12-30T00:04:40"/>
    <x v="0"/>
    <x v="0"/>
    <x v="5"/>
    <x v="3"/>
    <x v="4"/>
  </r>
  <r>
    <x v="0"/>
    <n v="1"/>
    <x v="8"/>
    <x v="2"/>
    <x v="1"/>
    <n v="2"/>
    <x v="2"/>
    <x v="2"/>
    <d v="1899-12-30T00:04:40"/>
    <x v="0"/>
    <x v="2"/>
    <x v="7"/>
    <x v="3"/>
    <x v="13"/>
  </r>
  <r>
    <x v="1"/>
    <n v="15"/>
    <x v="7"/>
    <x v="3"/>
    <x v="0"/>
    <n v="0"/>
    <x v="9"/>
    <x v="2"/>
    <d v="1899-12-30T00:04:40"/>
    <x v="3"/>
    <x v="9"/>
    <x v="5"/>
    <x v="1"/>
    <x v="1"/>
  </r>
  <r>
    <x v="1"/>
    <n v="11"/>
    <x v="8"/>
    <x v="0"/>
    <x v="2"/>
    <n v="0"/>
    <x v="9"/>
    <x v="5"/>
    <d v="1899-12-30T00:04:40"/>
    <x v="3"/>
    <x v="9"/>
    <x v="3"/>
    <x v="3"/>
    <x v="13"/>
  </r>
  <r>
    <x v="1"/>
    <n v="14"/>
    <x v="1"/>
    <x v="1"/>
    <x v="2"/>
    <n v="0"/>
    <x v="9"/>
    <x v="3"/>
    <d v="1899-12-30T00:04:40"/>
    <x v="3"/>
    <x v="9"/>
    <x v="5"/>
    <x v="0"/>
    <x v="5"/>
  </r>
  <r>
    <x v="1"/>
    <n v="24"/>
    <x v="2"/>
    <x v="5"/>
    <x v="2"/>
    <n v="0"/>
    <x v="9"/>
    <x v="0"/>
    <d v="1899-12-30T00:04:40"/>
    <x v="3"/>
    <x v="9"/>
    <x v="0"/>
    <x v="0"/>
    <x v="10"/>
  </r>
  <r>
    <x v="1"/>
    <n v="1"/>
    <x v="3"/>
    <x v="0"/>
    <x v="2"/>
    <n v="0"/>
    <x v="9"/>
    <x v="1"/>
    <d v="1899-12-30T00:04:40"/>
    <x v="3"/>
    <x v="9"/>
    <x v="5"/>
    <x v="1"/>
    <x v="6"/>
  </r>
  <r>
    <x v="1"/>
    <n v="19"/>
    <x v="10"/>
    <x v="2"/>
    <x v="2"/>
    <n v="0"/>
    <x v="9"/>
    <x v="2"/>
    <d v="1899-12-30T00:04:40"/>
    <x v="3"/>
    <x v="9"/>
    <x v="2"/>
    <x v="3"/>
    <x v="13"/>
  </r>
  <r>
    <x v="1"/>
    <n v="15"/>
    <x v="7"/>
    <x v="3"/>
    <x v="0"/>
    <n v="0"/>
    <x v="9"/>
    <x v="2"/>
    <d v="1899-12-30T00:04:40"/>
    <x v="3"/>
    <x v="9"/>
    <x v="5"/>
    <x v="1"/>
    <x v="1"/>
  </r>
  <r>
    <x v="1"/>
    <n v="11"/>
    <x v="8"/>
    <x v="0"/>
    <x v="2"/>
    <n v="0"/>
    <x v="9"/>
    <x v="5"/>
    <d v="1899-12-30T00:04:40"/>
    <x v="3"/>
    <x v="9"/>
    <x v="3"/>
    <x v="3"/>
    <x v="13"/>
  </r>
  <r>
    <x v="0"/>
    <n v="19"/>
    <x v="1"/>
    <x v="1"/>
    <x v="3"/>
    <n v="1"/>
    <x v="0"/>
    <x v="5"/>
    <d v="1899-12-30T00:04:45"/>
    <x v="0"/>
    <x v="1"/>
    <x v="6"/>
    <x v="0"/>
    <x v="7"/>
  </r>
  <r>
    <x v="0"/>
    <n v="5"/>
    <x v="2"/>
    <x v="2"/>
    <x v="2"/>
    <n v="4"/>
    <x v="3"/>
    <x v="0"/>
    <d v="1899-12-30T00:04:45"/>
    <x v="0"/>
    <x v="0"/>
    <x v="3"/>
    <x v="3"/>
    <x v="13"/>
  </r>
  <r>
    <x v="0"/>
    <n v="11"/>
    <x v="3"/>
    <x v="0"/>
    <x v="3"/>
    <n v="2"/>
    <x v="7"/>
    <x v="1"/>
    <d v="1899-12-30T00:04:45"/>
    <x v="1"/>
    <x v="0"/>
    <x v="4"/>
    <x v="0"/>
    <x v="7"/>
  </r>
  <r>
    <x v="0"/>
    <n v="1"/>
    <x v="3"/>
    <x v="4"/>
    <x v="0"/>
    <n v="3"/>
    <x v="3"/>
    <x v="1"/>
    <d v="1899-12-30T00:04:45"/>
    <x v="0"/>
    <x v="4"/>
    <x v="2"/>
    <x v="3"/>
    <x v="4"/>
  </r>
  <r>
    <x v="0"/>
    <n v="21"/>
    <x v="3"/>
    <x v="1"/>
    <x v="0"/>
    <n v="5"/>
    <x v="5"/>
    <x v="5"/>
    <d v="1899-12-30T00:04:45"/>
    <x v="0"/>
    <x v="7"/>
    <x v="0"/>
    <x v="1"/>
    <x v="2"/>
  </r>
  <r>
    <x v="0"/>
    <n v="27"/>
    <x v="4"/>
    <x v="3"/>
    <x v="2"/>
    <n v="3"/>
    <x v="1"/>
    <x v="0"/>
    <d v="1899-12-30T00:04:45"/>
    <x v="0"/>
    <x v="7"/>
    <x v="6"/>
    <x v="2"/>
    <x v="3"/>
  </r>
  <r>
    <x v="0"/>
    <n v="28"/>
    <x v="4"/>
    <x v="3"/>
    <x v="1"/>
    <n v="2"/>
    <x v="2"/>
    <x v="0"/>
    <d v="1899-12-30T00:04:45"/>
    <x v="0"/>
    <x v="4"/>
    <x v="7"/>
    <x v="0"/>
    <x v="9"/>
  </r>
  <r>
    <x v="0"/>
    <n v="11"/>
    <x v="10"/>
    <x v="3"/>
    <x v="1"/>
    <n v="1"/>
    <x v="6"/>
    <x v="1"/>
    <d v="1899-12-30T00:04:45"/>
    <x v="1"/>
    <x v="2"/>
    <x v="2"/>
    <x v="0"/>
    <x v="12"/>
  </r>
  <r>
    <x v="0"/>
    <n v="25"/>
    <x v="10"/>
    <x v="0"/>
    <x v="1"/>
    <n v="2"/>
    <x v="2"/>
    <x v="1"/>
    <d v="1899-12-30T00:04:45"/>
    <x v="0"/>
    <x v="7"/>
    <x v="5"/>
    <x v="2"/>
    <x v="8"/>
  </r>
  <r>
    <x v="0"/>
    <n v="23"/>
    <x v="10"/>
    <x v="0"/>
    <x v="0"/>
    <n v="2"/>
    <x v="2"/>
    <x v="1"/>
    <d v="1899-12-30T00:04:45"/>
    <x v="0"/>
    <x v="8"/>
    <x v="6"/>
    <x v="1"/>
    <x v="1"/>
  </r>
  <r>
    <x v="0"/>
    <n v="19"/>
    <x v="1"/>
    <x v="1"/>
    <x v="3"/>
    <n v="1"/>
    <x v="0"/>
    <x v="5"/>
    <d v="1899-12-30T00:04:45"/>
    <x v="0"/>
    <x v="1"/>
    <x v="6"/>
    <x v="0"/>
    <x v="7"/>
  </r>
  <r>
    <x v="1"/>
    <n v="11"/>
    <x v="5"/>
    <x v="3"/>
    <x v="1"/>
    <n v="0"/>
    <x v="9"/>
    <x v="3"/>
    <d v="1899-12-30T00:04:45"/>
    <x v="3"/>
    <x v="9"/>
    <x v="2"/>
    <x v="2"/>
    <x v="11"/>
  </r>
  <r>
    <x v="1"/>
    <n v="19"/>
    <x v="2"/>
    <x v="0"/>
    <x v="2"/>
    <n v="0"/>
    <x v="9"/>
    <x v="4"/>
    <d v="1899-12-30T00:04:45"/>
    <x v="3"/>
    <x v="9"/>
    <x v="2"/>
    <x v="1"/>
    <x v="14"/>
  </r>
  <r>
    <x v="1"/>
    <n v="18"/>
    <x v="4"/>
    <x v="5"/>
    <x v="2"/>
    <n v="0"/>
    <x v="9"/>
    <x v="3"/>
    <d v="1899-12-30T00:04:45"/>
    <x v="3"/>
    <x v="9"/>
    <x v="7"/>
    <x v="3"/>
    <x v="13"/>
  </r>
  <r>
    <x v="1"/>
    <n v="11"/>
    <x v="5"/>
    <x v="3"/>
    <x v="1"/>
    <n v="0"/>
    <x v="9"/>
    <x v="3"/>
    <d v="1899-12-30T00:04:45"/>
    <x v="3"/>
    <x v="9"/>
    <x v="2"/>
    <x v="2"/>
    <x v="11"/>
  </r>
  <r>
    <x v="0"/>
    <n v="13"/>
    <x v="5"/>
    <x v="4"/>
    <x v="2"/>
    <n v="2"/>
    <x v="2"/>
    <x v="1"/>
    <d v="1899-12-30T00:04:48"/>
    <x v="0"/>
    <x v="7"/>
    <x v="2"/>
    <x v="1"/>
    <x v="1"/>
  </r>
  <r>
    <x v="0"/>
    <n v="1"/>
    <x v="8"/>
    <x v="4"/>
    <x v="1"/>
    <n v="4"/>
    <x v="5"/>
    <x v="3"/>
    <d v="1899-12-30T00:04:48"/>
    <x v="2"/>
    <x v="8"/>
    <x v="5"/>
    <x v="0"/>
    <x v="10"/>
  </r>
  <r>
    <x v="0"/>
    <n v="12"/>
    <x v="2"/>
    <x v="4"/>
    <x v="0"/>
    <n v="2"/>
    <x v="8"/>
    <x v="5"/>
    <d v="1899-12-30T00:04:48"/>
    <x v="0"/>
    <x v="3"/>
    <x v="7"/>
    <x v="3"/>
    <x v="13"/>
  </r>
  <r>
    <x v="0"/>
    <n v="13"/>
    <x v="3"/>
    <x v="0"/>
    <x v="1"/>
    <n v="1"/>
    <x v="6"/>
    <x v="3"/>
    <d v="1899-12-30T00:04:48"/>
    <x v="1"/>
    <x v="7"/>
    <x v="3"/>
    <x v="1"/>
    <x v="2"/>
  </r>
  <r>
    <x v="0"/>
    <n v="8"/>
    <x v="3"/>
    <x v="4"/>
    <x v="1"/>
    <n v="3"/>
    <x v="3"/>
    <x v="0"/>
    <d v="1899-12-30T00:04:48"/>
    <x v="0"/>
    <x v="0"/>
    <x v="4"/>
    <x v="0"/>
    <x v="5"/>
  </r>
  <r>
    <x v="0"/>
    <n v="17"/>
    <x v="4"/>
    <x v="0"/>
    <x v="2"/>
    <n v="2"/>
    <x v="2"/>
    <x v="0"/>
    <d v="1899-12-30T00:04:48"/>
    <x v="0"/>
    <x v="2"/>
    <x v="4"/>
    <x v="3"/>
    <x v="13"/>
  </r>
  <r>
    <x v="0"/>
    <n v="12"/>
    <x v="4"/>
    <x v="1"/>
    <x v="2"/>
    <n v="3"/>
    <x v="3"/>
    <x v="1"/>
    <d v="1899-12-30T00:04:48"/>
    <x v="0"/>
    <x v="4"/>
    <x v="6"/>
    <x v="1"/>
    <x v="6"/>
  </r>
  <r>
    <x v="0"/>
    <n v="16"/>
    <x v="10"/>
    <x v="5"/>
    <x v="1"/>
    <n v="5"/>
    <x v="4"/>
    <x v="2"/>
    <d v="1899-12-30T00:04:48"/>
    <x v="0"/>
    <x v="0"/>
    <x v="1"/>
    <x v="2"/>
    <x v="11"/>
  </r>
  <r>
    <x v="0"/>
    <n v="13"/>
    <x v="5"/>
    <x v="4"/>
    <x v="2"/>
    <n v="2"/>
    <x v="2"/>
    <x v="1"/>
    <d v="1899-12-30T00:04:48"/>
    <x v="0"/>
    <x v="7"/>
    <x v="2"/>
    <x v="1"/>
    <x v="1"/>
  </r>
  <r>
    <x v="0"/>
    <n v="1"/>
    <x v="8"/>
    <x v="4"/>
    <x v="1"/>
    <n v="4"/>
    <x v="5"/>
    <x v="3"/>
    <d v="1899-12-30T00:04:48"/>
    <x v="2"/>
    <x v="8"/>
    <x v="5"/>
    <x v="0"/>
    <x v="10"/>
  </r>
  <r>
    <x v="1"/>
    <n v="12"/>
    <x v="9"/>
    <x v="0"/>
    <x v="2"/>
    <n v="0"/>
    <x v="9"/>
    <x v="2"/>
    <d v="1899-12-30T00:04:48"/>
    <x v="3"/>
    <x v="9"/>
    <x v="0"/>
    <x v="2"/>
    <x v="3"/>
  </r>
  <r>
    <x v="1"/>
    <n v="6"/>
    <x v="2"/>
    <x v="0"/>
    <x v="1"/>
    <n v="0"/>
    <x v="9"/>
    <x v="1"/>
    <d v="1899-12-30T00:04:48"/>
    <x v="3"/>
    <x v="9"/>
    <x v="3"/>
    <x v="1"/>
    <x v="14"/>
  </r>
  <r>
    <x v="1"/>
    <n v="17"/>
    <x v="2"/>
    <x v="0"/>
    <x v="2"/>
    <n v="0"/>
    <x v="9"/>
    <x v="3"/>
    <d v="1899-12-30T00:04:48"/>
    <x v="3"/>
    <x v="9"/>
    <x v="0"/>
    <x v="0"/>
    <x v="12"/>
  </r>
  <r>
    <x v="1"/>
    <n v="11"/>
    <x v="4"/>
    <x v="4"/>
    <x v="0"/>
    <n v="0"/>
    <x v="9"/>
    <x v="2"/>
    <d v="1899-12-30T00:04:48"/>
    <x v="3"/>
    <x v="9"/>
    <x v="6"/>
    <x v="0"/>
    <x v="9"/>
  </r>
  <r>
    <x v="1"/>
    <n v="12"/>
    <x v="9"/>
    <x v="0"/>
    <x v="2"/>
    <n v="0"/>
    <x v="9"/>
    <x v="2"/>
    <d v="1899-12-30T00:04:48"/>
    <x v="3"/>
    <x v="9"/>
    <x v="0"/>
    <x v="2"/>
    <x v="3"/>
  </r>
  <r>
    <x v="0"/>
    <n v="18"/>
    <x v="6"/>
    <x v="1"/>
    <x v="2"/>
    <n v="5"/>
    <x v="5"/>
    <x v="1"/>
    <d v="1899-12-30T00:05:12"/>
    <x v="0"/>
    <x v="8"/>
    <x v="7"/>
    <x v="2"/>
    <x v="3"/>
  </r>
  <r>
    <x v="0"/>
    <n v="11"/>
    <x v="3"/>
    <x v="0"/>
    <x v="1"/>
    <n v="2"/>
    <x v="7"/>
    <x v="2"/>
    <d v="1899-12-30T00:05:12"/>
    <x v="1"/>
    <x v="1"/>
    <x v="5"/>
    <x v="3"/>
    <x v="13"/>
  </r>
  <r>
    <x v="0"/>
    <n v="23"/>
    <x v="3"/>
    <x v="0"/>
    <x v="0"/>
    <n v="1"/>
    <x v="6"/>
    <x v="2"/>
    <d v="1899-12-30T00:05:12"/>
    <x v="1"/>
    <x v="7"/>
    <x v="0"/>
    <x v="0"/>
    <x v="5"/>
  </r>
  <r>
    <x v="0"/>
    <n v="28"/>
    <x v="3"/>
    <x v="4"/>
    <x v="2"/>
    <n v="1"/>
    <x v="0"/>
    <x v="3"/>
    <d v="1899-12-30T00:05:12"/>
    <x v="0"/>
    <x v="4"/>
    <x v="5"/>
    <x v="0"/>
    <x v="9"/>
  </r>
  <r>
    <x v="0"/>
    <n v="30"/>
    <x v="3"/>
    <x v="0"/>
    <x v="1"/>
    <n v="3"/>
    <x v="2"/>
    <x v="1"/>
    <d v="1899-12-30T00:05:12"/>
    <x v="0"/>
    <x v="0"/>
    <x v="6"/>
    <x v="0"/>
    <x v="5"/>
  </r>
  <r>
    <x v="0"/>
    <n v="22"/>
    <x v="4"/>
    <x v="2"/>
    <x v="2"/>
    <n v="4"/>
    <x v="5"/>
    <x v="2"/>
    <d v="1899-12-30T00:05:12"/>
    <x v="2"/>
    <x v="0"/>
    <x v="2"/>
    <x v="1"/>
    <x v="2"/>
  </r>
  <r>
    <x v="0"/>
    <n v="1"/>
    <x v="4"/>
    <x v="2"/>
    <x v="0"/>
    <n v="5"/>
    <x v="4"/>
    <x v="2"/>
    <d v="1899-12-30T00:05:12"/>
    <x v="0"/>
    <x v="2"/>
    <x v="4"/>
    <x v="2"/>
    <x v="11"/>
  </r>
  <r>
    <x v="0"/>
    <n v="24"/>
    <x v="10"/>
    <x v="5"/>
    <x v="1"/>
    <n v="3"/>
    <x v="1"/>
    <x v="3"/>
    <d v="1899-12-30T00:05:12"/>
    <x v="0"/>
    <x v="7"/>
    <x v="3"/>
    <x v="0"/>
    <x v="7"/>
  </r>
  <r>
    <x v="0"/>
    <n v="18"/>
    <x v="6"/>
    <x v="1"/>
    <x v="2"/>
    <n v="5"/>
    <x v="5"/>
    <x v="1"/>
    <d v="1899-12-30T00:05:12"/>
    <x v="0"/>
    <x v="8"/>
    <x v="7"/>
    <x v="2"/>
    <x v="3"/>
  </r>
  <r>
    <x v="1"/>
    <n v="3"/>
    <x v="5"/>
    <x v="2"/>
    <x v="1"/>
    <n v="0"/>
    <x v="9"/>
    <x v="1"/>
    <d v="1899-12-30T00:05:12"/>
    <x v="3"/>
    <x v="9"/>
    <x v="1"/>
    <x v="0"/>
    <x v="7"/>
  </r>
  <r>
    <x v="1"/>
    <n v="22"/>
    <x v="2"/>
    <x v="3"/>
    <x v="4"/>
    <n v="0"/>
    <x v="9"/>
    <x v="4"/>
    <d v="1899-12-30T00:05:12"/>
    <x v="3"/>
    <x v="9"/>
    <x v="2"/>
    <x v="0"/>
    <x v="7"/>
  </r>
  <r>
    <x v="1"/>
    <n v="5"/>
    <x v="3"/>
    <x v="3"/>
    <x v="1"/>
    <n v="0"/>
    <x v="9"/>
    <x v="0"/>
    <d v="1899-12-30T00:05:12"/>
    <x v="3"/>
    <x v="9"/>
    <x v="2"/>
    <x v="1"/>
    <x v="15"/>
  </r>
  <r>
    <x v="1"/>
    <n v="20"/>
    <x v="4"/>
    <x v="2"/>
    <x v="3"/>
    <n v="0"/>
    <x v="9"/>
    <x v="0"/>
    <d v="1899-12-30T00:05:12"/>
    <x v="3"/>
    <x v="9"/>
    <x v="0"/>
    <x v="1"/>
    <x v="6"/>
  </r>
  <r>
    <x v="1"/>
    <n v="29"/>
    <x v="4"/>
    <x v="2"/>
    <x v="1"/>
    <n v="0"/>
    <x v="9"/>
    <x v="2"/>
    <d v="1899-12-30T00:05:12"/>
    <x v="3"/>
    <x v="9"/>
    <x v="6"/>
    <x v="3"/>
    <x v="13"/>
  </r>
  <r>
    <x v="1"/>
    <n v="3"/>
    <x v="5"/>
    <x v="2"/>
    <x v="1"/>
    <n v="0"/>
    <x v="9"/>
    <x v="1"/>
    <d v="1899-12-30T00:05:12"/>
    <x v="3"/>
    <x v="9"/>
    <x v="1"/>
    <x v="0"/>
    <x v="7"/>
  </r>
  <r>
    <x v="0"/>
    <n v="1"/>
    <x v="8"/>
    <x v="5"/>
    <x v="2"/>
    <n v="2"/>
    <x v="2"/>
    <x v="0"/>
    <d v="1899-12-30T00:05:14"/>
    <x v="0"/>
    <x v="0"/>
    <x v="3"/>
    <x v="1"/>
    <x v="1"/>
  </r>
  <r>
    <x v="0"/>
    <n v="17"/>
    <x v="1"/>
    <x v="5"/>
    <x v="2"/>
    <n v="2"/>
    <x v="2"/>
    <x v="3"/>
    <d v="1899-12-30T00:05:14"/>
    <x v="0"/>
    <x v="2"/>
    <x v="5"/>
    <x v="2"/>
    <x v="8"/>
  </r>
  <r>
    <x v="0"/>
    <n v="9"/>
    <x v="2"/>
    <x v="3"/>
    <x v="2"/>
    <n v="5"/>
    <x v="4"/>
    <x v="2"/>
    <d v="1899-12-30T00:05:14"/>
    <x v="0"/>
    <x v="3"/>
    <x v="3"/>
    <x v="0"/>
    <x v="10"/>
  </r>
  <r>
    <x v="0"/>
    <n v="29"/>
    <x v="2"/>
    <x v="0"/>
    <x v="3"/>
    <n v="1"/>
    <x v="0"/>
    <x v="3"/>
    <d v="1899-12-30T00:05:14"/>
    <x v="0"/>
    <x v="2"/>
    <x v="6"/>
    <x v="2"/>
    <x v="3"/>
  </r>
  <r>
    <x v="0"/>
    <n v="11"/>
    <x v="3"/>
    <x v="2"/>
    <x v="2"/>
    <n v="2"/>
    <x v="7"/>
    <x v="0"/>
    <d v="1899-12-30T00:05:14"/>
    <x v="1"/>
    <x v="4"/>
    <x v="5"/>
    <x v="0"/>
    <x v="5"/>
  </r>
  <r>
    <x v="0"/>
    <n v="17"/>
    <x v="3"/>
    <x v="1"/>
    <x v="0"/>
    <n v="1"/>
    <x v="6"/>
    <x v="2"/>
    <d v="1899-12-30T00:05:14"/>
    <x v="1"/>
    <x v="1"/>
    <x v="1"/>
    <x v="1"/>
    <x v="1"/>
  </r>
  <r>
    <x v="0"/>
    <n v="4"/>
    <x v="3"/>
    <x v="0"/>
    <x v="2"/>
    <n v="4"/>
    <x v="3"/>
    <x v="5"/>
    <d v="1899-12-30T00:05:14"/>
    <x v="0"/>
    <x v="2"/>
    <x v="4"/>
    <x v="0"/>
    <x v="12"/>
  </r>
  <r>
    <x v="0"/>
    <n v="1"/>
    <x v="3"/>
    <x v="3"/>
    <x v="0"/>
    <n v="3"/>
    <x v="3"/>
    <x v="5"/>
    <d v="1899-12-30T00:05:14"/>
    <x v="0"/>
    <x v="2"/>
    <x v="0"/>
    <x v="0"/>
    <x v="7"/>
  </r>
  <r>
    <x v="0"/>
    <n v="11"/>
    <x v="4"/>
    <x v="0"/>
    <x v="2"/>
    <n v="3"/>
    <x v="1"/>
    <x v="1"/>
    <d v="1899-12-30T00:05:14"/>
    <x v="0"/>
    <x v="0"/>
    <x v="3"/>
    <x v="1"/>
    <x v="1"/>
  </r>
  <r>
    <x v="0"/>
    <n v="4"/>
    <x v="4"/>
    <x v="0"/>
    <x v="1"/>
    <n v="2"/>
    <x v="2"/>
    <x v="1"/>
    <d v="1899-12-30T00:05:14"/>
    <x v="0"/>
    <x v="1"/>
    <x v="5"/>
    <x v="3"/>
    <x v="4"/>
  </r>
  <r>
    <x v="0"/>
    <n v="1"/>
    <x v="8"/>
    <x v="5"/>
    <x v="2"/>
    <n v="2"/>
    <x v="2"/>
    <x v="0"/>
    <d v="1899-12-30T00:05:14"/>
    <x v="0"/>
    <x v="0"/>
    <x v="3"/>
    <x v="1"/>
    <x v="1"/>
  </r>
  <r>
    <x v="0"/>
    <n v="17"/>
    <x v="1"/>
    <x v="5"/>
    <x v="2"/>
    <n v="2"/>
    <x v="2"/>
    <x v="3"/>
    <d v="1899-12-30T00:05:14"/>
    <x v="0"/>
    <x v="2"/>
    <x v="5"/>
    <x v="2"/>
    <x v="8"/>
  </r>
  <r>
    <x v="1"/>
    <n v="11"/>
    <x v="1"/>
    <x v="0"/>
    <x v="0"/>
    <n v="0"/>
    <x v="9"/>
    <x v="1"/>
    <d v="1899-12-30T00:05:14"/>
    <x v="3"/>
    <x v="9"/>
    <x v="0"/>
    <x v="1"/>
    <x v="14"/>
  </r>
  <r>
    <x v="1"/>
    <n v="12"/>
    <x v="1"/>
    <x v="4"/>
    <x v="2"/>
    <n v="0"/>
    <x v="9"/>
    <x v="1"/>
    <d v="1899-12-30T00:05:14"/>
    <x v="3"/>
    <x v="9"/>
    <x v="2"/>
    <x v="1"/>
    <x v="1"/>
  </r>
  <r>
    <x v="1"/>
    <n v="25"/>
    <x v="3"/>
    <x v="4"/>
    <x v="1"/>
    <n v="0"/>
    <x v="9"/>
    <x v="1"/>
    <d v="1899-12-30T00:05:14"/>
    <x v="3"/>
    <x v="9"/>
    <x v="7"/>
    <x v="0"/>
    <x v="5"/>
  </r>
  <r>
    <x v="0"/>
    <n v="8"/>
    <x v="5"/>
    <x v="2"/>
    <x v="0"/>
    <n v="3"/>
    <x v="3"/>
    <x v="5"/>
    <d v="1899-12-30T00:05:15"/>
    <x v="0"/>
    <x v="7"/>
    <x v="1"/>
    <x v="0"/>
    <x v="7"/>
  </r>
  <r>
    <x v="0"/>
    <n v="12"/>
    <x v="9"/>
    <x v="2"/>
    <x v="0"/>
    <n v="5"/>
    <x v="4"/>
    <x v="1"/>
    <d v="1899-12-30T00:05:15"/>
    <x v="0"/>
    <x v="8"/>
    <x v="5"/>
    <x v="1"/>
    <x v="6"/>
  </r>
  <r>
    <x v="0"/>
    <n v="30"/>
    <x v="2"/>
    <x v="2"/>
    <x v="2"/>
    <n v="4"/>
    <x v="5"/>
    <x v="0"/>
    <d v="1899-12-30T00:05:15"/>
    <x v="0"/>
    <x v="0"/>
    <x v="4"/>
    <x v="2"/>
    <x v="3"/>
  </r>
  <r>
    <x v="0"/>
    <n v="18"/>
    <x v="4"/>
    <x v="4"/>
    <x v="0"/>
    <n v="4"/>
    <x v="1"/>
    <x v="1"/>
    <d v="1899-12-30T00:05:15"/>
    <x v="2"/>
    <x v="4"/>
    <x v="6"/>
    <x v="1"/>
    <x v="6"/>
  </r>
  <r>
    <x v="0"/>
    <n v="3"/>
    <x v="4"/>
    <x v="1"/>
    <x v="2"/>
    <n v="2"/>
    <x v="2"/>
    <x v="3"/>
    <d v="1899-12-30T00:05:15"/>
    <x v="0"/>
    <x v="3"/>
    <x v="4"/>
    <x v="0"/>
    <x v="9"/>
  </r>
  <r>
    <x v="0"/>
    <n v="7"/>
    <x v="4"/>
    <x v="1"/>
    <x v="2"/>
    <n v="3"/>
    <x v="3"/>
    <x v="5"/>
    <d v="1899-12-30T00:05:15"/>
    <x v="0"/>
    <x v="7"/>
    <x v="3"/>
    <x v="1"/>
    <x v="2"/>
  </r>
  <r>
    <x v="0"/>
    <n v="19"/>
    <x v="4"/>
    <x v="4"/>
    <x v="1"/>
    <n v="3"/>
    <x v="3"/>
    <x v="0"/>
    <d v="1899-12-30T00:05:15"/>
    <x v="0"/>
    <x v="2"/>
    <x v="2"/>
    <x v="0"/>
    <x v="5"/>
  </r>
  <r>
    <x v="0"/>
    <n v="13"/>
    <x v="10"/>
    <x v="0"/>
    <x v="3"/>
    <n v="2"/>
    <x v="7"/>
    <x v="2"/>
    <d v="1899-12-30T00:05:15"/>
    <x v="1"/>
    <x v="4"/>
    <x v="0"/>
    <x v="3"/>
    <x v="13"/>
  </r>
  <r>
    <x v="0"/>
    <n v="14"/>
    <x v="10"/>
    <x v="1"/>
    <x v="0"/>
    <n v="2"/>
    <x v="2"/>
    <x v="2"/>
    <d v="1899-12-30T00:05:15"/>
    <x v="0"/>
    <x v="1"/>
    <x v="5"/>
    <x v="1"/>
    <x v="2"/>
  </r>
  <r>
    <x v="0"/>
    <n v="8"/>
    <x v="5"/>
    <x v="2"/>
    <x v="0"/>
    <n v="3"/>
    <x v="3"/>
    <x v="5"/>
    <d v="1899-12-30T00:05:15"/>
    <x v="0"/>
    <x v="7"/>
    <x v="1"/>
    <x v="0"/>
    <x v="7"/>
  </r>
  <r>
    <x v="0"/>
    <n v="12"/>
    <x v="9"/>
    <x v="2"/>
    <x v="0"/>
    <n v="5"/>
    <x v="4"/>
    <x v="1"/>
    <d v="1899-12-30T00:05:15"/>
    <x v="0"/>
    <x v="8"/>
    <x v="5"/>
    <x v="1"/>
    <x v="6"/>
  </r>
  <r>
    <x v="1"/>
    <n v="29"/>
    <x v="8"/>
    <x v="1"/>
    <x v="0"/>
    <n v="0"/>
    <x v="9"/>
    <x v="2"/>
    <d v="1899-12-30T00:05:15"/>
    <x v="3"/>
    <x v="9"/>
    <x v="3"/>
    <x v="2"/>
    <x v="8"/>
  </r>
  <r>
    <x v="1"/>
    <n v="5"/>
    <x v="3"/>
    <x v="2"/>
    <x v="0"/>
    <n v="0"/>
    <x v="9"/>
    <x v="5"/>
    <d v="1899-12-30T00:05:15"/>
    <x v="3"/>
    <x v="9"/>
    <x v="6"/>
    <x v="0"/>
    <x v="5"/>
  </r>
  <r>
    <x v="1"/>
    <n v="10"/>
    <x v="10"/>
    <x v="0"/>
    <x v="3"/>
    <n v="0"/>
    <x v="9"/>
    <x v="0"/>
    <d v="1899-12-30T00:05:15"/>
    <x v="3"/>
    <x v="9"/>
    <x v="1"/>
    <x v="0"/>
    <x v="0"/>
  </r>
  <r>
    <x v="1"/>
    <n v="5"/>
    <x v="10"/>
    <x v="1"/>
    <x v="2"/>
    <n v="0"/>
    <x v="9"/>
    <x v="5"/>
    <d v="1899-12-30T00:05:15"/>
    <x v="3"/>
    <x v="9"/>
    <x v="7"/>
    <x v="1"/>
    <x v="15"/>
  </r>
  <r>
    <x v="1"/>
    <n v="29"/>
    <x v="8"/>
    <x v="1"/>
    <x v="0"/>
    <n v="0"/>
    <x v="9"/>
    <x v="2"/>
    <d v="1899-12-30T00:05:15"/>
    <x v="3"/>
    <x v="9"/>
    <x v="3"/>
    <x v="2"/>
    <x v="8"/>
  </r>
  <r>
    <x v="0"/>
    <n v="18"/>
    <x v="9"/>
    <x v="0"/>
    <x v="0"/>
    <n v="5"/>
    <x v="4"/>
    <x v="5"/>
    <d v="1899-12-30T00:06:15"/>
    <x v="0"/>
    <x v="6"/>
    <x v="3"/>
    <x v="0"/>
    <x v="10"/>
  </r>
  <r>
    <x v="0"/>
    <n v="12"/>
    <x v="1"/>
    <x v="3"/>
    <x v="0"/>
    <n v="3"/>
    <x v="3"/>
    <x v="3"/>
    <d v="1899-12-30T00:06:15"/>
    <x v="0"/>
    <x v="5"/>
    <x v="1"/>
    <x v="2"/>
    <x v="3"/>
  </r>
  <r>
    <x v="0"/>
    <n v="30"/>
    <x v="2"/>
    <x v="5"/>
    <x v="2"/>
    <n v="4"/>
    <x v="5"/>
    <x v="5"/>
    <d v="1899-12-30T00:06:15"/>
    <x v="2"/>
    <x v="0"/>
    <x v="6"/>
    <x v="3"/>
    <x v="4"/>
  </r>
  <r>
    <x v="0"/>
    <n v="16"/>
    <x v="2"/>
    <x v="5"/>
    <x v="2"/>
    <n v="3"/>
    <x v="2"/>
    <x v="2"/>
    <d v="1899-12-30T00:06:15"/>
    <x v="0"/>
    <x v="2"/>
    <x v="4"/>
    <x v="3"/>
    <x v="4"/>
  </r>
  <r>
    <x v="0"/>
    <n v="28"/>
    <x v="2"/>
    <x v="3"/>
    <x v="0"/>
    <n v="2"/>
    <x v="2"/>
    <x v="2"/>
    <d v="1899-12-30T00:06:15"/>
    <x v="0"/>
    <x v="3"/>
    <x v="3"/>
    <x v="0"/>
    <x v="7"/>
  </r>
  <r>
    <x v="0"/>
    <n v="7"/>
    <x v="3"/>
    <x v="0"/>
    <x v="0"/>
    <n v="2"/>
    <x v="8"/>
    <x v="1"/>
    <d v="1899-12-30T00:06:15"/>
    <x v="0"/>
    <x v="0"/>
    <x v="2"/>
    <x v="2"/>
    <x v="8"/>
  </r>
  <r>
    <x v="0"/>
    <n v="9"/>
    <x v="3"/>
    <x v="0"/>
    <x v="0"/>
    <n v="1"/>
    <x v="0"/>
    <x v="3"/>
    <d v="1899-12-30T00:06:15"/>
    <x v="0"/>
    <x v="2"/>
    <x v="4"/>
    <x v="1"/>
    <x v="2"/>
  </r>
  <r>
    <x v="0"/>
    <n v="18"/>
    <x v="3"/>
    <x v="3"/>
    <x v="2"/>
    <n v="3"/>
    <x v="3"/>
    <x v="1"/>
    <d v="1899-12-30T00:06:15"/>
    <x v="0"/>
    <x v="7"/>
    <x v="5"/>
    <x v="1"/>
    <x v="2"/>
  </r>
  <r>
    <x v="0"/>
    <n v="4"/>
    <x v="4"/>
    <x v="0"/>
    <x v="2"/>
    <n v="2"/>
    <x v="7"/>
    <x v="5"/>
    <d v="1899-12-30T00:06:15"/>
    <x v="1"/>
    <x v="2"/>
    <x v="0"/>
    <x v="1"/>
    <x v="2"/>
  </r>
  <r>
    <x v="0"/>
    <n v="23"/>
    <x v="4"/>
    <x v="0"/>
    <x v="2"/>
    <n v="2"/>
    <x v="2"/>
    <x v="2"/>
    <d v="1899-12-30T00:06:15"/>
    <x v="0"/>
    <x v="4"/>
    <x v="5"/>
    <x v="1"/>
    <x v="15"/>
  </r>
  <r>
    <x v="0"/>
    <n v="31"/>
    <x v="10"/>
    <x v="2"/>
    <x v="1"/>
    <n v="1"/>
    <x v="6"/>
    <x v="0"/>
    <d v="1899-12-30T00:06:15"/>
    <x v="1"/>
    <x v="1"/>
    <x v="2"/>
    <x v="0"/>
    <x v="7"/>
  </r>
  <r>
    <x v="0"/>
    <n v="18"/>
    <x v="9"/>
    <x v="0"/>
    <x v="0"/>
    <n v="5"/>
    <x v="4"/>
    <x v="5"/>
    <d v="1899-12-30T00:06:15"/>
    <x v="0"/>
    <x v="6"/>
    <x v="3"/>
    <x v="0"/>
    <x v="10"/>
  </r>
  <r>
    <x v="1"/>
    <n v="15"/>
    <x v="2"/>
    <x v="2"/>
    <x v="2"/>
    <n v="0"/>
    <x v="9"/>
    <x v="1"/>
    <d v="1899-12-30T00:06:15"/>
    <x v="3"/>
    <x v="9"/>
    <x v="5"/>
    <x v="0"/>
    <x v="7"/>
  </r>
  <r>
    <x v="1"/>
    <n v="15"/>
    <x v="10"/>
    <x v="1"/>
    <x v="2"/>
    <n v="0"/>
    <x v="9"/>
    <x v="1"/>
    <d v="1899-12-30T00:06:15"/>
    <x v="3"/>
    <x v="9"/>
    <x v="7"/>
    <x v="0"/>
    <x v="5"/>
  </r>
  <r>
    <x v="0"/>
    <n v="1"/>
    <x v="8"/>
    <x v="0"/>
    <x v="2"/>
    <n v="5"/>
    <x v="4"/>
    <x v="1"/>
    <d v="1899-12-30T00:06:18"/>
    <x v="0"/>
    <x v="0"/>
    <x v="7"/>
    <x v="0"/>
    <x v="9"/>
  </r>
  <r>
    <x v="0"/>
    <n v="7"/>
    <x v="11"/>
    <x v="3"/>
    <x v="2"/>
    <n v="1"/>
    <x v="6"/>
    <x v="4"/>
    <d v="1899-12-30T00:06:18"/>
    <x v="1"/>
    <x v="2"/>
    <x v="0"/>
    <x v="0"/>
    <x v="0"/>
  </r>
  <r>
    <x v="0"/>
    <n v="27"/>
    <x v="2"/>
    <x v="2"/>
    <x v="1"/>
    <n v="2"/>
    <x v="7"/>
    <x v="0"/>
    <d v="1899-12-30T00:06:18"/>
    <x v="1"/>
    <x v="7"/>
    <x v="3"/>
    <x v="1"/>
    <x v="2"/>
  </r>
  <r>
    <x v="0"/>
    <n v="12"/>
    <x v="2"/>
    <x v="0"/>
    <x v="1"/>
    <n v="1"/>
    <x v="0"/>
    <x v="1"/>
    <d v="1899-12-30T00:06:18"/>
    <x v="0"/>
    <x v="7"/>
    <x v="7"/>
    <x v="1"/>
    <x v="15"/>
  </r>
  <r>
    <x v="0"/>
    <n v="11"/>
    <x v="3"/>
    <x v="0"/>
    <x v="1"/>
    <n v="2"/>
    <x v="2"/>
    <x v="0"/>
    <d v="1899-12-30T00:06:18"/>
    <x v="0"/>
    <x v="6"/>
    <x v="3"/>
    <x v="3"/>
    <x v="4"/>
  </r>
  <r>
    <x v="0"/>
    <n v="29"/>
    <x v="3"/>
    <x v="0"/>
    <x v="2"/>
    <n v="3"/>
    <x v="2"/>
    <x v="5"/>
    <d v="1899-12-30T00:06:18"/>
    <x v="0"/>
    <x v="8"/>
    <x v="3"/>
    <x v="3"/>
    <x v="4"/>
  </r>
  <r>
    <x v="0"/>
    <n v="31"/>
    <x v="3"/>
    <x v="3"/>
    <x v="2"/>
    <n v="3"/>
    <x v="3"/>
    <x v="1"/>
    <d v="1899-12-30T00:06:18"/>
    <x v="0"/>
    <x v="3"/>
    <x v="7"/>
    <x v="1"/>
    <x v="2"/>
  </r>
  <r>
    <x v="0"/>
    <n v="22"/>
    <x v="4"/>
    <x v="2"/>
    <x v="1"/>
    <n v="2"/>
    <x v="2"/>
    <x v="4"/>
    <d v="1899-12-30T00:06:18"/>
    <x v="0"/>
    <x v="0"/>
    <x v="3"/>
    <x v="2"/>
    <x v="11"/>
  </r>
  <r>
    <x v="0"/>
    <n v="1"/>
    <x v="4"/>
    <x v="4"/>
    <x v="2"/>
    <n v="3"/>
    <x v="3"/>
    <x v="0"/>
    <d v="1899-12-30T00:06:18"/>
    <x v="0"/>
    <x v="2"/>
    <x v="5"/>
    <x v="1"/>
    <x v="6"/>
  </r>
  <r>
    <x v="0"/>
    <n v="25"/>
    <x v="10"/>
    <x v="2"/>
    <x v="1"/>
    <n v="4"/>
    <x v="5"/>
    <x v="3"/>
    <d v="1899-12-30T00:06:18"/>
    <x v="2"/>
    <x v="7"/>
    <x v="2"/>
    <x v="0"/>
    <x v="7"/>
  </r>
  <r>
    <x v="0"/>
    <n v="1"/>
    <x v="8"/>
    <x v="0"/>
    <x v="2"/>
    <n v="5"/>
    <x v="4"/>
    <x v="1"/>
    <d v="1899-12-30T00:06:18"/>
    <x v="0"/>
    <x v="0"/>
    <x v="7"/>
    <x v="0"/>
    <x v="9"/>
  </r>
  <r>
    <x v="0"/>
    <n v="7"/>
    <x v="11"/>
    <x v="3"/>
    <x v="2"/>
    <n v="1"/>
    <x v="6"/>
    <x v="4"/>
    <d v="1899-12-30T00:06:18"/>
    <x v="1"/>
    <x v="2"/>
    <x v="0"/>
    <x v="0"/>
    <x v="0"/>
  </r>
  <r>
    <x v="1"/>
    <n v="7"/>
    <x v="3"/>
    <x v="2"/>
    <x v="1"/>
    <n v="0"/>
    <x v="9"/>
    <x v="1"/>
    <d v="1899-12-30T00:06:18"/>
    <x v="3"/>
    <x v="9"/>
    <x v="2"/>
    <x v="0"/>
    <x v="10"/>
  </r>
  <r>
    <x v="1"/>
    <n v="16"/>
    <x v="4"/>
    <x v="0"/>
    <x v="0"/>
    <n v="0"/>
    <x v="9"/>
    <x v="1"/>
    <d v="1899-12-30T00:06:18"/>
    <x v="3"/>
    <x v="9"/>
    <x v="6"/>
    <x v="2"/>
    <x v="8"/>
  </r>
  <r>
    <x v="1"/>
    <n v="11"/>
    <x v="10"/>
    <x v="2"/>
    <x v="1"/>
    <n v="0"/>
    <x v="9"/>
    <x v="2"/>
    <d v="1899-12-30T00:06:18"/>
    <x v="3"/>
    <x v="9"/>
    <x v="4"/>
    <x v="1"/>
    <x v="1"/>
  </r>
  <r>
    <x v="0"/>
    <n v="17"/>
    <x v="6"/>
    <x v="3"/>
    <x v="2"/>
    <n v="4"/>
    <x v="3"/>
    <x v="2"/>
    <d v="1899-12-30T00:06:20"/>
    <x v="0"/>
    <x v="8"/>
    <x v="2"/>
    <x v="2"/>
    <x v="11"/>
  </r>
  <r>
    <x v="0"/>
    <n v="27"/>
    <x v="3"/>
    <x v="2"/>
    <x v="2"/>
    <n v="1"/>
    <x v="6"/>
    <x v="2"/>
    <d v="1899-12-30T00:06:20"/>
    <x v="1"/>
    <x v="0"/>
    <x v="3"/>
    <x v="1"/>
    <x v="1"/>
  </r>
  <r>
    <x v="0"/>
    <n v="22"/>
    <x v="3"/>
    <x v="0"/>
    <x v="1"/>
    <n v="2"/>
    <x v="7"/>
    <x v="1"/>
    <d v="1899-12-30T00:06:20"/>
    <x v="1"/>
    <x v="7"/>
    <x v="7"/>
    <x v="3"/>
    <x v="13"/>
  </r>
  <r>
    <x v="0"/>
    <n v="31"/>
    <x v="3"/>
    <x v="2"/>
    <x v="1"/>
    <n v="4"/>
    <x v="5"/>
    <x v="1"/>
    <d v="1899-12-30T00:06:20"/>
    <x v="2"/>
    <x v="6"/>
    <x v="5"/>
    <x v="0"/>
    <x v="9"/>
  </r>
  <r>
    <x v="0"/>
    <n v="10"/>
    <x v="3"/>
    <x v="0"/>
    <x v="1"/>
    <n v="5"/>
    <x v="4"/>
    <x v="0"/>
    <d v="1899-12-30T00:06:20"/>
    <x v="0"/>
    <x v="2"/>
    <x v="2"/>
    <x v="1"/>
    <x v="1"/>
  </r>
  <r>
    <x v="0"/>
    <n v="29"/>
    <x v="3"/>
    <x v="0"/>
    <x v="1"/>
    <n v="2"/>
    <x v="8"/>
    <x v="1"/>
    <d v="1899-12-30T00:06:20"/>
    <x v="0"/>
    <x v="2"/>
    <x v="7"/>
    <x v="1"/>
    <x v="1"/>
  </r>
  <r>
    <x v="0"/>
    <n v="22"/>
    <x v="4"/>
    <x v="2"/>
    <x v="1"/>
    <n v="3"/>
    <x v="3"/>
    <x v="5"/>
    <d v="1899-12-30T00:06:20"/>
    <x v="0"/>
    <x v="0"/>
    <x v="6"/>
    <x v="0"/>
    <x v="0"/>
  </r>
  <r>
    <x v="0"/>
    <n v="17"/>
    <x v="10"/>
    <x v="5"/>
    <x v="3"/>
    <n v="3"/>
    <x v="2"/>
    <x v="1"/>
    <d v="1899-12-30T00:06:20"/>
    <x v="0"/>
    <x v="7"/>
    <x v="6"/>
    <x v="0"/>
    <x v="10"/>
  </r>
  <r>
    <x v="0"/>
    <n v="17"/>
    <x v="6"/>
    <x v="3"/>
    <x v="2"/>
    <n v="4"/>
    <x v="3"/>
    <x v="2"/>
    <d v="1899-12-30T00:06:20"/>
    <x v="0"/>
    <x v="8"/>
    <x v="2"/>
    <x v="2"/>
    <x v="11"/>
  </r>
  <r>
    <x v="1"/>
    <n v="13"/>
    <x v="2"/>
    <x v="2"/>
    <x v="1"/>
    <n v="0"/>
    <x v="9"/>
    <x v="1"/>
    <d v="1899-12-30T00:06:20"/>
    <x v="3"/>
    <x v="9"/>
    <x v="0"/>
    <x v="3"/>
    <x v="4"/>
  </r>
  <r>
    <x v="1"/>
    <n v="5"/>
    <x v="3"/>
    <x v="4"/>
    <x v="2"/>
    <n v="0"/>
    <x v="9"/>
    <x v="5"/>
    <d v="1899-12-30T00:06:20"/>
    <x v="3"/>
    <x v="9"/>
    <x v="4"/>
    <x v="1"/>
    <x v="1"/>
  </r>
  <r>
    <x v="1"/>
    <n v="19"/>
    <x v="4"/>
    <x v="2"/>
    <x v="0"/>
    <n v="0"/>
    <x v="9"/>
    <x v="2"/>
    <d v="1899-12-30T00:06:20"/>
    <x v="3"/>
    <x v="9"/>
    <x v="2"/>
    <x v="1"/>
    <x v="1"/>
  </r>
  <r>
    <x v="1"/>
    <n v="28"/>
    <x v="4"/>
    <x v="2"/>
    <x v="1"/>
    <n v="0"/>
    <x v="9"/>
    <x v="3"/>
    <d v="1899-12-30T00:06:20"/>
    <x v="3"/>
    <x v="9"/>
    <x v="5"/>
    <x v="3"/>
    <x v="4"/>
  </r>
  <r>
    <x v="1"/>
    <n v="10"/>
    <x v="10"/>
    <x v="4"/>
    <x v="2"/>
    <n v="0"/>
    <x v="9"/>
    <x v="5"/>
    <d v="1899-12-30T00:06:20"/>
    <x v="3"/>
    <x v="9"/>
    <x v="6"/>
    <x v="0"/>
    <x v="9"/>
  </r>
  <r>
    <x v="0"/>
    <n v="1"/>
    <x v="0"/>
    <x v="3"/>
    <x v="4"/>
    <n v="2"/>
    <x v="2"/>
    <x v="1"/>
    <d v="1899-12-30T00:06:30"/>
    <x v="0"/>
    <x v="5"/>
    <x v="1"/>
    <x v="3"/>
    <x v="4"/>
  </r>
  <r>
    <x v="0"/>
    <n v="1"/>
    <x v="0"/>
    <x v="1"/>
    <x v="1"/>
    <n v="2"/>
    <x v="2"/>
    <x v="1"/>
    <d v="1899-12-30T00:06:30"/>
    <x v="0"/>
    <x v="4"/>
    <x v="6"/>
    <x v="1"/>
    <x v="1"/>
  </r>
  <r>
    <x v="0"/>
    <n v="1"/>
    <x v="0"/>
    <x v="2"/>
    <x v="2"/>
    <n v="5"/>
    <x v="4"/>
    <x v="2"/>
    <d v="1899-12-30T00:06:30"/>
    <x v="0"/>
    <x v="5"/>
    <x v="6"/>
    <x v="0"/>
    <x v="7"/>
  </r>
  <r>
    <x v="0"/>
    <n v="12"/>
    <x v="9"/>
    <x v="5"/>
    <x v="2"/>
    <n v="4"/>
    <x v="1"/>
    <x v="1"/>
    <d v="1899-12-30T00:06:30"/>
    <x v="2"/>
    <x v="1"/>
    <x v="2"/>
    <x v="1"/>
    <x v="1"/>
  </r>
  <r>
    <x v="0"/>
    <n v="27"/>
    <x v="1"/>
    <x v="3"/>
    <x v="1"/>
    <n v="3"/>
    <x v="3"/>
    <x v="3"/>
    <d v="1899-12-30T00:06:30"/>
    <x v="0"/>
    <x v="4"/>
    <x v="5"/>
    <x v="0"/>
    <x v="10"/>
  </r>
  <r>
    <x v="0"/>
    <n v="16"/>
    <x v="1"/>
    <x v="5"/>
    <x v="1"/>
    <n v="5"/>
    <x v="5"/>
    <x v="0"/>
    <d v="1899-12-30T00:06:30"/>
    <x v="0"/>
    <x v="6"/>
    <x v="7"/>
    <x v="0"/>
    <x v="5"/>
  </r>
  <r>
    <x v="0"/>
    <n v="24"/>
    <x v="2"/>
    <x v="0"/>
    <x v="0"/>
    <n v="3"/>
    <x v="3"/>
    <x v="5"/>
    <d v="1899-12-30T00:06:30"/>
    <x v="0"/>
    <x v="0"/>
    <x v="2"/>
    <x v="1"/>
    <x v="6"/>
  </r>
  <r>
    <x v="0"/>
    <n v="30"/>
    <x v="2"/>
    <x v="4"/>
    <x v="2"/>
    <n v="2"/>
    <x v="2"/>
    <x v="3"/>
    <d v="1899-12-30T00:06:30"/>
    <x v="0"/>
    <x v="2"/>
    <x v="2"/>
    <x v="0"/>
    <x v="5"/>
  </r>
  <r>
    <x v="0"/>
    <n v="11"/>
    <x v="2"/>
    <x v="0"/>
    <x v="1"/>
    <n v="5"/>
    <x v="10"/>
    <x v="1"/>
    <d v="1899-12-30T00:06:30"/>
    <x v="0"/>
    <x v="2"/>
    <x v="7"/>
    <x v="2"/>
    <x v="11"/>
  </r>
  <r>
    <x v="0"/>
    <n v="8"/>
    <x v="3"/>
    <x v="1"/>
    <x v="1"/>
    <n v="1"/>
    <x v="6"/>
    <x v="0"/>
    <d v="1899-12-30T00:06:30"/>
    <x v="1"/>
    <x v="2"/>
    <x v="3"/>
    <x v="1"/>
    <x v="2"/>
  </r>
  <r>
    <x v="0"/>
    <n v="26"/>
    <x v="3"/>
    <x v="0"/>
    <x v="0"/>
    <n v="2"/>
    <x v="7"/>
    <x v="3"/>
    <d v="1899-12-30T00:06:30"/>
    <x v="1"/>
    <x v="0"/>
    <x v="3"/>
    <x v="3"/>
    <x v="13"/>
  </r>
  <r>
    <x v="0"/>
    <n v="10"/>
    <x v="3"/>
    <x v="0"/>
    <x v="1"/>
    <n v="4"/>
    <x v="1"/>
    <x v="5"/>
    <d v="1899-12-30T00:06:30"/>
    <x v="2"/>
    <x v="3"/>
    <x v="5"/>
    <x v="3"/>
    <x v="4"/>
  </r>
  <r>
    <x v="0"/>
    <n v="31"/>
    <x v="3"/>
    <x v="3"/>
    <x v="2"/>
    <n v="5"/>
    <x v="10"/>
    <x v="5"/>
    <d v="1899-12-30T00:06:30"/>
    <x v="0"/>
    <x v="4"/>
    <x v="0"/>
    <x v="1"/>
    <x v="1"/>
  </r>
  <r>
    <x v="0"/>
    <n v="11"/>
    <x v="3"/>
    <x v="2"/>
    <x v="0"/>
    <n v="5"/>
    <x v="4"/>
    <x v="2"/>
    <d v="1899-12-30T00:06:30"/>
    <x v="0"/>
    <x v="4"/>
    <x v="3"/>
    <x v="0"/>
    <x v="7"/>
  </r>
  <r>
    <x v="0"/>
    <n v="5"/>
    <x v="3"/>
    <x v="1"/>
    <x v="1"/>
    <n v="4"/>
    <x v="5"/>
    <x v="3"/>
    <d v="1899-12-30T00:06:30"/>
    <x v="0"/>
    <x v="8"/>
    <x v="0"/>
    <x v="0"/>
    <x v="10"/>
  </r>
  <r>
    <x v="0"/>
    <n v="28"/>
    <x v="3"/>
    <x v="4"/>
    <x v="0"/>
    <n v="1"/>
    <x v="0"/>
    <x v="5"/>
    <d v="1899-12-30T00:06:30"/>
    <x v="0"/>
    <x v="0"/>
    <x v="5"/>
    <x v="2"/>
    <x v="8"/>
  </r>
  <r>
    <x v="0"/>
    <n v="4"/>
    <x v="4"/>
    <x v="1"/>
    <x v="1"/>
    <n v="2"/>
    <x v="7"/>
    <x v="3"/>
    <d v="1899-12-30T00:06:30"/>
    <x v="1"/>
    <x v="8"/>
    <x v="0"/>
    <x v="1"/>
    <x v="2"/>
  </r>
  <r>
    <x v="0"/>
    <n v="15"/>
    <x v="4"/>
    <x v="1"/>
    <x v="3"/>
    <n v="1"/>
    <x v="6"/>
    <x v="6"/>
    <d v="1899-12-30T00:06:30"/>
    <x v="1"/>
    <x v="5"/>
    <x v="7"/>
    <x v="2"/>
    <x v="8"/>
  </r>
  <r>
    <x v="0"/>
    <n v="22"/>
    <x v="4"/>
    <x v="4"/>
    <x v="2"/>
    <n v="4"/>
    <x v="5"/>
    <x v="0"/>
    <d v="1899-12-30T00:06:30"/>
    <x v="2"/>
    <x v="7"/>
    <x v="6"/>
    <x v="1"/>
    <x v="6"/>
  </r>
  <r>
    <x v="0"/>
    <n v="3"/>
    <x v="4"/>
    <x v="1"/>
    <x v="2"/>
    <n v="2"/>
    <x v="2"/>
    <x v="2"/>
    <d v="1899-12-30T00:06:30"/>
    <x v="0"/>
    <x v="0"/>
    <x v="1"/>
    <x v="0"/>
    <x v="10"/>
  </r>
  <r>
    <x v="0"/>
    <n v="15"/>
    <x v="4"/>
    <x v="0"/>
    <x v="1"/>
    <n v="2"/>
    <x v="2"/>
    <x v="0"/>
    <d v="1899-12-30T00:06:30"/>
    <x v="0"/>
    <x v="3"/>
    <x v="2"/>
    <x v="0"/>
    <x v="7"/>
  </r>
  <r>
    <x v="0"/>
    <n v="3"/>
    <x v="4"/>
    <x v="0"/>
    <x v="0"/>
    <n v="2"/>
    <x v="2"/>
    <x v="0"/>
    <d v="1899-12-30T00:06:30"/>
    <x v="0"/>
    <x v="2"/>
    <x v="3"/>
    <x v="1"/>
    <x v="2"/>
  </r>
  <r>
    <x v="0"/>
    <n v="11"/>
    <x v="4"/>
    <x v="4"/>
    <x v="3"/>
    <n v="3"/>
    <x v="3"/>
    <x v="0"/>
    <d v="1899-12-30T00:06:30"/>
    <x v="0"/>
    <x v="8"/>
    <x v="3"/>
    <x v="2"/>
    <x v="8"/>
  </r>
  <r>
    <x v="0"/>
    <n v="22"/>
    <x v="4"/>
    <x v="5"/>
    <x v="2"/>
    <n v="3"/>
    <x v="3"/>
    <x v="3"/>
    <d v="1899-12-30T00:06:30"/>
    <x v="0"/>
    <x v="0"/>
    <x v="3"/>
    <x v="0"/>
    <x v="9"/>
  </r>
  <r>
    <x v="0"/>
    <n v="20"/>
    <x v="4"/>
    <x v="0"/>
    <x v="2"/>
    <n v="3"/>
    <x v="3"/>
    <x v="4"/>
    <d v="1899-12-30T00:06:30"/>
    <x v="0"/>
    <x v="3"/>
    <x v="0"/>
    <x v="3"/>
    <x v="13"/>
  </r>
  <r>
    <x v="0"/>
    <n v="30"/>
    <x v="4"/>
    <x v="5"/>
    <x v="2"/>
    <n v="1"/>
    <x v="0"/>
    <x v="0"/>
    <d v="1899-12-30T00:06:30"/>
    <x v="0"/>
    <x v="0"/>
    <x v="6"/>
    <x v="1"/>
    <x v="2"/>
  </r>
  <r>
    <x v="0"/>
    <n v="2"/>
    <x v="10"/>
    <x v="1"/>
    <x v="2"/>
    <n v="3"/>
    <x v="2"/>
    <x v="0"/>
    <d v="1899-12-30T00:06:30"/>
    <x v="0"/>
    <x v="4"/>
    <x v="2"/>
    <x v="1"/>
    <x v="2"/>
  </r>
  <r>
    <x v="0"/>
    <n v="17"/>
    <x v="10"/>
    <x v="0"/>
    <x v="2"/>
    <n v="3"/>
    <x v="1"/>
    <x v="3"/>
    <d v="1899-12-30T00:06:30"/>
    <x v="0"/>
    <x v="5"/>
    <x v="5"/>
    <x v="0"/>
    <x v="5"/>
  </r>
  <r>
    <x v="0"/>
    <n v="24"/>
    <x v="10"/>
    <x v="2"/>
    <x v="0"/>
    <n v="5"/>
    <x v="4"/>
    <x v="4"/>
    <d v="1899-12-30T00:06:30"/>
    <x v="0"/>
    <x v="3"/>
    <x v="7"/>
    <x v="0"/>
    <x v="9"/>
  </r>
  <r>
    <x v="0"/>
    <n v="28"/>
    <x v="10"/>
    <x v="5"/>
    <x v="2"/>
    <n v="4"/>
    <x v="5"/>
    <x v="2"/>
    <d v="1899-12-30T00:06:30"/>
    <x v="0"/>
    <x v="4"/>
    <x v="7"/>
    <x v="1"/>
    <x v="2"/>
  </r>
  <r>
    <x v="0"/>
    <n v="1"/>
    <x v="0"/>
    <x v="3"/>
    <x v="4"/>
    <n v="2"/>
    <x v="2"/>
    <x v="1"/>
    <d v="1899-12-30T00:06:30"/>
    <x v="0"/>
    <x v="5"/>
    <x v="1"/>
    <x v="3"/>
    <x v="4"/>
  </r>
  <r>
    <x v="0"/>
    <n v="1"/>
    <x v="0"/>
    <x v="1"/>
    <x v="1"/>
    <n v="2"/>
    <x v="2"/>
    <x v="1"/>
    <d v="1899-12-30T00:06:30"/>
    <x v="0"/>
    <x v="4"/>
    <x v="6"/>
    <x v="1"/>
    <x v="1"/>
  </r>
  <r>
    <x v="0"/>
    <n v="1"/>
    <x v="0"/>
    <x v="2"/>
    <x v="2"/>
    <n v="5"/>
    <x v="4"/>
    <x v="2"/>
    <d v="1899-12-30T00:06:30"/>
    <x v="0"/>
    <x v="5"/>
    <x v="6"/>
    <x v="0"/>
    <x v="7"/>
  </r>
  <r>
    <x v="0"/>
    <n v="12"/>
    <x v="9"/>
    <x v="5"/>
    <x v="2"/>
    <n v="4"/>
    <x v="1"/>
    <x v="1"/>
    <d v="1899-12-30T00:06:30"/>
    <x v="2"/>
    <x v="1"/>
    <x v="2"/>
    <x v="1"/>
    <x v="1"/>
  </r>
  <r>
    <x v="1"/>
    <n v="19"/>
    <x v="7"/>
    <x v="0"/>
    <x v="1"/>
    <n v="0"/>
    <x v="9"/>
    <x v="0"/>
    <d v="1899-12-30T00:06:30"/>
    <x v="3"/>
    <x v="9"/>
    <x v="1"/>
    <x v="3"/>
    <x v="4"/>
  </r>
  <r>
    <x v="1"/>
    <n v="3"/>
    <x v="11"/>
    <x v="0"/>
    <x v="1"/>
    <n v="0"/>
    <x v="9"/>
    <x v="1"/>
    <d v="1899-12-30T00:06:30"/>
    <x v="3"/>
    <x v="9"/>
    <x v="6"/>
    <x v="1"/>
    <x v="2"/>
  </r>
  <r>
    <x v="1"/>
    <n v="23"/>
    <x v="2"/>
    <x v="3"/>
    <x v="1"/>
    <n v="0"/>
    <x v="9"/>
    <x v="0"/>
    <d v="1899-12-30T00:06:30"/>
    <x v="3"/>
    <x v="9"/>
    <x v="7"/>
    <x v="0"/>
    <x v="5"/>
  </r>
  <r>
    <x v="1"/>
    <n v="5"/>
    <x v="3"/>
    <x v="0"/>
    <x v="0"/>
    <n v="0"/>
    <x v="9"/>
    <x v="1"/>
    <d v="1899-12-30T00:06:30"/>
    <x v="3"/>
    <x v="9"/>
    <x v="2"/>
    <x v="0"/>
    <x v="9"/>
  </r>
  <r>
    <x v="1"/>
    <n v="10"/>
    <x v="3"/>
    <x v="4"/>
    <x v="1"/>
    <n v="0"/>
    <x v="9"/>
    <x v="4"/>
    <d v="1899-12-30T00:06:30"/>
    <x v="3"/>
    <x v="9"/>
    <x v="5"/>
    <x v="2"/>
    <x v="11"/>
  </r>
  <r>
    <x v="1"/>
    <n v="24"/>
    <x v="3"/>
    <x v="4"/>
    <x v="2"/>
    <n v="0"/>
    <x v="9"/>
    <x v="0"/>
    <d v="1899-12-30T00:06:30"/>
    <x v="3"/>
    <x v="9"/>
    <x v="1"/>
    <x v="3"/>
    <x v="13"/>
  </r>
  <r>
    <x v="1"/>
    <n v="29"/>
    <x v="10"/>
    <x v="3"/>
    <x v="2"/>
    <n v="0"/>
    <x v="9"/>
    <x v="0"/>
    <d v="1899-12-30T00:06:30"/>
    <x v="3"/>
    <x v="9"/>
    <x v="5"/>
    <x v="1"/>
    <x v="1"/>
  </r>
  <r>
    <x v="1"/>
    <n v="30"/>
    <x v="10"/>
    <x v="1"/>
    <x v="4"/>
    <n v="0"/>
    <x v="9"/>
    <x v="1"/>
    <d v="1899-12-30T00:06:30"/>
    <x v="3"/>
    <x v="9"/>
    <x v="1"/>
    <x v="0"/>
    <x v="0"/>
  </r>
  <r>
    <x v="1"/>
    <n v="21"/>
    <x v="10"/>
    <x v="0"/>
    <x v="1"/>
    <n v="0"/>
    <x v="9"/>
    <x v="2"/>
    <d v="1899-12-30T00:06:30"/>
    <x v="3"/>
    <x v="9"/>
    <x v="6"/>
    <x v="1"/>
    <x v="1"/>
  </r>
  <r>
    <x v="1"/>
    <n v="19"/>
    <x v="7"/>
    <x v="0"/>
    <x v="1"/>
    <n v="0"/>
    <x v="9"/>
    <x v="0"/>
    <d v="1899-12-30T00:06:30"/>
    <x v="3"/>
    <x v="9"/>
    <x v="1"/>
    <x v="3"/>
    <x v="4"/>
  </r>
  <r>
    <x v="1"/>
    <n v="3"/>
    <x v="11"/>
    <x v="0"/>
    <x v="1"/>
    <n v="0"/>
    <x v="9"/>
    <x v="1"/>
    <d v="1899-12-30T00:06:30"/>
    <x v="3"/>
    <x v="9"/>
    <x v="6"/>
    <x v="1"/>
    <x v="2"/>
  </r>
  <r>
    <x v="0"/>
    <n v="19"/>
    <x v="6"/>
    <x v="1"/>
    <x v="3"/>
    <n v="2"/>
    <x v="2"/>
    <x v="0"/>
    <d v="1899-12-30T00:07:10"/>
    <x v="0"/>
    <x v="1"/>
    <x v="6"/>
    <x v="1"/>
    <x v="6"/>
  </r>
  <r>
    <x v="0"/>
    <n v="22"/>
    <x v="2"/>
    <x v="5"/>
    <x v="0"/>
    <n v="4"/>
    <x v="3"/>
    <x v="2"/>
    <d v="1899-12-30T00:07:10"/>
    <x v="0"/>
    <x v="3"/>
    <x v="5"/>
    <x v="2"/>
    <x v="8"/>
  </r>
  <r>
    <x v="0"/>
    <n v="25"/>
    <x v="3"/>
    <x v="0"/>
    <x v="2"/>
    <n v="1"/>
    <x v="6"/>
    <x v="3"/>
    <d v="1899-12-30T00:07:10"/>
    <x v="1"/>
    <x v="8"/>
    <x v="2"/>
    <x v="3"/>
    <x v="4"/>
  </r>
  <r>
    <x v="0"/>
    <n v="31"/>
    <x v="3"/>
    <x v="0"/>
    <x v="0"/>
    <n v="3"/>
    <x v="1"/>
    <x v="1"/>
    <d v="1899-12-30T00:07:10"/>
    <x v="0"/>
    <x v="4"/>
    <x v="3"/>
    <x v="1"/>
    <x v="1"/>
  </r>
  <r>
    <x v="0"/>
    <n v="29"/>
    <x v="3"/>
    <x v="4"/>
    <x v="1"/>
    <n v="2"/>
    <x v="2"/>
    <x v="0"/>
    <d v="1899-12-30T00:07:10"/>
    <x v="0"/>
    <x v="4"/>
    <x v="4"/>
    <x v="1"/>
    <x v="1"/>
  </r>
  <r>
    <x v="0"/>
    <n v="2"/>
    <x v="4"/>
    <x v="4"/>
    <x v="4"/>
    <n v="2"/>
    <x v="7"/>
    <x v="1"/>
    <d v="1899-12-30T00:07:10"/>
    <x v="1"/>
    <x v="0"/>
    <x v="2"/>
    <x v="2"/>
    <x v="8"/>
  </r>
  <r>
    <x v="0"/>
    <n v="22"/>
    <x v="4"/>
    <x v="5"/>
    <x v="1"/>
    <n v="5"/>
    <x v="4"/>
    <x v="0"/>
    <d v="1899-12-30T00:07:10"/>
    <x v="0"/>
    <x v="7"/>
    <x v="6"/>
    <x v="1"/>
    <x v="6"/>
  </r>
  <r>
    <x v="0"/>
    <n v="29"/>
    <x v="10"/>
    <x v="0"/>
    <x v="1"/>
    <n v="1"/>
    <x v="0"/>
    <x v="1"/>
    <d v="1899-12-30T00:07:10"/>
    <x v="0"/>
    <x v="3"/>
    <x v="2"/>
    <x v="0"/>
    <x v="9"/>
  </r>
  <r>
    <x v="0"/>
    <n v="19"/>
    <x v="6"/>
    <x v="1"/>
    <x v="3"/>
    <n v="2"/>
    <x v="2"/>
    <x v="0"/>
    <d v="1899-12-30T00:07:10"/>
    <x v="0"/>
    <x v="1"/>
    <x v="6"/>
    <x v="1"/>
    <x v="6"/>
  </r>
  <r>
    <x v="1"/>
    <n v="28"/>
    <x v="2"/>
    <x v="3"/>
    <x v="2"/>
    <n v="0"/>
    <x v="9"/>
    <x v="1"/>
    <d v="1899-12-30T00:07:10"/>
    <x v="3"/>
    <x v="9"/>
    <x v="7"/>
    <x v="0"/>
    <x v="12"/>
  </r>
  <r>
    <x v="1"/>
    <n v="5"/>
    <x v="3"/>
    <x v="3"/>
    <x v="2"/>
    <n v="0"/>
    <x v="9"/>
    <x v="2"/>
    <d v="1899-12-30T00:07:10"/>
    <x v="3"/>
    <x v="9"/>
    <x v="0"/>
    <x v="0"/>
    <x v="7"/>
  </r>
  <r>
    <x v="1"/>
    <n v="29"/>
    <x v="3"/>
    <x v="2"/>
    <x v="3"/>
    <n v="0"/>
    <x v="9"/>
    <x v="5"/>
    <d v="1899-12-30T00:07:10"/>
    <x v="3"/>
    <x v="9"/>
    <x v="1"/>
    <x v="3"/>
    <x v="4"/>
  </r>
  <r>
    <x v="1"/>
    <n v="30"/>
    <x v="4"/>
    <x v="2"/>
    <x v="2"/>
    <n v="0"/>
    <x v="9"/>
    <x v="1"/>
    <d v="1899-12-30T00:07:10"/>
    <x v="3"/>
    <x v="9"/>
    <x v="3"/>
    <x v="0"/>
    <x v="12"/>
  </r>
  <r>
    <x v="1"/>
    <n v="15"/>
    <x v="4"/>
    <x v="4"/>
    <x v="2"/>
    <n v="0"/>
    <x v="9"/>
    <x v="3"/>
    <d v="1899-12-30T00:07:10"/>
    <x v="3"/>
    <x v="9"/>
    <x v="7"/>
    <x v="0"/>
    <x v="12"/>
  </r>
  <r>
    <x v="0"/>
    <n v="14"/>
    <x v="5"/>
    <x v="2"/>
    <x v="0"/>
    <n v="5"/>
    <x v="5"/>
    <x v="4"/>
    <d v="1899-12-30T00:07:14"/>
    <x v="0"/>
    <x v="5"/>
    <x v="3"/>
    <x v="0"/>
    <x v="7"/>
  </r>
  <r>
    <x v="0"/>
    <n v="11"/>
    <x v="6"/>
    <x v="0"/>
    <x v="1"/>
    <n v="1"/>
    <x v="6"/>
    <x v="0"/>
    <d v="1899-12-30T00:07:14"/>
    <x v="1"/>
    <x v="4"/>
    <x v="6"/>
    <x v="1"/>
    <x v="1"/>
  </r>
  <r>
    <x v="0"/>
    <n v="13"/>
    <x v="8"/>
    <x v="2"/>
    <x v="2"/>
    <n v="2"/>
    <x v="2"/>
    <x v="1"/>
    <d v="1899-12-30T00:07:14"/>
    <x v="0"/>
    <x v="4"/>
    <x v="7"/>
    <x v="1"/>
    <x v="1"/>
  </r>
  <r>
    <x v="0"/>
    <n v="28"/>
    <x v="1"/>
    <x v="2"/>
    <x v="2"/>
    <n v="2"/>
    <x v="7"/>
    <x v="5"/>
    <d v="1899-12-30T00:07:14"/>
    <x v="1"/>
    <x v="7"/>
    <x v="7"/>
    <x v="0"/>
    <x v="5"/>
  </r>
  <r>
    <x v="0"/>
    <n v="30"/>
    <x v="2"/>
    <x v="2"/>
    <x v="0"/>
    <n v="1"/>
    <x v="0"/>
    <x v="1"/>
    <d v="1899-12-30T00:07:14"/>
    <x v="0"/>
    <x v="3"/>
    <x v="2"/>
    <x v="2"/>
    <x v="8"/>
  </r>
  <r>
    <x v="0"/>
    <n v="20"/>
    <x v="2"/>
    <x v="2"/>
    <x v="0"/>
    <n v="2"/>
    <x v="2"/>
    <x v="2"/>
    <d v="1899-12-30T00:07:14"/>
    <x v="0"/>
    <x v="0"/>
    <x v="5"/>
    <x v="0"/>
    <x v="5"/>
  </r>
  <r>
    <x v="0"/>
    <n v="22"/>
    <x v="3"/>
    <x v="0"/>
    <x v="0"/>
    <n v="2"/>
    <x v="2"/>
    <x v="2"/>
    <d v="1899-12-30T00:07:14"/>
    <x v="0"/>
    <x v="2"/>
    <x v="1"/>
    <x v="1"/>
    <x v="6"/>
  </r>
  <r>
    <x v="0"/>
    <n v="17"/>
    <x v="4"/>
    <x v="3"/>
    <x v="3"/>
    <n v="3"/>
    <x v="3"/>
    <x v="2"/>
    <d v="1899-12-30T00:07:14"/>
    <x v="0"/>
    <x v="1"/>
    <x v="1"/>
    <x v="0"/>
    <x v="12"/>
  </r>
  <r>
    <x v="0"/>
    <n v="20"/>
    <x v="4"/>
    <x v="3"/>
    <x v="2"/>
    <n v="3"/>
    <x v="1"/>
    <x v="2"/>
    <d v="1899-12-30T00:07:14"/>
    <x v="0"/>
    <x v="4"/>
    <x v="2"/>
    <x v="1"/>
    <x v="1"/>
  </r>
  <r>
    <x v="0"/>
    <n v="22"/>
    <x v="4"/>
    <x v="0"/>
    <x v="4"/>
    <n v="5"/>
    <x v="4"/>
    <x v="3"/>
    <d v="1899-12-30T00:07:14"/>
    <x v="0"/>
    <x v="1"/>
    <x v="0"/>
    <x v="1"/>
    <x v="6"/>
  </r>
  <r>
    <x v="0"/>
    <n v="3"/>
    <x v="4"/>
    <x v="2"/>
    <x v="0"/>
    <n v="4"/>
    <x v="3"/>
    <x v="0"/>
    <d v="1899-12-30T00:07:14"/>
    <x v="0"/>
    <x v="8"/>
    <x v="7"/>
    <x v="0"/>
    <x v="5"/>
  </r>
  <r>
    <x v="0"/>
    <n v="14"/>
    <x v="5"/>
    <x v="2"/>
    <x v="0"/>
    <n v="5"/>
    <x v="5"/>
    <x v="4"/>
    <d v="1899-12-30T00:07:14"/>
    <x v="0"/>
    <x v="5"/>
    <x v="3"/>
    <x v="0"/>
    <x v="7"/>
  </r>
  <r>
    <x v="0"/>
    <n v="11"/>
    <x v="6"/>
    <x v="0"/>
    <x v="1"/>
    <n v="1"/>
    <x v="6"/>
    <x v="0"/>
    <d v="1899-12-30T00:07:14"/>
    <x v="1"/>
    <x v="4"/>
    <x v="6"/>
    <x v="1"/>
    <x v="1"/>
  </r>
  <r>
    <x v="0"/>
    <n v="13"/>
    <x v="8"/>
    <x v="2"/>
    <x v="2"/>
    <n v="2"/>
    <x v="2"/>
    <x v="1"/>
    <d v="1899-12-30T00:07:14"/>
    <x v="0"/>
    <x v="4"/>
    <x v="7"/>
    <x v="1"/>
    <x v="1"/>
  </r>
  <r>
    <x v="0"/>
    <n v="28"/>
    <x v="1"/>
    <x v="2"/>
    <x v="2"/>
    <n v="2"/>
    <x v="7"/>
    <x v="5"/>
    <d v="1899-12-30T00:07:14"/>
    <x v="1"/>
    <x v="7"/>
    <x v="7"/>
    <x v="0"/>
    <x v="5"/>
  </r>
  <r>
    <x v="1"/>
    <n v="13"/>
    <x v="7"/>
    <x v="4"/>
    <x v="2"/>
    <n v="0"/>
    <x v="9"/>
    <x v="2"/>
    <d v="1899-12-30T00:07:14"/>
    <x v="3"/>
    <x v="9"/>
    <x v="6"/>
    <x v="2"/>
    <x v="11"/>
  </r>
  <r>
    <x v="1"/>
    <n v="11"/>
    <x v="4"/>
    <x v="2"/>
    <x v="1"/>
    <n v="0"/>
    <x v="9"/>
    <x v="2"/>
    <d v="1899-12-30T00:07:14"/>
    <x v="3"/>
    <x v="9"/>
    <x v="3"/>
    <x v="3"/>
    <x v="4"/>
  </r>
  <r>
    <x v="1"/>
    <n v="13"/>
    <x v="7"/>
    <x v="4"/>
    <x v="2"/>
    <n v="0"/>
    <x v="9"/>
    <x v="2"/>
    <d v="1899-12-30T00:07:14"/>
    <x v="3"/>
    <x v="9"/>
    <x v="6"/>
    <x v="2"/>
    <x v="11"/>
  </r>
  <r>
    <x v="0"/>
    <n v="11"/>
    <x v="5"/>
    <x v="0"/>
    <x v="2"/>
    <n v="2"/>
    <x v="7"/>
    <x v="3"/>
    <d v="1899-12-30T00:07:30"/>
    <x v="1"/>
    <x v="5"/>
    <x v="7"/>
    <x v="3"/>
    <x v="13"/>
  </r>
  <r>
    <x v="0"/>
    <n v="6"/>
    <x v="5"/>
    <x v="2"/>
    <x v="2"/>
    <n v="5"/>
    <x v="5"/>
    <x v="0"/>
    <d v="1899-12-30T00:07:30"/>
    <x v="0"/>
    <x v="2"/>
    <x v="1"/>
    <x v="1"/>
    <x v="1"/>
  </r>
  <r>
    <x v="0"/>
    <n v="1"/>
    <x v="0"/>
    <x v="0"/>
    <x v="3"/>
    <n v="2"/>
    <x v="2"/>
    <x v="1"/>
    <d v="1899-12-30T00:07:30"/>
    <x v="0"/>
    <x v="0"/>
    <x v="1"/>
    <x v="2"/>
    <x v="11"/>
  </r>
  <r>
    <x v="0"/>
    <n v="10"/>
    <x v="8"/>
    <x v="3"/>
    <x v="0"/>
    <n v="2"/>
    <x v="7"/>
    <x v="2"/>
    <d v="1899-12-30T00:07:30"/>
    <x v="4"/>
    <x v="5"/>
    <x v="5"/>
    <x v="1"/>
    <x v="6"/>
  </r>
  <r>
    <x v="0"/>
    <n v="1"/>
    <x v="8"/>
    <x v="5"/>
    <x v="2"/>
    <n v="3"/>
    <x v="3"/>
    <x v="1"/>
    <d v="1899-12-30T00:07:30"/>
    <x v="0"/>
    <x v="7"/>
    <x v="5"/>
    <x v="0"/>
    <x v="9"/>
  </r>
  <r>
    <x v="0"/>
    <n v="30"/>
    <x v="2"/>
    <x v="2"/>
    <x v="2"/>
    <n v="1"/>
    <x v="0"/>
    <x v="2"/>
    <d v="1899-12-30T00:07:30"/>
    <x v="0"/>
    <x v="2"/>
    <x v="5"/>
    <x v="0"/>
    <x v="10"/>
  </r>
  <r>
    <x v="0"/>
    <n v="27"/>
    <x v="2"/>
    <x v="0"/>
    <x v="1"/>
    <n v="1"/>
    <x v="0"/>
    <x v="1"/>
    <d v="1899-12-30T00:07:30"/>
    <x v="0"/>
    <x v="6"/>
    <x v="7"/>
    <x v="3"/>
    <x v="13"/>
  </r>
  <r>
    <x v="0"/>
    <n v="15"/>
    <x v="3"/>
    <x v="2"/>
    <x v="0"/>
    <n v="1"/>
    <x v="6"/>
    <x v="2"/>
    <d v="1899-12-30T00:07:30"/>
    <x v="1"/>
    <x v="0"/>
    <x v="2"/>
    <x v="2"/>
    <x v="11"/>
  </r>
  <r>
    <x v="0"/>
    <n v="5"/>
    <x v="3"/>
    <x v="0"/>
    <x v="2"/>
    <n v="4"/>
    <x v="3"/>
    <x v="4"/>
    <d v="1899-12-30T00:07:30"/>
    <x v="0"/>
    <x v="6"/>
    <x v="2"/>
    <x v="3"/>
    <x v="4"/>
  </r>
  <r>
    <x v="0"/>
    <n v="6"/>
    <x v="3"/>
    <x v="4"/>
    <x v="1"/>
    <n v="5"/>
    <x v="5"/>
    <x v="4"/>
    <d v="1899-12-30T00:07:30"/>
    <x v="0"/>
    <x v="2"/>
    <x v="2"/>
    <x v="0"/>
    <x v="9"/>
  </r>
  <r>
    <x v="0"/>
    <n v="12"/>
    <x v="3"/>
    <x v="5"/>
    <x v="0"/>
    <n v="2"/>
    <x v="2"/>
    <x v="2"/>
    <d v="1899-12-30T00:07:30"/>
    <x v="0"/>
    <x v="0"/>
    <x v="4"/>
    <x v="2"/>
    <x v="8"/>
  </r>
  <r>
    <x v="0"/>
    <n v="28"/>
    <x v="3"/>
    <x v="1"/>
    <x v="1"/>
    <n v="2"/>
    <x v="2"/>
    <x v="2"/>
    <d v="1899-12-30T00:07:30"/>
    <x v="0"/>
    <x v="0"/>
    <x v="0"/>
    <x v="0"/>
    <x v="0"/>
  </r>
  <r>
    <x v="0"/>
    <n v="8"/>
    <x v="3"/>
    <x v="0"/>
    <x v="1"/>
    <n v="2"/>
    <x v="2"/>
    <x v="0"/>
    <d v="1899-12-30T00:07:30"/>
    <x v="0"/>
    <x v="2"/>
    <x v="3"/>
    <x v="1"/>
    <x v="15"/>
  </r>
  <r>
    <x v="0"/>
    <n v="7"/>
    <x v="3"/>
    <x v="3"/>
    <x v="2"/>
    <n v="2"/>
    <x v="2"/>
    <x v="0"/>
    <d v="1899-12-30T00:07:30"/>
    <x v="0"/>
    <x v="7"/>
    <x v="4"/>
    <x v="0"/>
    <x v="10"/>
  </r>
  <r>
    <x v="0"/>
    <n v="9"/>
    <x v="3"/>
    <x v="4"/>
    <x v="2"/>
    <n v="3"/>
    <x v="3"/>
    <x v="1"/>
    <d v="1899-12-30T00:07:30"/>
    <x v="0"/>
    <x v="2"/>
    <x v="6"/>
    <x v="3"/>
    <x v="4"/>
  </r>
  <r>
    <x v="0"/>
    <n v="16"/>
    <x v="4"/>
    <x v="1"/>
    <x v="1"/>
    <n v="1"/>
    <x v="6"/>
    <x v="1"/>
    <d v="1899-12-30T00:07:30"/>
    <x v="1"/>
    <x v="0"/>
    <x v="3"/>
    <x v="1"/>
    <x v="2"/>
  </r>
  <r>
    <x v="0"/>
    <n v="22"/>
    <x v="4"/>
    <x v="1"/>
    <x v="1"/>
    <n v="3"/>
    <x v="1"/>
    <x v="0"/>
    <d v="1899-12-30T00:07:30"/>
    <x v="0"/>
    <x v="0"/>
    <x v="2"/>
    <x v="2"/>
    <x v="11"/>
  </r>
  <r>
    <x v="0"/>
    <n v="5"/>
    <x v="4"/>
    <x v="0"/>
    <x v="2"/>
    <n v="3"/>
    <x v="3"/>
    <x v="2"/>
    <d v="1899-12-30T00:07:30"/>
    <x v="0"/>
    <x v="8"/>
    <x v="4"/>
    <x v="3"/>
    <x v="13"/>
  </r>
  <r>
    <x v="0"/>
    <n v="29"/>
    <x v="4"/>
    <x v="3"/>
    <x v="2"/>
    <n v="3"/>
    <x v="3"/>
    <x v="3"/>
    <d v="1899-12-30T00:07:30"/>
    <x v="0"/>
    <x v="0"/>
    <x v="1"/>
    <x v="0"/>
    <x v="10"/>
  </r>
  <r>
    <x v="0"/>
    <n v="12"/>
    <x v="4"/>
    <x v="0"/>
    <x v="3"/>
    <n v="4"/>
    <x v="3"/>
    <x v="2"/>
    <d v="1899-12-30T00:07:30"/>
    <x v="0"/>
    <x v="0"/>
    <x v="6"/>
    <x v="0"/>
    <x v="5"/>
  </r>
  <r>
    <x v="0"/>
    <n v="11"/>
    <x v="5"/>
    <x v="0"/>
    <x v="2"/>
    <n v="2"/>
    <x v="7"/>
    <x v="3"/>
    <d v="1899-12-30T00:07:30"/>
    <x v="1"/>
    <x v="5"/>
    <x v="7"/>
    <x v="3"/>
    <x v="13"/>
  </r>
  <r>
    <x v="0"/>
    <n v="6"/>
    <x v="5"/>
    <x v="2"/>
    <x v="2"/>
    <n v="5"/>
    <x v="5"/>
    <x v="0"/>
    <d v="1899-12-30T00:07:30"/>
    <x v="0"/>
    <x v="2"/>
    <x v="1"/>
    <x v="1"/>
    <x v="1"/>
  </r>
  <r>
    <x v="0"/>
    <n v="1"/>
    <x v="0"/>
    <x v="0"/>
    <x v="3"/>
    <n v="2"/>
    <x v="2"/>
    <x v="1"/>
    <d v="1899-12-30T00:07:30"/>
    <x v="0"/>
    <x v="0"/>
    <x v="1"/>
    <x v="2"/>
    <x v="11"/>
  </r>
  <r>
    <x v="0"/>
    <n v="10"/>
    <x v="8"/>
    <x v="3"/>
    <x v="0"/>
    <n v="2"/>
    <x v="7"/>
    <x v="2"/>
    <d v="1899-12-30T00:07:30"/>
    <x v="4"/>
    <x v="5"/>
    <x v="5"/>
    <x v="1"/>
    <x v="6"/>
  </r>
  <r>
    <x v="0"/>
    <n v="1"/>
    <x v="8"/>
    <x v="5"/>
    <x v="2"/>
    <n v="3"/>
    <x v="3"/>
    <x v="1"/>
    <d v="1899-12-30T00:07:30"/>
    <x v="0"/>
    <x v="7"/>
    <x v="5"/>
    <x v="0"/>
    <x v="9"/>
  </r>
  <r>
    <x v="1"/>
    <n v="7"/>
    <x v="11"/>
    <x v="1"/>
    <x v="0"/>
    <n v="0"/>
    <x v="9"/>
    <x v="0"/>
    <d v="1899-12-30T00:07:30"/>
    <x v="3"/>
    <x v="9"/>
    <x v="7"/>
    <x v="2"/>
    <x v="11"/>
  </r>
  <r>
    <x v="1"/>
    <n v="12"/>
    <x v="1"/>
    <x v="4"/>
    <x v="1"/>
    <n v="0"/>
    <x v="9"/>
    <x v="2"/>
    <d v="1899-12-30T00:07:30"/>
    <x v="3"/>
    <x v="9"/>
    <x v="2"/>
    <x v="1"/>
    <x v="2"/>
  </r>
  <r>
    <x v="1"/>
    <n v="1"/>
    <x v="2"/>
    <x v="2"/>
    <x v="2"/>
    <n v="0"/>
    <x v="9"/>
    <x v="3"/>
    <d v="1899-12-30T00:07:30"/>
    <x v="3"/>
    <x v="9"/>
    <x v="2"/>
    <x v="0"/>
    <x v="10"/>
  </r>
  <r>
    <x v="1"/>
    <n v="29"/>
    <x v="2"/>
    <x v="3"/>
    <x v="2"/>
    <n v="0"/>
    <x v="9"/>
    <x v="2"/>
    <d v="1899-12-30T00:07:30"/>
    <x v="3"/>
    <x v="9"/>
    <x v="4"/>
    <x v="1"/>
    <x v="6"/>
  </r>
  <r>
    <x v="1"/>
    <n v="26"/>
    <x v="3"/>
    <x v="3"/>
    <x v="0"/>
    <n v="0"/>
    <x v="9"/>
    <x v="0"/>
    <d v="1899-12-30T00:07:30"/>
    <x v="3"/>
    <x v="9"/>
    <x v="2"/>
    <x v="0"/>
    <x v="5"/>
  </r>
  <r>
    <x v="1"/>
    <n v="30"/>
    <x v="10"/>
    <x v="4"/>
    <x v="0"/>
    <n v="0"/>
    <x v="9"/>
    <x v="6"/>
    <d v="1899-12-30T00:07:30"/>
    <x v="3"/>
    <x v="9"/>
    <x v="5"/>
    <x v="1"/>
    <x v="6"/>
  </r>
  <r>
    <x v="1"/>
    <n v="7"/>
    <x v="11"/>
    <x v="1"/>
    <x v="0"/>
    <n v="0"/>
    <x v="9"/>
    <x v="0"/>
    <d v="1899-12-30T00:07:30"/>
    <x v="3"/>
    <x v="9"/>
    <x v="7"/>
    <x v="2"/>
    <x v="11"/>
  </r>
  <r>
    <x v="0"/>
    <n v="16"/>
    <x v="6"/>
    <x v="3"/>
    <x v="1"/>
    <n v="3"/>
    <x v="1"/>
    <x v="0"/>
    <d v="1899-12-30T00:08:00"/>
    <x v="0"/>
    <x v="1"/>
    <x v="2"/>
    <x v="0"/>
    <x v="5"/>
  </r>
  <r>
    <x v="0"/>
    <n v="13"/>
    <x v="2"/>
    <x v="5"/>
    <x v="1"/>
    <n v="2"/>
    <x v="8"/>
    <x v="2"/>
    <d v="1899-12-30T00:08:00"/>
    <x v="0"/>
    <x v="0"/>
    <x v="3"/>
    <x v="0"/>
    <x v="5"/>
  </r>
  <r>
    <x v="0"/>
    <n v="16"/>
    <x v="2"/>
    <x v="0"/>
    <x v="2"/>
    <n v="2"/>
    <x v="2"/>
    <x v="2"/>
    <d v="1899-12-30T00:08:00"/>
    <x v="0"/>
    <x v="4"/>
    <x v="7"/>
    <x v="1"/>
    <x v="1"/>
  </r>
  <r>
    <x v="0"/>
    <n v="26"/>
    <x v="3"/>
    <x v="2"/>
    <x v="2"/>
    <n v="2"/>
    <x v="7"/>
    <x v="5"/>
    <d v="1899-12-30T00:08:00"/>
    <x v="1"/>
    <x v="2"/>
    <x v="6"/>
    <x v="1"/>
    <x v="2"/>
  </r>
  <r>
    <x v="0"/>
    <n v="9"/>
    <x v="3"/>
    <x v="1"/>
    <x v="2"/>
    <n v="4"/>
    <x v="5"/>
    <x v="1"/>
    <d v="1899-12-30T00:08:00"/>
    <x v="2"/>
    <x v="2"/>
    <x v="5"/>
    <x v="1"/>
    <x v="14"/>
  </r>
  <r>
    <x v="0"/>
    <n v="28"/>
    <x v="3"/>
    <x v="1"/>
    <x v="2"/>
    <n v="1"/>
    <x v="0"/>
    <x v="2"/>
    <d v="1899-12-30T00:08:00"/>
    <x v="0"/>
    <x v="2"/>
    <x v="6"/>
    <x v="1"/>
    <x v="6"/>
  </r>
  <r>
    <x v="0"/>
    <n v="30"/>
    <x v="3"/>
    <x v="2"/>
    <x v="0"/>
    <n v="3"/>
    <x v="3"/>
    <x v="3"/>
    <d v="1899-12-30T00:08:00"/>
    <x v="0"/>
    <x v="1"/>
    <x v="3"/>
    <x v="0"/>
    <x v="10"/>
  </r>
  <r>
    <x v="0"/>
    <n v="5"/>
    <x v="4"/>
    <x v="1"/>
    <x v="0"/>
    <n v="5"/>
    <x v="4"/>
    <x v="2"/>
    <d v="1899-12-30T00:08:00"/>
    <x v="0"/>
    <x v="0"/>
    <x v="1"/>
    <x v="3"/>
    <x v="4"/>
  </r>
  <r>
    <x v="0"/>
    <n v="16"/>
    <x v="6"/>
    <x v="3"/>
    <x v="1"/>
    <n v="3"/>
    <x v="1"/>
    <x v="0"/>
    <d v="1899-12-30T00:08:00"/>
    <x v="0"/>
    <x v="1"/>
    <x v="2"/>
    <x v="0"/>
    <x v="5"/>
  </r>
  <r>
    <x v="1"/>
    <n v="12"/>
    <x v="2"/>
    <x v="2"/>
    <x v="2"/>
    <n v="0"/>
    <x v="9"/>
    <x v="0"/>
    <d v="1899-12-30T00:08:00"/>
    <x v="3"/>
    <x v="9"/>
    <x v="2"/>
    <x v="3"/>
    <x v="13"/>
  </r>
  <r>
    <x v="1"/>
    <n v="1"/>
    <x v="3"/>
    <x v="4"/>
    <x v="2"/>
    <n v="0"/>
    <x v="9"/>
    <x v="1"/>
    <d v="1899-12-30T00:08:00"/>
    <x v="3"/>
    <x v="9"/>
    <x v="2"/>
    <x v="3"/>
    <x v="13"/>
  </r>
  <r>
    <x v="1"/>
    <n v="5"/>
    <x v="3"/>
    <x v="4"/>
    <x v="3"/>
    <n v="0"/>
    <x v="9"/>
    <x v="3"/>
    <d v="1899-12-30T00:08:00"/>
    <x v="3"/>
    <x v="9"/>
    <x v="5"/>
    <x v="2"/>
    <x v="11"/>
  </r>
  <r>
    <x v="1"/>
    <n v="27"/>
    <x v="4"/>
    <x v="0"/>
    <x v="0"/>
    <n v="0"/>
    <x v="9"/>
    <x v="1"/>
    <d v="1899-12-30T00:08:00"/>
    <x v="3"/>
    <x v="9"/>
    <x v="2"/>
    <x v="1"/>
    <x v="6"/>
  </r>
  <r>
    <x v="1"/>
    <n v="16"/>
    <x v="4"/>
    <x v="0"/>
    <x v="0"/>
    <n v="0"/>
    <x v="9"/>
    <x v="1"/>
    <d v="1899-12-30T00:08:00"/>
    <x v="3"/>
    <x v="9"/>
    <x v="4"/>
    <x v="0"/>
    <x v="0"/>
  </r>
  <r>
    <x v="0"/>
    <n v="11"/>
    <x v="6"/>
    <x v="2"/>
    <x v="2"/>
    <n v="4"/>
    <x v="5"/>
    <x v="1"/>
    <d v="1899-12-30T00:08:10"/>
    <x v="0"/>
    <x v="7"/>
    <x v="0"/>
    <x v="0"/>
    <x v="9"/>
  </r>
  <r>
    <x v="0"/>
    <n v="1"/>
    <x v="8"/>
    <x v="3"/>
    <x v="1"/>
    <n v="2"/>
    <x v="2"/>
    <x v="5"/>
    <d v="1899-12-30T00:08:10"/>
    <x v="0"/>
    <x v="3"/>
    <x v="4"/>
    <x v="3"/>
    <x v="4"/>
  </r>
  <r>
    <x v="0"/>
    <n v="10"/>
    <x v="2"/>
    <x v="3"/>
    <x v="2"/>
    <n v="2"/>
    <x v="7"/>
    <x v="2"/>
    <d v="1899-12-30T00:08:10"/>
    <x v="4"/>
    <x v="5"/>
    <x v="6"/>
    <x v="0"/>
    <x v="10"/>
  </r>
  <r>
    <x v="0"/>
    <n v="11"/>
    <x v="2"/>
    <x v="0"/>
    <x v="1"/>
    <n v="2"/>
    <x v="2"/>
    <x v="3"/>
    <d v="1899-12-30T00:08:10"/>
    <x v="0"/>
    <x v="4"/>
    <x v="2"/>
    <x v="1"/>
    <x v="2"/>
  </r>
  <r>
    <x v="0"/>
    <n v="12"/>
    <x v="2"/>
    <x v="3"/>
    <x v="0"/>
    <n v="3"/>
    <x v="3"/>
    <x v="3"/>
    <d v="1899-12-30T00:08:10"/>
    <x v="0"/>
    <x v="1"/>
    <x v="2"/>
    <x v="1"/>
    <x v="2"/>
  </r>
  <r>
    <x v="0"/>
    <n v="27"/>
    <x v="3"/>
    <x v="2"/>
    <x v="3"/>
    <n v="1"/>
    <x v="6"/>
    <x v="1"/>
    <d v="1899-12-30T00:08:10"/>
    <x v="1"/>
    <x v="0"/>
    <x v="3"/>
    <x v="0"/>
    <x v="5"/>
  </r>
  <r>
    <x v="0"/>
    <n v="30"/>
    <x v="3"/>
    <x v="3"/>
    <x v="2"/>
    <n v="4"/>
    <x v="1"/>
    <x v="0"/>
    <d v="1899-12-30T00:08:10"/>
    <x v="2"/>
    <x v="4"/>
    <x v="5"/>
    <x v="1"/>
    <x v="1"/>
  </r>
  <r>
    <x v="0"/>
    <n v="27"/>
    <x v="3"/>
    <x v="1"/>
    <x v="0"/>
    <n v="5"/>
    <x v="4"/>
    <x v="2"/>
    <d v="1899-12-30T00:08:10"/>
    <x v="0"/>
    <x v="4"/>
    <x v="4"/>
    <x v="1"/>
    <x v="6"/>
  </r>
  <r>
    <x v="0"/>
    <n v="9"/>
    <x v="3"/>
    <x v="0"/>
    <x v="2"/>
    <n v="3"/>
    <x v="3"/>
    <x v="3"/>
    <d v="1899-12-30T00:08:10"/>
    <x v="0"/>
    <x v="7"/>
    <x v="3"/>
    <x v="3"/>
    <x v="13"/>
  </r>
  <r>
    <x v="0"/>
    <n v="22"/>
    <x v="4"/>
    <x v="5"/>
    <x v="2"/>
    <n v="3"/>
    <x v="3"/>
    <x v="1"/>
    <d v="1899-12-30T00:08:10"/>
    <x v="0"/>
    <x v="2"/>
    <x v="6"/>
    <x v="3"/>
    <x v="4"/>
  </r>
  <r>
    <x v="0"/>
    <n v="23"/>
    <x v="10"/>
    <x v="3"/>
    <x v="2"/>
    <n v="5"/>
    <x v="10"/>
    <x v="1"/>
    <d v="1899-12-30T00:08:10"/>
    <x v="0"/>
    <x v="8"/>
    <x v="1"/>
    <x v="0"/>
    <x v="5"/>
  </r>
  <r>
    <x v="0"/>
    <n v="11"/>
    <x v="6"/>
    <x v="2"/>
    <x v="2"/>
    <n v="4"/>
    <x v="5"/>
    <x v="1"/>
    <d v="1899-12-30T00:08:10"/>
    <x v="0"/>
    <x v="7"/>
    <x v="0"/>
    <x v="0"/>
    <x v="9"/>
  </r>
  <r>
    <x v="0"/>
    <n v="1"/>
    <x v="8"/>
    <x v="3"/>
    <x v="1"/>
    <n v="2"/>
    <x v="2"/>
    <x v="5"/>
    <d v="1899-12-30T00:08:10"/>
    <x v="0"/>
    <x v="3"/>
    <x v="4"/>
    <x v="3"/>
    <x v="4"/>
  </r>
  <r>
    <x v="1"/>
    <n v="18"/>
    <x v="7"/>
    <x v="0"/>
    <x v="2"/>
    <n v="0"/>
    <x v="9"/>
    <x v="1"/>
    <d v="1899-12-30T00:08:10"/>
    <x v="3"/>
    <x v="9"/>
    <x v="0"/>
    <x v="1"/>
    <x v="2"/>
  </r>
  <r>
    <x v="1"/>
    <n v="2"/>
    <x v="11"/>
    <x v="0"/>
    <x v="1"/>
    <n v="0"/>
    <x v="9"/>
    <x v="3"/>
    <d v="1899-12-30T00:08:10"/>
    <x v="3"/>
    <x v="9"/>
    <x v="7"/>
    <x v="2"/>
    <x v="8"/>
  </r>
  <r>
    <x v="1"/>
    <n v="18"/>
    <x v="7"/>
    <x v="0"/>
    <x v="2"/>
    <n v="0"/>
    <x v="9"/>
    <x v="1"/>
    <d v="1899-12-30T00:08:10"/>
    <x v="3"/>
    <x v="9"/>
    <x v="0"/>
    <x v="1"/>
    <x v="2"/>
  </r>
  <r>
    <x v="1"/>
    <n v="2"/>
    <x v="11"/>
    <x v="0"/>
    <x v="1"/>
    <n v="0"/>
    <x v="9"/>
    <x v="3"/>
    <d v="1899-12-30T00:08:10"/>
    <x v="3"/>
    <x v="9"/>
    <x v="7"/>
    <x v="2"/>
    <x v="8"/>
  </r>
  <r>
    <x v="0"/>
    <n v="13"/>
    <x v="5"/>
    <x v="0"/>
    <x v="2"/>
    <n v="4"/>
    <x v="3"/>
    <x v="5"/>
    <d v="1899-12-30T00:08:12"/>
    <x v="0"/>
    <x v="3"/>
    <x v="6"/>
    <x v="1"/>
    <x v="6"/>
  </r>
  <r>
    <x v="0"/>
    <n v="11"/>
    <x v="6"/>
    <x v="1"/>
    <x v="0"/>
    <n v="2"/>
    <x v="7"/>
    <x v="2"/>
    <d v="1899-12-30T00:08:12"/>
    <x v="1"/>
    <x v="0"/>
    <x v="1"/>
    <x v="0"/>
    <x v="9"/>
  </r>
  <r>
    <x v="0"/>
    <n v="12"/>
    <x v="8"/>
    <x v="0"/>
    <x v="2"/>
    <n v="1"/>
    <x v="0"/>
    <x v="1"/>
    <d v="1899-12-30T00:08:12"/>
    <x v="0"/>
    <x v="4"/>
    <x v="0"/>
    <x v="2"/>
    <x v="11"/>
  </r>
  <r>
    <x v="0"/>
    <n v="27"/>
    <x v="1"/>
    <x v="2"/>
    <x v="4"/>
    <n v="5"/>
    <x v="4"/>
    <x v="3"/>
    <d v="1899-12-30T00:08:12"/>
    <x v="0"/>
    <x v="7"/>
    <x v="7"/>
    <x v="0"/>
    <x v="10"/>
  </r>
  <r>
    <x v="0"/>
    <n v="30"/>
    <x v="2"/>
    <x v="2"/>
    <x v="2"/>
    <n v="1"/>
    <x v="6"/>
    <x v="5"/>
    <d v="1899-12-30T00:08:12"/>
    <x v="1"/>
    <x v="7"/>
    <x v="4"/>
    <x v="0"/>
    <x v="10"/>
  </r>
  <r>
    <x v="0"/>
    <n v="19"/>
    <x v="2"/>
    <x v="2"/>
    <x v="4"/>
    <n v="5"/>
    <x v="5"/>
    <x v="5"/>
    <d v="1899-12-30T00:08:12"/>
    <x v="0"/>
    <x v="4"/>
    <x v="3"/>
    <x v="0"/>
    <x v="7"/>
  </r>
  <r>
    <x v="0"/>
    <n v="12"/>
    <x v="2"/>
    <x v="0"/>
    <x v="2"/>
    <n v="3"/>
    <x v="1"/>
    <x v="5"/>
    <d v="1899-12-30T00:08:12"/>
    <x v="0"/>
    <x v="8"/>
    <x v="1"/>
    <x v="3"/>
    <x v="13"/>
  </r>
  <r>
    <x v="0"/>
    <n v="21"/>
    <x v="3"/>
    <x v="0"/>
    <x v="1"/>
    <n v="2"/>
    <x v="2"/>
    <x v="1"/>
    <d v="1899-12-30T00:08:12"/>
    <x v="0"/>
    <x v="5"/>
    <x v="0"/>
    <x v="1"/>
    <x v="14"/>
  </r>
  <r>
    <x v="0"/>
    <n v="17"/>
    <x v="4"/>
    <x v="3"/>
    <x v="2"/>
    <n v="2"/>
    <x v="2"/>
    <x v="3"/>
    <d v="1899-12-30T00:08:12"/>
    <x v="0"/>
    <x v="8"/>
    <x v="0"/>
    <x v="3"/>
    <x v="4"/>
  </r>
  <r>
    <x v="0"/>
    <n v="15"/>
    <x v="10"/>
    <x v="1"/>
    <x v="4"/>
    <n v="4"/>
    <x v="5"/>
    <x v="2"/>
    <d v="1899-12-30T00:08:12"/>
    <x v="2"/>
    <x v="2"/>
    <x v="5"/>
    <x v="1"/>
    <x v="6"/>
  </r>
  <r>
    <x v="0"/>
    <n v="1"/>
    <x v="10"/>
    <x v="3"/>
    <x v="2"/>
    <n v="3"/>
    <x v="2"/>
    <x v="3"/>
    <d v="1899-12-30T00:08:12"/>
    <x v="0"/>
    <x v="0"/>
    <x v="5"/>
    <x v="2"/>
    <x v="8"/>
  </r>
  <r>
    <x v="0"/>
    <n v="13"/>
    <x v="5"/>
    <x v="0"/>
    <x v="2"/>
    <n v="4"/>
    <x v="3"/>
    <x v="5"/>
    <d v="1899-12-30T00:08:12"/>
    <x v="0"/>
    <x v="3"/>
    <x v="6"/>
    <x v="1"/>
    <x v="6"/>
  </r>
  <r>
    <x v="0"/>
    <n v="11"/>
    <x v="6"/>
    <x v="1"/>
    <x v="0"/>
    <n v="2"/>
    <x v="7"/>
    <x v="2"/>
    <d v="1899-12-30T00:08:12"/>
    <x v="1"/>
    <x v="0"/>
    <x v="1"/>
    <x v="0"/>
    <x v="9"/>
  </r>
  <r>
    <x v="0"/>
    <n v="12"/>
    <x v="8"/>
    <x v="0"/>
    <x v="2"/>
    <n v="1"/>
    <x v="0"/>
    <x v="1"/>
    <d v="1899-12-30T00:08:12"/>
    <x v="0"/>
    <x v="4"/>
    <x v="0"/>
    <x v="2"/>
    <x v="11"/>
  </r>
  <r>
    <x v="0"/>
    <n v="27"/>
    <x v="1"/>
    <x v="2"/>
    <x v="4"/>
    <n v="5"/>
    <x v="4"/>
    <x v="3"/>
    <d v="1899-12-30T00:08:12"/>
    <x v="0"/>
    <x v="7"/>
    <x v="7"/>
    <x v="0"/>
    <x v="10"/>
  </r>
  <r>
    <x v="1"/>
    <n v="12"/>
    <x v="7"/>
    <x v="4"/>
    <x v="1"/>
    <n v="0"/>
    <x v="9"/>
    <x v="0"/>
    <d v="1899-12-30T00:08:12"/>
    <x v="3"/>
    <x v="9"/>
    <x v="7"/>
    <x v="2"/>
    <x v="8"/>
  </r>
  <r>
    <x v="1"/>
    <n v="25"/>
    <x v="4"/>
    <x v="0"/>
    <x v="2"/>
    <n v="0"/>
    <x v="9"/>
    <x v="1"/>
    <d v="1899-12-30T00:08:12"/>
    <x v="3"/>
    <x v="9"/>
    <x v="6"/>
    <x v="3"/>
    <x v="13"/>
  </r>
  <r>
    <x v="1"/>
    <n v="12"/>
    <x v="7"/>
    <x v="4"/>
    <x v="1"/>
    <n v="0"/>
    <x v="9"/>
    <x v="0"/>
    <d v="1899-12-30T00:08:12"/>
    <x v="3"/>
    <x v="9"/>
    <x v="7"/>
    <x v="2"/>
    <x v="8"/>
  </r>
  <r>
    <x v="0"/>
    <n v="12"/>
    <x v="1"/>
    <x v="0"/>
    <x v="2"/>
    <n v="3"/>
    <x v="3"/>
    <x v="1"/>
    <d v="1899-12-30T00:08:20"/>
    <x v="0"/>
    <x v="3"/>
    <x v="4"/>
    <x v="1"/>
    <x v="1"/>
  </r>
  <r>
    <x v="0"/>
    <n v="30"/>
    <x v="2"/>
    <x v="1"/>
    <x v="2"/>
    <n v="2"/>
    <x v="2"/>
    <x v="2"/>
    <d v="1899-12-30T00:08:20"/>
    <x v="0"/>
    <x v="8"/>
    <x v="2"/>
    <x v="2"/>
    <x v="8"/>
  </r>
  <r>
    <x v="0"/>
    <n v="6"/>
    <x v="2"/>
    <x v="2"/>
    <x v="2"/>
    <n v="5"/>
    <x v="5"/>
    <x v="2"/>
    <d v="1899-12-30T00:08:20"/>
    <x v="0"/>
    <x v="4"/>
    <x v="5"/>
    <x v="0"/>
    <x v="7"/>
  </r>
  <r>
    <x v="0"/>
    <n v="21"/>
    <x v="3"/>
    <x v="1"/>
    <x v="1"/>
    <n v="1"/>
    <x v="0"/>
    <x v="2"/>
    <d v="1899-12-30T00:08:20"/>
    <x v="0"/>
    <x v="0"/>
    <x v="2"/>
    <x v="1"/>
    <x v="15"/>
  </r>
  <r>
    <x v="0"/>
    <n v="22"/>
    <x v="3"/>
    <x v="4"/>
    <x v="1"/>
    <n v="3"/>
    <x v="3"/>
    <x v="5"/>
    <d v="1899-12-30T00:08:20"/>
    <x v="0"/>
    <x v="4"/>
    <x v="6"/>
    <x v="0"/>
    <x v="12"/>
  </r>
  <r>
    <x v="0"/>
    <n v="12"/>
    <x v="3"/>
    <x v="1"/>
    <x v="2"/>
    <n v="4"/>
    <x v="3"/>
    <x v="3"/>
    <d v="1899-12-30T00:08:20"/>
    <x v="0"/>
    <x v="7"/>
    <x v="3"/>
    <x v="1"/>
    <x v="6"/>
  </r>
  <r>
    <x v="0"/>
    <n v="23"/>
    <x v="4"/>
    <x v="1"/>
    <x v="1"/>
    <n v="2"/>
    <x v="2"/>
    <x v="1"/>
    <d v="1899-12-30T00:08:20"/>
    <x v="0"/>
    <x v="3"/>
    <x v="1"/>
    <x v="0"/>
    <x v="5"/>
  </r>
  <r>
    <x v="0"/>
    <n v="29"/>
    <x v="4"/>
    <x v="3"/>
    <x v="0"/>
    <n v="2"/>
    <x v="2"/>
    <x v="2"/>
    <d v="1899-12-30T00:08:20"/>
    <x v="0"/>
    <x v="4"/>
    <x v="6"/>
    <x v="0"/>
    <x v="7"/>
  </r>
  <r>
    <x v="0"/>
    <n v="21"/>
    <x v="10"/>
    <x v="0"/>
    <x v="2"/>
    <n v="1"/>
    <x v="6"/>
    <x v="2"/>
    <d v="1899-12-30T00:08:20"/>
    <x v="1"/>
    <x v="7"/>
    <x v="2"/>
    <x v="0"/>
    <x v="12"/>
  </r>
  <r>
    <x v="0"/>
    <n v="24"/>
    <x v="10"/>
    <x v="0"/>
    <x v="1"/>
    <n v="3"/>
    <x v="3"/>
    <x v="1"/>
    <d v="1899-12-30T00:08:20"/>
    <x v="0"/>
    <x v="1"/>
    <x v="3"/>
    <x v="1"/>
    <x v="1"/>
  </r>
  <r>
    <x v="1"/>
    <n v="20"/>
    <x v="2"/>
    <x v="0"/>
    <x v="2"/>
    <n v="0"/>
    <x v="9"/>
    <x v="1"/>
    <d v="1899-12-30T00:08:20"/>
    <x v="3"/>
    <x v="9"/>
    <x v="6"/>
    <x v="1"/>
    <x v="6"/>
  </r>
  <r>
    <x v="1"/>
    <n v="8"/>
    <x v="3"/>
    <x v="3"/>
    <x v="2"/>
    <n v="0"/>
    <x v="9"/>
    <x v="5"/>
    <d v="1899-12-30T00:08:20"/>
    <x v="3"/>
    <x v="9"/>
    <x v="0"/>
    <x v="2"/>
    <x v="8"/>
  </r>
  <r>
    <x v="1"/>
    <n v="31"/>
    <x v="10"/>
    <x v="0"/>
    <x v="2"/>
    <n v="0"/>
    <x v="9"/>
    <x v="1"/>
    <d v="1899-12-30T00:08:20"/>
    <x v="3"/>
    <x v="9"/>
    <x v="7"/>
    <x v="3"/>
    <x v="4"/>
  </r>
  <r>
    <x v="0"/>
    <n v="30"/>
    <x v="1"/>
    <x v="1"/>
    <x v="0"/>
    <n v="2"/>
    <x v="7"/>
    <x v="2"/>
    <d v="1899-12-30T00:08:40"/>
    <x v="1"/>
    <x v="7"/>
    <x v="0"/>
    <x v="1"/>
    <x v="2"/>
  </r>
  <r>
    <x v="0"/>
    <n v="28"/>
    <x v="2"/>
    <x v="0"/>
    <x v="2"/>
    <n v="2"/>
    <x v="2"/>
    <x v="2"/>
    <d v="1899-12-30T00:08:40"/>
    <x v="0"/>
    <x v="2"/>
    <x v="2"/>
    <x v="3"/>
    <x v="13"/>
  </r>
  <r>
    <x v="0"/>
    <n v="28"/>
    <x v="2"/>
    <x v="3"/>
    <x v="1"/>
    <n v="3"/>
    <x v="3"/>
    <x v="2"/>
    <d v="1899-12-30T00:08:40"/>
    <x v="0"/>
    <x v="0"/>
    <x v="2"/>
    <x v="3"/>
    <x v="13"/>
  </r>
  <r>
    <x v="0"/>
    <n v="30"/>
    <x v="2"/>
    <x v="5"/>
    <x v="1"/>
    <n v="3"/>
    <x v="3"/>
    <x v="3"/>
    <d v="1899-12-30T00:08:40"/>
    <x v="0"/>
    <x v="7"/>
    <x v="3"/>
    <x v="1"/>
    <x v="1"/>
  </r>
  <r>
    <x v="0"/>
    <n v="30"/>
    <x v="2"/>
    <x v="2"/>
    <x v="0"/>
    <n v="2"/>
    <x v="2"/>
    <x v="2"/>
    <d v="1899-12-30T00:08:40"/>
    <x v="0"/>
    <x v="7"/>
    <x v="5"/>
    <x v="1"/>
    <x v="1"/>
  </r>
  <r>
    <x v="0"/>
    <n v="6"/>
    <x v="2"/>
    <x v="5"/>
    <x v="1"/>
    <n v="3"/>
    <x v="3"/>
    <x v="3"/>
    <d v="1899-12-30T00:08:40"/>
    <x v="0"/>
    <x v="4"/>
    <x v="6"/>
    <x v="1"/>
    <x v="1"/>
  </r>
  <r>
    <x v="0"/>
    <n v="27"/>
    <x v="3"/>
    <x v="0"/>
    <x v="1"/>
    <n v="4"/>
    <x v="5"/>
    <x v="5"/>
    <d v="1899-12-30T00:08:40"/>
    <x v="2"/>
    <x v="7"/>
    <x v="7"/>
    <x v="1"/>
    <x v="6"/>
  </r>
  <r>
    <x v="0"/>
    <n v="11"/>
    <x v="3"/>
    <x v="4"/>
    <x v="0"/>
    <n v="1"/>
    <x v="0"/>
    <x v="1"/>
    <d v="1899-12-30T00:08:40"/>
    <x v="0"/>
    <x v="0"/>
    <x v="2"/>
    <x v="2"/>
    <x v="8"/>
  </r>
  <r>
    <x v="0"/>
    <n v="29"/>
    <x v="3"/>
    <x v="3"/>
    <x v="2"/>
    <n v="2"/>
    <x v="2"/>
    <x v="2"/>
    <d v="1899-12-30T00:08:40"/>
    <x v="0"/>
    <x v="3"/>
    <x v="2"/>
    <x v="0"/>
    <x v="5"/>
  </r>
  <r>
    <x v="0"/>
    <n v="7"/>
    <x v="3"/>
    <x v="3"/>
    <x v="0"/>
    <n v="2"/>
    <x v="2"/>
    <x v="6"/>
    <d v="1899-12-30T00:08:40"/>
    <x v="0"/>
    <x v="0"/>
    <x v="0"/>
    <x v="2"/>
    <x v="11"/>
  </r>
  <r>
    <x v="0"/>
    <n v="8"/>
    <x v="3"/>
    <x v="0"/>
    <x v="2"/>
    <n v="3"/>
    <x v="3"/>
    <x v="2"/>
    <d v="1899-12-30T00:08:40"/>
    <x v="0"/>
    <x v="1"/>
    <x v="5"/>
    <x v="1"/>
    <x v="14"/>
  </r>
  <r>
    <x v="0"/>
    <n v="11"/>
    <x v="3"/>
    <x v="1"/>
    <x v="4"/>
    <n v="4"/>
    <x v="5"/>
    <x v="5"/>
    <d v="1899-12-30T00:08:40"/>
    <x v="0"/>
    <x v="4"/>
    <x v="7"/>
    <x v="2"/>
    <x v="8"/>
  </r>
  <r>
    <x v="0"/>
    <n v="22"/>
    <x v="4"/>
    <x v="1"/>
    <x v="0"/>
    <n v="1"/>
    <x v="6"/>
    <x v="1"/>
    <d v="1899-12-30T00:08:40"/>
    <x v="1"/>
    <x v="2"/>
    <x v="4"/>
    <x v="1"/>
    <x v="1"/>
  </r>
  <r>
    <x v="0"/>
    <n v="6"/>
    <x v="4"/>
    <x v="0"/>
    <x v="2"/>
    <n v="4"/>
    <x v="5"/>
    <x v="1"/>
    <d v="1899-12-30T00:08:40"/>
    <x v="2"/>
    <x v="8"/>
    <x v="2"/>
    <x v="0"/>
    <x v="12"/>
  </r>
  <r>
    <x v="0"/>
    <n v="1"/>
    <x v="4"/>
    <x v="2"/>
    <x v="0"/>
    <n v="2"/>
    <x v="2"/>
    <x v="1"/>
    <d v="1899-12-30T00:08:40"/>
    <x v="0"/>
    <x v="2"/>
    <x v="2"/>
    <x v="0"/>
    <x v="7"/>
  </r>
  <r>
    <x v="0"/>
    <n v="14"/>
    <x v="4"/>
    <x v="3"/>
    <x v="2"/>
    <n v="5"/>
    <x v="4"/>
    <x v="1"/>
    <d v="1899-12-30T00:08:40"/>
    <x v="0"/>
    <x v="6"/>
    <x v="2"/>
    <x v="1"/>
    <x v="2"/>
  </r>
  <r>
    <x v="0"/>
    <n v="10"/>
    <x v="4"/>
    <x v="0"/>
    <x v="1"/>
    <n v="1"/>
    <x v="0"/>
    <x v="2"/>
    <d v="1899-12-30T00:08:40"/>
    <x v="0"/>
    <x v="8"/>
    <x v="6"/>
    <x v="0"/>
    <x v="12"/>
  </r>
  <r>
    <x v="0"/>
    <n v="13"/>
    <x v="10"/>
    <x v="2"/>
    <x v="2"/>
    <n v="1"/>
    <x v="6"/>
    <x v="2"/>
    <d v="1899-12-30T00:08:40"/>
    <x v="1"/>
    <x v="0"/>
    <x v="7"/>
    <x v="0"/>
    <x v="5"/>
  </r>
  <r>
    <x v="0"/>
    <n v="16"/>
    <x v="10"/>
    <x v="0"/>
    <x v="0"/>
    <n v="5"/>
    <x v="5"/>
    <x v="3"/>
    <d v="1899-12-30T00:08:40"/>
    <x v="0"/>
    <x v="7"/>
    <x v="3"/>
    <x v="1"/>
    <x v="6"/>
  </r>
  <r>
    <x v="0"/>
    <n v="17"/>
    <x v="10"/>
    <x v="2"/>
    <x v="2"/>
    <n v="5"/>
    <x v="10"/>
    <x v="4"/>
    <d v="1899-12-30T00:08:40"/>
    <x v="0"/>
    <x v="2"/>
    <x v="3"/>
    <x v="3"/>
    <x v="4"/>
  </r>
  <r>
    <x v="0"/>
    <n v="30"/>
    <x v="1"/>
    <x v="1"/>
    <x v="0"/>
    <n v="2"/>
    <x v="7"/>
    <x v="2"/>
    <d v="1899-12-30T00:08:40"/>
    <x v="1"/>
    <x v="7"/>
    <x v="0"/>
    <x v="1"/>
    <x v="2"/>
  </r>
  <r>
    <x v="1"/>
    <n v="5"/>
    <x v="5"/>
    <x v="0"/>
    <x v="3"/>
    <n v="0"/>
    <x v="9"/>
    <x v="3"/>
    <d v="1899-12-30T00:08:40"/>
    <x v="3"/>
    <x v="9"/>
    <x v="6"/>
    <x v="1"/>
    <x v="1"/>
  </r>
  <r>
    <x v="1"/>
    <n v="10"/>
    <x v="11"/>
    <x v="3"/>
    <x v="1"/>
    <n v="0"/>
    <x v="9"/>
    <x v="0"/>
    <d v="1899-12-30T00:08:40"/>
    <x v="3"/>
    <x v="9"/>
    <x v="7"/>
    <x v="3"/>
    <x v="4"/>
  </r>
  <r>
    <x v="1"/>
    <n v="12"/>
    <x v="1"/>
    <x v="3"/>
    <x v="3"/>
    <n v="0"/>
    <x v="9"/>
    <x v="1"/>
    <d v="1899-12-30T00:08:40"/>
    <x v="3"/>
    <x v="9"/>
    <x v="2"/>
    <x v="0"/>
    <x v="12"/>
  </r>
  <r>
    <x v="1"/>
    <n v="30"/>
    <x v="2"/>
    <x v="3"/>
    <x v="1"/>
    <n v="0"/>
    <x v="9"/>
    <x v="2"/>
    <d v="1899-12-30T00:08:40"/>
    <x v="3"/>
    <x v="9"/>
    <x v="7"/>
    <x v="0"/>
    <x v="5"/>
  </r>
  <r>
    <x v="1"/>
    <n v="30"/>
    <x v="10"/>
    <x v="0"/>
    <x v="2"/>
    <n v="0"/>
    <x v="9"/>
    <x v="5"/>
    <d v="1899-12-30T00:08:40"/>
    <x v="3"/>
    <x v="9"/>
    <x v="2"/>
    <x v="2"/>
    <x v="8"/>
  </r>
  <r>
    <x v="1"/>
    <n v="30"/>
    <x v="10"/>
    <x v="4"/>
    <x v="0"/>
    <n v="0"/>
    <x v="9"/>
    <x v="0"/>
    <d v="1899-12-30T00:08:40"/>
    <x v="3"/>
    <x v="9"/>
    <x v="4"/>
    <x v="3"/>
    <x v="13"/>
  </r>
  <r>
    <x v="1"/>
    <n v="5"/>
    <x v="5"/>
    <x v="0"/>
    <x v="3"/>
    <n v="0"/>
    <x v="9"/>
    <x v="3"/>
    <d v="1899-12-30T00:08:40"/>
    <x v="3"/>
    <x v="9"/>
    <x v="6"/>
    <x v="1"/>
    <x v="1"/>
  </r>
  <r>
    <x v="1"/>
    <n v="10"/>
    <x v="11"/>
    <x v="3"/>
    <x v="1"/>
    <n v="0"/>
    <x v="9"/>
    <x v="0"/>
    <d v="1899-12-30T00:08:40"/>
    <x v="3"/>
    <x v="9"/>
    <x v="7"/>
    <x v="3"/>
    <x v="4"/>
  </r>
  <r>
    <x v="0"/>
    <n v="26"/>
    <x v="1"/>
    <x v="1"/>
    <x v="2"/>
    <n v="3"/>
    <x v="3"/>
    <x v="2"/>
    <d v="1899-12-30T00:09:00"/>
    <x v="0"/>
    <x v="3"/>
    <x v="0"/>
    <x v="0"/>
    <x v="10"/>
  </r>
  <r>
    <x v="0"/>
    <n v="27"/>
    <x v="2"/>
    <x v="2"/>
    <x v="1"/>
    <n v="3"/>
    <x v="3"/>
    <x v="3"/>
    <d v="1899-12-30T00:09:00"/>
    <x v="0"/>
    <x v="7"/>
    <x v="4"/>
    <x v="1"/>
    <x v="2"/>
  </r>
  <r>
    <x v="0"/>
    <n v="30"/>
    <x v="2"/>
    <x v="5"/>
    <x v="3"/>
    <n v="3"/>
    <x v="3"/>
    <x v="2"/>
    <d v="1899-12-30T00:09:00"/>
    <x v="0"/>
    <x v="0"/>
    <x v="5"/>
    <x v="2"/>
    <x v="11"/>
  </r>
  <r>
    <x v="0"/>
    <n v="5"/>
    <x v="3"/>
    <x v="2"/>
    <x v="2"/>
    <n v="1"/>
    <x v="0"/>
    <x v="3"/>
    <d v="1899-12-30T00:09:00"/>
    <x v="0"/>
    <x v="2"/>
    <x v="2"/>
    <x v="0"/>
    <x v="12"/>
  </r>
  <r>
    <x v="0"/>
    <n v="28"/>
    <x v="3"/>
    <x v="0"/>
    <x v="2"/>
    <n v="5"/>
    <x v="5"/>
    <x v="2"/>
    <d v="1899-12-30T00:09:00"/>
    <x v="0"/>
    <x v="7"/>
    <x v="1"/>
    <x v="1"/>
    <x v="6"/>
  </r>
  <r>
    <x v="0"/>
    <n v="7"/>
    <x v="3"/>
    <x v="0"/>
    <x v="2"/>
    <n v="2"/>
    <x v="2"/>
    <x v="2"/>
    <d v="1899-12-30T00:09:00"/>
    <x v="0"/>
    <x v="0"/>
    <x v="6"/>
    <x v="0"/>
    <x v="10"/>
  </r>
  <r>
    <x v="0"/>
    <n v="20"/>
    <x v="4"/>
    <x v="0"/>
    <x v="2"/>
    <n v="4"/>
    <x v="5"/>
    <x v="2"/>
    <d v="1899-12-30T00:09:00"/>
    <x v="2"/>
    <x v="4"/>
    <x v="7"/>
    <x v="1"/>
    <x v="2"/>
  </r>
  <r>
    <x v="0"/>
    <n v="15"/>
    <x v="4"/>
    <x v="5"/>
    <x v="1"/>
    <n v="2"/>
    <x v="2"/>
    <x v="0"/>
    <d v="1899-12-30T00:09:00"/>
    <x v="0"/>
    <x v="8"/>
    <x v="3"/>
    <x v="0"/>
    <x v="12"/>
  </r>
  <r>
    <x v="0"/>
    <n v="18"/>
    <x v="4"/>
    <x v="0"/>
    <x v="1"/>
    <n v="2"/>
    <x v="2"/>
    <x v="1"/>
    <d v="1899-12-30T00:09:00"/>
    <x v="0"/>
    <x v="7"/>
    <x v="4"/>
    <x v="1"/>
    <x v="6"/>
  </r>
  <r>
    <x v="0"/>
    <n v="3"/>
    <x v="4"/>
    <x v="3"/>
    <x v="0"/>
    <n v="4"/>
    <x v="5"/>
    <x v="1"/>
    <d v="1899-12-30T00:09:00"/>
    <x v="0"/>
    <x v="4"/>
    <x v="5"/>
    <x v="0"/>
    <x v="7"/>
  </r>
  <r>
    <x v="1"/>
    <n v="11"/>
    <x v="7"/>
    <x v="0"/>
    <x v="0"/>
    <n v="0"/>
    <x v="9"/>
    <x v="1"/>
    <d v="1899-12-30T00:09:00"/>
    <x v="3"/>
    <x v="9"/>
    <x v="2"/>
    <x v="1"/>
    <x v="6"/>
  </r>
  <r>
    <x v="1"/>
    <n v="30"/>
    <x v="10"/>
    <x v="3"/>
    <x v="0"/>
    <n v="0"/>
    <x v="9"/>
    <x v="0"/>
    <d v="1899-12-30T00:09:00"/>
    <x v="3"/>
    <x v="9"/>
    <x v="2"/>
    <x v="3"/>
    <x v="13"/>
  </r>
  <r>
    <x v="1"/>
    <n v="27"/>
    <x v="10"/>
    <x v="4"/>
    <x v="2"/>
    <n v="0"/>
    <x v="9"/>
    <x v="1"/>
    <d v="1899-12-30T00:09:00"/>
    <x v="3"/>
    <x v="9"/>
    <x v="6"/>
    <x v="2"/>
    <x v="3"/>
  </r>
  <r>
    <x v="1"/>
    <n v="11"/>
    <x v="7"/>
    <x v="0"/>
    <x v="0"/>
    <n v="0"/>
    <x v="9"/>
    <x v="1"/>
    <d v="1899-12-30T00:09:00"/>
    <x v="3"/>
    <x v="9"/>
    <x v="2"/>
    <x v="1"/>
    <x v="6"/>
  </r>
  <r>
    <x v="0"/>
    <n v="31"/>
    <x v="8"/>
    <x v="4"/>
    <x v="2"/>
    <n v="2"/>
    <x v="2"/>
    <x v="3"/>
    <d v="1899-12-30T00:09:12"/>
    <x v="0"/>
    <x v="7"/>
    <x v="2"/>
    <x v="1"/>
    <x v="1"/>
  </r>
  <r>
    <x v="0"/>
    <n v="7"/>
    <x v="2"/>
    <x v="0"/>
    <x v="3"/>
    <n v="4"/>
    <x v="1"/>
    <x v="5"/>
    <d v="1899-12-30T00:09:12"/>
    <x v="2"/>
    <x v="4"/>
    <x v="3"/>
    <x v="1"/>
    <x v="6"/>
  </r>
  <r>
    <x v="0"/>
    <n v="21"/>
    <x v="3"/>
    <x v="0"/>
    <x v="4"/>
    <n v="4"/>
    <x v="5"/>
    <x v="2"/>
    <d v="1899-12-30T00:09:12"/>
    <x v="0"/>
    <x v="3"/>
    <x v="2"/>
    <x v="1"/>
    <x v="6"/>
  </r>
  <r>
    <x v="0"/>
    <n v="8"/>
    <x v="3"/>
    <x v="0"/>
    <x v="4"/>
    <n v="3"/>
    <x v="3"/>
    <x v="1"/>
    <d v="1899-12-30T00:09:12"/>
    <x v="0"/>
    <x v="8"/>
    <x v="4"/>
    <x v="0"/>
    <x v="7"/>
  </r>
  <r>
    <x v="0"/>
    <n v="8"/>
    <x v="3"/>
    <x v="3"/>
    <x v="2"/>
    <n v="2"/>
    <x v="2"/>
    <x v="3"/>
    <d v="1899-12-30T00:09:12"/>
    <x v="0"/>
    <x v="4"/>
    <x v="1"/>
    <x v="2"/>
    <x v="8"/>
  </r>
  <r>
    <x v="0"/>
    <n v="22"/>
    <x v="4"/>
    <x v="1"/>
    <x v="0"/>
    <n v="1"/>
    <x v="0"/>
    <x v="1"/>
    <d v="1899-12-30T00:09:12"/>
    <x v="0"/>
    <x v="2"/>
    <x v="7"/>
    <x v="3"/>
    <x v="13"/>
  </r>
  <r>
    <x v="0"/>
    <n v="25"/>
    <x v="4"/>
    <x v="0"/>
    <x v="2"/>
    <n v="3"/>
    <x v="3"/>
    <x v="0"/>
    <d v="1899-12-30T00:09:12"/>
    <x v="0"/>
    <x v="0"/>
    <x v="2"/>
    <x v="0"/>
    <x v="5"/>
  </r>
  <r>
    <x v="0"/>
    <n v="7"/>
    <x v="4"/>
    <x v="0"/>
    <x v="2"/>
    <n v="5"/>
    <x v="4"/>
    <x v="0"/>
    <d v="1899-12-30T00:09:12"/>
    <x v="0"/>
    <x v="1"/>
    <x v="0"/>
    <x v="0"/>
    <x v="9"/>
  </r>
  <r>
    <x v="0"/>
    <n v="1"/>
    <x v="10"/>
    <x v="1"/>
    <x v="3"/>
    <n v="5"/>
    <x v="4"/>
    <x v="0"/>
    <d v="1899-12-30T00:09:12"/>
    <x v="0"/>
    <x v="4"/>
    <x v="2"/>
    <x v="2"/>
    <x v="11"/>
  </r>
  <r>
    <x v="0"/>
    <n v="17"/>
    <x v="10"/>
    <x v="0"/>
    <x v="2"/>
    <n v="2"/>
    <x v="2"/>
    <x v="2"/>
    <d v="1899-12-30T00:09:12"/>
    <x v="0"/>
    <x v="7"/>
    <x v="5"/>
    <x v="1"/>
    <x v="6"/>
  </r>
  <r>
    <x v="0"/>
    <n v="31"/>
    <x v="8"/>
    <x v="4"/>
    <x v="2"/>
    <n v="2"/>
    <x v="2"/>
    <x v="3"/>
    <d v="1899-12-30T00:09:12"/>
    <x v="0"/>
    <x v="7"/>
    <x v="2"/>
    <x v="1"/>
    <x v="1"/>
  </r>
  <r>
    <x v="1"/>
    <n v="12"/>
    <x v="1"/>
    <x v="3"/>
    <x v="1"/>
    <n v="0"/>
    <x v="9"/>
    <x v="0"/>
    <d v="1899-12-30T00:09:12"/>
    <x v="3"/>
    <x v="9"/>
    <x v="6"/>
    <x v="3"/>
    <x v="13"/>
  </r>
  <r>
    <x v="1"/>
    <n v="17"/>
    <x v="4"/>
    <x v="1"/>
    <x v="1"/>
    <n v="0"/>
    <x v="9"/>
    <x v="1"/>
    <d v="1899-12-30T00:09:12"/>
    <x v="3"/>
    <x v="9"/>
    <x v="6"/>
    <x v="2"/>
    <x v="8"/>
  </r>
  <r>
    <x v="1"/>
    <n v="14"/>
    <x v="10"/>
    <x v="1"/>
    <x v="2"/>
    <n v="0"/>
    <x v="9"/>
    <x v="3"/>
    <d v="1899-12-30T00:09:12"/>
    <x v="3"/>
    <x v="9"/>
    <x v="7"/>
    <x v="1"/>
    <x v="2"/>
  </r>
  <r>
    <x v="0"/>
    <n v="11"/>
    <x v="5"/>
    <x v="2"/>
    <x v="1"/>
    <n v="2"/>
    <x v="7"/>
    <x v="1"/>
    <d v="1899-12-30T00:09:15"/>
    <x v="1"/>
    <x v="2"/>
    <x v="7"/>
    <x v="3"/>
    <x v="13"/>
  </r>
  <r>
    <x v="0"/>
    <n v="11"/>
    <x v="6"/>
    <x v="0"/>
    <x v="2"/>
    <n v="5"/>
    <x v="4"/>
    <x v="1"/>
    <d v="1899-12-30T00:09:15"/>
    <x v="0"/>
    <x v="2"/>
    <x v="7"/>
    <x v="0"/>
    <x v="5"/>
  </r>
  <r>
    <x v="0"/>
    <n v="1"/>
    <x v="9"/>
    <x v="4"/>
    <x v="1"/>
    <n v="2"/>
    <x v="2"/>
    <x v="1"/>
    <d v="1899-12-30T00:09:15"/>
    <x v="0"/>
    <x v="2"/>
    <x v="5"/>
    <x v="1"/>
    <x v="6"/>
  </r>
  <r>
    <x v="0"/>
    <n v="29"/>
    <x v="1"/>
    <x v="1"/>
    <x v="0"/>
    <n v="5"/>
    <x v="10"/>
    <x v="5"/>
    <d v="1899-12-30T00:09:15"/>
    <x v="0"/>
    <x v="0"/>
    <x v="2"/>
    <x v="2"/>
    <x v="8"/>
  </r>
  <r>
    <x v="0"/>
    <n v="30"/>
    <x v="2"/>
    <x v="2"/>
    <x v="1"/>
    <n v="2"/>
    <x v="2"/>
    <x v="3"/>
    <d v="1899-12-30T00:09:15"/>
    <x v="0"/>
    <x v="0"/>
    <x v="3"/>
    <x v="0"/>
    <x v="12"/>
  </r>
  <r>
    <x v="0"/>
    <n v="25"/>
    <x v="3"/>
    <x v="0"/>
    <x v="0"/>
    <n v="1"/>
    <x v="6"/>
    <x v="0"/>
    <d v="1899-12-30T00:09:15"/>
    <x v="1"/>
    <x v="1"/>
    <x v="2"/>
    <x v="1"/>
    <x v="1"/>
  </r>
  <r>
    <x v="0"/>
    <n v="10"/>
    <x v="3"/>
    <x v="0"/>
    <x v="0"/>
    <n v="4"/>
    <x v="1"/>
    <x v="5"/>
    <d v="1899-12-30T00:09:15"/>
    <x v="2"/>
    <x v="2"/>
    <x v="6"/>
    <x v="1"/>
    <x v="1"/>
  </r>
  <r>
    <x v="0"/>
    <n v="28"/>
    <x v="3"/>
    <x v="4"/>
    <x v="2"/>
    <n v="1"/>
    <x v="0"/>
    <x v="1"/>
    <d v="1899-12-30T00:09:15"/>
    <x v="0"/>
    <x v="7"/>
    <x v="4"/>
    <x v="0"/>
    <x v="12"/>
  </r>
  <r>
    <x v="0"/>
    <n v="13"/>
    <x v="4"/>
    <x v="3"/>
    <x v="1"/>
    <n v="4"/>
    <x v="5"/>
    <x v="5"/>
    <d v="1899-12-30T00:09:15"/>
    <x v="0"/>
    <x v="1"/>
    <x v="2"/>
    <x v="1"/>
    <x v="2"/>
  </r>
  <r>
    <x v="0"/>
    <n v="3"/>
    <x v="4"/>
    <x v="0"/>
    <x v="2"/>
    <n v="3"/>
    <x v="3"/>
    <x v="2"/>
    <d v="1899-12-30T00:09:15"/>
    <x v="0"/>
    <x v="7"/>
    <x v="1"/>
    <x v="2"/>
    <x v="8"/>
  </r>
  <r>
    <x v="0"/>
    <n v="11"/>
    <x v="5"/>
    <x v="2"/>
    <x v="1"/>
    <n v="2"/>
    <x v="7"/>
    <x v="1"/>
    <d v="1899-12-30T00:09:15"/>
    <x v="1"/>
    <x v="2"/>
    <x v="7"/>
    <x v="3"/>
    <x v="13"/>
  </r>
  <r>
    <x v="0"/>
    <n v="11"/>
    <x v="6"/>
    <x v="0"/>
    <x v="2"/>
    <n v="5"/>
    <x v="4"/>
    <x v="1"/>
    <d v="1899-12-30T00:09:15"/>
    <x v="0"/>
    <x v="2"/>
    <x v="7"/>
    <x v="0"/>
    <x v="5"/>
  </r>
  <r>
    <x v="0"/>
    <n v="1"/>
    <x v="9"/>
    <x v="4"/>
    <x v="1"/>
    <n v="2"/>
    <x v="2"/>
    <x v="1"/>
    <d v="1899-12-30T00:09:15"/>
    <x v="0"/>
    <x v="2"/>
    <x v="5"/>
    <x v="1"/>
    <x v="6"/>
  </r>
  <r>
    <x v="0"/>
    <n v="29"/>
    <x v="1"/>
    <x v="1"/>
    <x v="0"/>
    <n v="5"/>
    <x v="10"/>
    <x v="5"/>
    <d v="1899-12-30T00:09:15"/>
    <x v="0"/>
    <x v="0"/>
    <x v="2"/>
    <x v="2"/>
    <x v="8"/>
  </r>
  <r>
    <x v="1"/>
    <n v="13"/>
    <x v="5"/>
    <x v="0"/>
    <x v="3"/>
    <n v="0"/>
    <x v="9"/>
    <x v="2"/>
    <d v="1899-12-30T00:09:15"/>
    <x v="3"/>
    <x v="9"/>
    <x v="5"/>
    <x v="3"/>
    <x v="13"/>
  </r>
  <r>
    <x v="1"/>
    <n v="29"/>
    <x v="2"/>
    <x v="1"/>
    <x v="1"/>
    <n v="0"/>
    <x v="9"/>
    <x v="2"/>
    <d v="1899-12-30T00:09:15"/>
    <x v="3"/>
    <x v="9"/>
    <x v="5"/>
    <x v="1"/>
    <x v="1"/>
  </r>
  <r>
    <x v="1"/>
    <n v="30"/>
    <x v="10"/>
    <x v="1"/>
    <x v="2"/>
    <n v="0"/>
    <x v="9"/>
    <x v="3"/>
    <d v="1899-12-30T00:09:15"/>
    <x v="3"/>
    <x v="9"/>
    <x v="2"/>
    <x v="2"/>
    <x v="11"/>
  </r>
  <r>
    <x v="1"/>
    <n v="13"/>
    <x v="5"/>
    <x v="0"/>
    <x v="3"/>
    <n v="0"/>
    <x v="9"/>
    <x v="2"/>
    <d v="1899-12-30T00:09:15"/>
    <x v="3"/>
    <x v="9"/>
    <x v="5"/>
    <x v="3"/>
    <x v="13"/>
  </r>
  <r>
    <x v="0"/>
    <n v="12"/>
    <x v="5"/>
    <x v="2"/>
    <x v="2"/>
    <n v="2"/>
    <x v="2"/>
    <x v="0"/>
    <d v="1899-12-30T00:09:36"/>
    <x v="0"/>
    <x v="0"/>
    <x v="2"/>
    <x v="2"/>
    <x v="8"/>
  </r>
  <r>
    <x v="0"/>
    <n v="1"/>
    <x v="11"/>
    <x v="1"/>
    <x v="2"/>
    <n v="5"/>
    <x v="4"/>
    <x v="1"/>
    <d v="1899-12-30T00:09:36"/>
    <x v="0"/>
    <x v="2"/>
    <x v="5"/>
    <x v="1"/>
    <x v="2"/>
  </r>
  <r>
    <x v="0"/>
    <n v="11"/>
    <x v="2"/>
    <x v="4"/>
    <x v="4"/>
    <n v="1"/>
    <x v="0"/>
    <x v="2"/>
    <d v="1899-12-30T00:09:36"/>
    <x v="0"/>
    <x v="7"/>
    <x v="7"/>
    <x v="3"/>
    <x v="13"/>
  </r>
  <r>
    <x v="0"/>
    <n v="12"/>
    <x v="3"/>
    <x v="0"/>
    <x v="2"/>
    <n v="2"/>
    <x v="7"/>
    <x v="0"/>
    <d v="1899-12-30T00:09:36"/>
    <x v="1"/>
    <x v="7"/>
    <x v="6"/>
    <x v="1"/>
    <x v="6"/>
  </r>
  <r>
    <x v="0"/>
    <n v="28"/>
    <x v="3"/>
    <x v="4"/>
    <x v="0"/>
    <n v="3"/>
    <x v="3"/>
    <x v="1"/>
    <d v="1899-12-30T00:09:36"/>
    <x v="0"/>
    <x v="1"/>
    <x v="3"/>
    <x v="0"/>
    <x v="5"/>
  </r>
  <r>
    <x v="0"/>
    <n v="8"/>
    <x v="3"/>
    <x v="2"/>
    <x v="3"/>
    <n v="2"/>
    <x v="2"/>
    <x v="3"/>
    <d v="1899-12-30T00:09:36"/>
    <x v="0"/>
    <x v="2"/>
    <x v="7"/>
    <x v="1"/>
    <x v="2"/>
  </r>
  <r>
    <x v="0"/>
    <n v="11"/>
    <x v="4"/>
    <x v="1"/>
    <x v="0"/>
    <n v="2"/>
    <x v="2"/>
    <x v="1"/>
    <d v="1899-12-30T00:09:36"/>
    <x v="0"/>
    <x v="4"/>
    <x v="5"/>
    <x v="1"/>
    <x v="1"/>
  </r>
  <r>
    <x v="0"/>
    <n v="22"/>
    <x v="4"/>
    <x v="2"/>
    <x v="0"/>
    <n v="4"/>
    <x v="5"/>
    <x v="3"/>
    <d v="1899-12-30T00:09:36"/>
    <x v="0"/>
    <x v="0"/>
    <x v="4"/>
    <x v="0"/>
    <x v="5"/>
  </r>
  <r>
    <x v="0"/>
    <n v="12"/>
    <x v="5"/>
    <x v="2"/>
    <x v="2"/>
    <n v="2"/>
    <x v="2"/>
    <x v="0"/>
    <d v="1899-12-30T00:09:36"/>
    <x v="0"/>
    <x v="0"/>
    <x v="2"/>
    <x v="2"/>
    <x v="8"/>
  </r>
  <r>
    <x v="0"/>
    <n v="1"/>
    <x v="11"/>
    <x v="1"/>
    <x v="2"/>
    <n v="5"/>
    <x v="4"/>
    <x v="1"/>
    <d v="1899-12-30T00:09:36"/>
    <x v="0"/>
    <x v="2"/>
    <x v="5"/>
    <x v="1"/>
    <x v="2"/>
  </r>
  <r>
    <x v="1"/>
    <n v="27"/>
    <x v="2"/>
    <x v="0"/>
    <x v="0"/>
    <n v="0"/>
    <x v="9"/>
    <x v="1"/>
    <d v="1899-12-30T00:09:36"/>
    <x v="3"/>
    <x v="9"/>
    <x v="3"/>
    <x v="2"/>
    <x v="11"/>
  </r>
  <r>
    <x v="1"/>
    <n v="3"/>
    <x v="3"/>
    <x v="0"/>
    <x v="2"/>
    <n v="0"/>
    <x v="9"/>
    <x v="1"/>
    <d v="1899-12-30T00:09:36"/>
    <x v="3"/>
    <x v="9"/>
    <x v="2"/>
    <x v="0"/>
    <x v="9"/>
  </r>
  <r>
    <x v="1"/>
    <n v="11"/>
    <x v="4"/>
    <x v="0"/>
    <x v="0"/>
    <n v="0"/>
    <x v="9"/>
    <x v="0"/>
    <d v="1899-12-30T00:09:36"/>
    <x v="3"/>
    <x v="9"/>
    <x v="4"/>
    <x v="0"/>
    <x v="5"/>
  </r>
  <r>
    <x v="1"/>
    <n v="10"/>
    <x v="4"/>
    <x v="2"/>
    <x v="1"/>
    <n v="0"/>
    <x v="9"/>
    <x v="5"/>
    <d v="1899-12-30T00:09:36"/>
    <x v="3"/>
    <x v="9"/>
    <x v="7"/>
    <x v="0"/>
    <x v="10"/>
  </r>
  <r>
    <x v="0"/>
    <n v="12"/>
    <x v="9"/>
    <x v="1"/>
    <x v="2"/>
    <n v="3"/>
    <x v="3"/>
    <x v="0"/>
    <d v="1899-12-30T00:10:10"/>
    <x v="0"/>
    <x v="8"/>
    <x v="6"/>
    <x v="2"/>
    <x v="11"/>
  </r>
  <r>
    <x v="0"/>
    <n v="13"/>
    <x v="1"/>
    <x v="0"/>
    <x v="2"/>
    <n v="3"/>
    <x v="3"/>
    <x v="1"/>
    <d v="1899-12-30T00:10:10"/>
    <x v="0"/>
    <x v="5"/>
    <x v="3"/>
    <x v="1"/>
    <x v="2"/>
  </r>
  <r>
    <x v="0"/>
    <n v="11"/>
    <x v="1"/>
    <x v="4"/>
    <x v="0"/>
    <n v="1"/>
    <x v="0"/>
    <x v="0"/>
    <d v="1899-12-30T00:10:10"/>
    <x v="0"/>
    <x v="7"/>
    <x v="0"/>
    <x v="0"/>
    <x v="5"/>
  </r>
  <r>
    <x v="0"/>
    <n v="7"/>
    <x v="2"/>
    <x v="2"/>
    <x v="2"/>
    <n v="2"/>
    <x v="2"/>
    <x v="3"/>
    <d v="1899-12-30T00:10:10"/>
    <x v="0"/>
    <x v="4"/>
    <x v="4"/>
    <x v="0"/>
    <x v="9"/>
  </r>
  <r>
    <x v="0"/>
    <n v="9"/>
    <x v="2"/>
    <x v="1"/>
    <x v="1"/>
    <n v="3"/>
    <x v="3"/>
    <x v="3"/>
    <d v="1899-12-30T00:10:10"/>
    <x v="0"/>
    <x v="0"/>
    <x v="3"/>
    <x v="2"/>
    <x v="8"/>
  </r>
  <r>
    <x v="0"/>
    <n v="24"/>
    <x v="2"/>
    <x v="1"/>
    <x v="3"/>
    <n v="2"/>
    <x v="2"/>
    <x v="2"/>
    <d v="1899-12-30T00:10:10"/>
    <x v="0"/>
    <x v="4"/>
    <x v="7"/>
    <x v="1"/>
    <x v="6"/>
  </r>
  <r>
    <x v="0"/>
    <n v="28"/>
    <x v="3"/>
    <x v="3"/>
    <x v="2"/>
    <n v="4"/>
    <x v="5"/>
    <x v="1"/>
    <d v="1899-12-30T00:10:10"/>
    <x v="0"/>
    <x v="0"/>
    <x v="2"/>
    <x v="0"/>
    <x v="9"/>
  </r>
  <r>
    <x v="0"/>
    <n v="25"/>
    <x v="3"/>
    <x v="1"/>
    <x v="4"/>
    <n v="5"/>
    <x v="5"/>
    <x v="5"/>
    <d v="1899-12-30T00:10:10"/>
    <x v="0"/>
    <x v="3"/>
    <x v="5"/>
    <x v="1"/>
    <x v="2"/>
  </r>
  <r>
    <x v="0"/>
    <n v="29"/>
    <x v="3"/>
    <x v="1"/>
    <x v="1"/>
    <n v="2"/>
    <x v="2"/>
    <x v="2"/>
    <d v="1899-12-30T00:10:10"/>
    <x v="0"/>
    <x v="5"/>
    <x v="7"/>
    <x v="1"/>
    <x v="1"/>
  </r>
  <r>
    <x v="0"/>
    <n v="25"/>
    <x v="10"/>
    <x v="0"/>
    <x v="1"/>
    <n v="4"/>
    <x v="5"/>
    <x v="1"/>
    <d v="1899-12-30T00:10:10"/>
    <x v="2"/>
    <x v="6"/>
    <x v="5"/>
    <x v="3"/>
    <x v="13"/>
  </r>
  <r>
    <x v="0"/>
    <n v="12"/>
    <x v="9"/>
    <x v="1"/>
    <x v="2"/>
    <n v="3"/>
    <x v="3"/>
    <x v="0"/>
    <d v="1899-12-30T00:10:10"/>
    <x v="0"/>
    <x v="8"/>
    <x v="6"/>
    <x v="2"/>
    <x v="11"/>
  </r>
  <r>
    <x v="0"/>
    <n v="13"/>
    <x v="1"/>
    <x v="0"/>
    <x v="2"/>
    <n v="3"/>
    <x v="3"/>
    <x v="1"/>
    <d v="1899-12-30T00:10:10"/>
    <x v="0"/>
    <x v="5"/>
    <x v="3"/>
    <x v="1"/>
    <x v="2"/>
  </r>
  <r>
    <x v="1"/>
    <n v="21"/>
    <x v="2"/>
    <x v="0"/>
    <x v="2"/>
    <n v="0"/>
    <x v="9"/>
    <x v="2"/>
    <d v="1899-12-30T00:10:10"/>
    <x v="3"/>
    <x v="9"/>
    <x v="3"/>
    <x v="0"/>
    <x v="12"/>
  </r>
  <r>
    <x v="1"/>
    <n v="25"/>
    <x v="4"/>
    <x v="1"/>
    <x v="2"/>
    <n v="0"/>
    <x v="9"/>
    <x v="2"/>
    <d v="1899-12-30T00:10:10"/>
    <x v="3"/>
    <x v="9"/>
    <x v="1"/>
    <x v="1"/>
    <x v="6"/>
  </r>
  <r>
    <x v="1"/>
    <n v="11"/>
    <x v="4"/>
    <x v="2"/>
    <x v="4"/>
    <n v="0"/>
    <x v="9"/>
    <x v="2"/>
    <d v="1899-12-30T00:10:10"/>
    <x v="3"/>
    <x v="9"/>
    <x v="6"/>
    <x v="0"/>
    <x v="5"/>
  </r>
  <r>
    <x v="0"/>
    <n v="1"/>
    <x v="0"/>
    <x v="1"/>
    <x v="1"/>
    <n v="5"/>
    <x v="4"/>
    <x v="1"/>
    <d v="1899-12-30T00:11:20"/>
    <x v="0"/>
    <x v="0"/>
    <x v="5"/>
    <x v="3"/>
    <x v="4"/>
  </r>
  <r>
    <x v="0"/>
    <n v="11"/>
    <x v="0"/>
    <x v="4"/>
    <x v="1"/>
    <n v="3"/>
    <x v="3"/>
    <x v="2"/>
    <d v="1899-12-30T00:11:20"/>
    <x v="0"/>
    <x v="3"/>
    <x v="6"/>
    <x v="2"/>
    <x v="11"/>
  </r>
  <r>
    <x v="0"/>
    <n v="4"/>
    <x v="8"/>
    <x v="1"/>
    <x v="2"/>
    <n v="4"/>
    <x v="5"/>
    <x v="1"/>
    <d v="1899-12-30T00:11:20"/>
    <x v="2"/>
    <x v="7"/>
    <x v="2"/>
    <x v="1"/>
    <x v="14"/>
  </r>
  <r>
    <x v="0"/>
    <n v="30"/>
    <x v="2"/>
    <x v="1"/>
    <x v="2"/>
    <n v="2"/>
    <x v="8"/>
    <x v="1"/>
    <d v="1899-12-30T00:11:20"/>
    <x v="0"/>
    <x v="7"/>
    <x v="0"/>
    <x v="0"/>
    <x v="0"/>
  </r>
  <r>
    <x v="0"/>
    <n v="14"/>
    <x v="3"/>
    <x v="0"/>
    <x v="1"/>
    <n v="1"/>
    <x v="6"/>
    <x v="2"/>
    <d v="1899-12-30T00:11:20"/>
    <x v="1"/>
    <x v="2"/>
    <x v="6"/>
    <x v="3"/>
    <x v="4"/>
  </r>
  <r>
    <x v="0"/>
    <n v="19"/>
    <x v="3"/>
    <x v="1"/>
    <x v="1"/>
    <n v="1"/>
    <x v="0"/>
    <x v="3"/>
    <d v="1899-12-30T00:11:20"/>
    <x v="0"/>
    <x v="1"/>
    <x v="3"/>
    <x v="1"/>
    <x v="14"/>
  </r>
  <r>
    <x v="0"/>
    <n v="3"/>
    <x v="3"/>
    <x v="0"/>
    <x v="3"/>
    <n v="3"/>
    <x v="2"/>
    <x v="2"/>
    <d v="1899-12-30T00:11:20"/>
    <x v="0"/>
    <x v="4"/>
    <x v="7"/>
    <x v="1"/>
    <x v="1"/>
  </r>
  <r>
    <x v="0"/>
    <n v="3"/>
    <x v="4"/>
    <x v="2"/>
    <x v="1"/>
    <n v="2"/>
    <x v="7"/>
    <x v="2"/>
    <d v="1899-12-30T00:11:20"/>
    <x v="1"/>
    <x v="8"/>
    <x v="3"/>
    <x v="1"/>
    <x v="2"/>
  </r>
  <r>
    <x v="0"/>
    <n v="12"/>
    <x v="4"/>
    <x v="4"/>
    <x v="2"/>
    <n v="3"/>
    <x v="3"/>
    <x v="1"/>
    <d v="1899-12-30T00:11:20"/>
    <x v="0"/>
    <x v="2"/>
    <x v="7"/>
    <x v="0"/>
    <x v="7"/>
  </r>
  <r>
    <x v="0"/>
    <n v="22"/>
    <x v="4"/>
    <x v="0"/>
    <x v="4"/>
    <n v="2"/>
    <x v="2"/>
    <x v="0"/>
    <d v="1899-12-30T00:11:20"/>
    <x v="0"/>
    <x v="0"/>
    <x v="4"/>
    <x v="0"/>
    <x v="10"/>
  </r>
  <r>
    <x v="0"/>
    <n v="1"/>
    <x v="0"/>
    <x v="1"/>
    <x v="1"/>
    <n v="5"/>
    <x v="4"/>
    <x v="1"/>
    <d v="1899-12-30T00:11:20"/>
    <x v="0"/>
    <x v="0"/>
    <x v="5"/>
    <x v="3"/>
    <x v="4"/>
  </r>
  <r>
    <x v="0"/>
    <n v="11"/>
    <x v="0"/>
    <x v="4"/>
    <x v="1"/>
    <n v="3"/>
    <x v="3"/>
    <x v="2"/>
    <d v="1899-12-30T00:11:20"/>
    <x v="0"/>
    <x v="3"/>
    <x v="6"/>
    <x v="2"/>
    <x v="11"/>
  </r>
  <r>
    <x v="0"/>
    <n v="4"/>
    <x v="8"/>
    <x v="1"/>
    <x v="2"/>
    <n v="4"/>
    <x v="5"/>
    <x v="1"/>
    <d v="1899-12-30T00:11:20"/>
    <x v="2"/>
    <x v="7"/>
    <x v="2"/>
    <x v="1"/>
    <x v="14"/>
  </r>
  <r>
    <x v="1"/>
    <n v="5"/>
    <x v="3"/>
    <x v="0"/>
    <x v="2"/>
    <n v="0"/>
    <x v="9"/>
    <x v="0"/>
    <d v="1899-12-30T00:11:20"/>
    <x v="3"/>
    <x v="9"/>
    <x v="2"/>
    <x v="1"/>
    <x v="2"/>
  </r>
  <r>
    <x v="1"/>
    <n v="10"/>
    <x v="10"/>
    <x v="0"/>
    <x v="1"/>
    <n v="0"/>
    <x v="9"/>
    <x v="2"/>
    <d v="1899-12-30T00:11:20"/>
    <x v="3"/>
    <x v="9"/>
    <x v="4"/>
    <x v="3"/>
    <x v="4"/>
  </r>
  <r>
    <x v="1"/>
    <n v="10"/>
    <x v="10"/>
    <x v="4"/>
    <x v="2"/>
    <n v="0"/>
    <x v="9"/>
    <x v="2"/>
    <d v="1899-12-30T00:11:20"/>
    <x v="3"/>
    <x v="9"/>
    <x v="0"/>
    <x v="0"/>
    <x v="7"/>
  </r>
  <r>
    <x v="0"/>
    <n v="17"/>
    <x v="5"/>
    <x v="1"/>
    <x v="2"/>
    <n v="2"/>
    <x v="7"/>
    <x v="3"/>
    <d v="1899-12-30T00:12:45"/>
    <x v="1"/>
    <x v="2"/>
    <x v="3"/>
    <x v="1"/>
    <x v="2"/>
  </r>
  <r>
    <x v="0"/>
    <n v="2"/>
    <x v="8"/>
    <x v="0"/>
    <x v="2"/>
    <n v="5"/>
    <x v="4"/>
    <x v="1"/>
    <d v="1899-12-30T00:12:45"/>
    <x v="0"/>
    <x v="0"/>
    <x v="7"/>
    <x v="0"/>
    <x v="0"/>
  </r>
  <r>
    <x v="0"/>
    <n v="5"/>
    <x v="1"/>
    <x v="0"/>
    <x v="0"/>
    <n v="4"/>
    <x v="5"/>
    <x v="0"/>
    <d v="1899-12-30T00:12:45"/>
    <x v="2"/>
    <x v="5"/>
    <x v="3"/>
    <x v="0"/>
    <x v="12"/>
  </r>
  <r>
    <x v="0"/>
    <n v="11"/>
    <x v="1"/>
    <x v="1"/>
    <x v="1"/>
    <n v="1"/>
    <x v="0"/>
    <x v="4"/>
    <d v="1899-12-30T00:12:45"/>
    <x v="0"/>
    <x v="2"/>
    <x v="1"/>
    <x v="1"/>
    <x v="14"/>
  </r>
  <r>
    <x v="0"/>
    <n v="28"/>
    <x v="2"/>
    <x v="2"/>
    <x v="2"/>
    <n v="3"/>
    <x v="1"/>
    <x v="2"/>
    <d v="1899-12-30T00:12:45"/>
    <x v="0"/>
    <x v="2"/>
    <x v="1"/>
    <x v="0"/>
    <x v="0"/>
  </r>
  <r>
    <x v="0"/>
    <n v="16"/>
    <x v="2"/>
    <x v="1"/>
    <x v="1"/>
    <n v="5"/>
    <x v="5"/>
    <x v="5"/>
    <d v="1899-12-30T00:12:45"/>
    <x v="0"/>
    <x v="0"/>
    <x v="4"/>
    <x v="2"/>
    <x v="11"/>
  </r>
  <r>
    <x v="0"/>
    <n v="30"/>
    <x v="2"/>
    <x v="4"/>
    <x v="0"/>
    <n v="2"/>
    <x v="8"/>
    <x v="1"/>
    <d v="1899-12-30T00:12:45"/>
    <x v="0"/>
    <x v="0"/>
    <x v="6"/>
    <x v="3"/>
    <x v="13"/>
  </r>
  <r>
    <x v="0"/>
    <n v="8"/>
    <x v="3"/>
    <x v="1"/>
    <x v="2"/>
    <n v="1"/>
    <x v="6"/>
    <x v="3"/>
    <d v="1899-12-30T00:12:45"/>
    <x v="1"/>
    <x v="0"/>
    <x v="5"/>
    <x v="3"/>
    <x v="13"/>
  </r>
  <r>
    <x v="0"/>
    <n v="17"/>
    <x v="5"/>
    <x v="1"/>
    <x v="2"/>
    <n v="2"/>
    <x v="7"/>
    <x v="3"/>
    <d v="1899-12-30T00:12:45"/>
    <x v="1"/>
    <x v="2"/>
    <x v="3"/>
    <x v="1"/>
    <x v="2"/>
  </r>
  <r>
    <x v="0"/>
    <n v="2"/>
    <x v="8"/>
    <x v="0"/>
    <x v="2"/>
    <n v="5"/>
    <x v="4"/>
    <x v="1"/>
    <d v="1899-12-30T00:12:45"/>
    <x v="0"/>
    <x v="0"/>
    <x v="7"/>
    <x v="0"/>
    <x v="0"/>
  </r>
  <r>
    <x v="0"/>
    <n v="5"/>
    <x v="1"/>
    <x v="0"/>
    <x v="0"/>
    <n v="4"/>
    <x v="5"/>
    <x v="0"/>
    <d v="1899-12-30T00:12:45"/>
    <x v="2"/>
    <x v="5"/>
    <x v="3"/>
    <x v="0"/>
    <x v="12"/>
  </r>
  <r>
    <x v="1"/>
    <n v="22"/>
    <x v="2"/>
    <x v="3"/>
    <x v="1"/>
    <n v="0"/>
    <x v="9"/>
    <x v="0"/>
    <d v="1899-12-30T00:12:45"/>
    <x v="3"/>
    <x v="9"/>
    <x v="2"/>
    <x v="1"/>
    <x v="2"/>
  </r>
  <r>
    <x v="1"/>
    <n v="25"/>
    <x v="3"/>
    <x v="3"/>
    <x v="1"/>
    <n v="0"/>
    <x v="9"/>
    <x v="5"/>
    <d v="1899-12-30T00:12:45"/>
    <x v="3"/>
    <x v="9"/>
    <x v="5"/>
    <x v="0"/>
    <x v="0"/>
  </r>
  <r>
    <x v="1"/>
    <n v="16"/>
    <x v="4"/>
    <x v="0"/>
    <x v="2"/>
    <n v="0"/>
    <x v="9"/>
    <x v="0"/>
    <d v="1899-12-30T00:12:45"/>
    <x v="3"/>
    <x v="9"/>
    <x v="3"/>
    <x v="3"/>
    <x v="13"/>
  </r>
  <r>
    <x v="1"/>
    <n v="30"/>
    <x v="4"/>
    <x v="2"/>
    <x v="2"/>
    <n v="0"/>
    <x v="9"/>
    <x v="5"/>
    <d v="1899-12-30T00:12:45"/>
    <x v="3"/>
    <x v="9"/>
    <x v="6"/>
    <x v="1"/>
    <x v="6"/>
  </r>
  <r>
    <x v="1"/>
    <n v="1"/>
    <x v="10"/>
    <x v="1"/>
    <x v="0"/>
    <n v="0"/>
    <x v="9"/>
    <x v="2"/>
    <d v="1899-12-30T00:12:45"/>
    <x v="3"/>
    <x v="9"/>
    <x v="1"/>
    <x v="1"/>
    <x v="1"/>
  </r>
  <r>
    <x v="0"/>
    <n v="13"/>
    <x v="6"/>
    <x v="2"/>
    <x v="0"/>
    <n v="1"/>
    <x v="0"/>
    <x v="4"/>
    <d v="1899-12-30T00:12:55"/>
    <x v="0"/>
    <x v="5"/>
    <x v="3"/>
    <x v="3"/>
    <x v="4"/>
  </r>
  <r>
    <x v="0"/>
    <n v="10"/>
    <x v="0"/>
    <x v="4"/>
    <x v="0"/>
    <n v="3"/>
    <x v="3"/>
    <x v="1"/>
    <d v="1899-12-30T00:12:55"/>
    <x v="0"/>
    <x v="7"/>
    <x v="2"/>
    <x v="0"/>
    <x v="9"/>
  </r>
  <r>
    <x v="0"/>
    <n v="9"/>
    <x v="11"/>
    <x v="0"/>
    <x v="2"/>
    <n v="4"/>
    <x v="1"/>
    <x v="1"/>
    <d v="1899-12-30T00:12:55"/>
    <x v="2"/>
    <x v="0"/>
    <x v="3"/>
    <x v="0"/>
    <x v="10"/>
  </r>
  <r>
    <x v="0"/>
    <n v="21"/>
    <x v="2"/>
    <x v="0"/>
    <x v="1"/>
    <n v="2"/>
    <x v="7"/>
    <x v="0"/>
    <d v="1899-12-30T00:12:55"/>
    <x v="1"/>
    <x v="4"/>
    <x v="1"/>
    <x v="1"/>
    <x v="6"/>
  </r>
  <r>
    <x v="0"/>
    <n v="30"/>
    <x v="2"/>
    <x v="3"/>
    <x v="2"/>
    <n v="3"/>
    <x v="3"/>
    <x v="5"/>
    <d v="1899-12-30T00:12:55"/>
    <x v="0"/>
    <x v="0"/>
    <x v="7"/>
    <x v="1"/>
    <x v="15"/>
  </r>
  <r>
    <x v="0"/>
    <n v="13"/>
    <x v="3"/>
    <x v="0"/>
    <x v="2"/>
    <n v="2"/>
    <x v="7"/>
    <x v="1"/>
    <d v="1899-12-30T00:12:55"/>
    <x v="1"/>
    <x v="6"/>
    <x v="7"/>
    <x v="3"/>
    <x v="13"/>
  </r>
  <r>
    <x v="0"/>
    <n v="2"/>
    <x v="3"/>
    <x v="0"/>
    <x v="1"/>
    <n v="2"/>
    <x v="8"/>
    <x v="5"/>
    <d v="1899-12-30T00:12:55"/>
    <x v="0"/>
    <x v="0"/>
    <x v="2"/>
    <x v="0"/>
    <x v="7"/>
  </r>
  <r>
    <x v="0"/>
    <n v="4"/>
    <x v="3"/>
    <x v="1"/>
    <x v="1"/>
    <n v="4"/>
    <x v="5"/>
    <x v="2"/>
    <d v="1899-12-30T00:12:55"/>
    <x v="0"/>
    <x v="2"/>
    <x v="2"/>
    <x v="2"/>
    <x v="8"/>
  </r>
  <r>
    <x v="0"/>
    <n v="6"/>
    <x v="3"/>
    <x v="3"/>
    <x v="3"/>
    <n v="2"/>
    <x v="2"/>
    <x v="2"/>
    <d v="1899-12-30T00:12:55"/>
    <x v="0"/>
    <x v="7"/>
    <x v="2"/>
    <x v="1"/>
    <x v="1"/>
  </r>
  <r>
    <x v="0"/>
    <n v="23"/>
    <x v="3"/>
    <x v="5"/>
    <x v="0"/>
    <n v="3"/>
    <x v="3"/>
    <x v="1"/>
    <d v="1899-12-30T00:12:55"/>
    <x v="0"/>
    <x v="3"/>
    <x v="7"/>
    <x v="0"/>
    <x v="12"/>
  </r>
  <r>
    <x v="0"/>
    <n v="8"/>
    <x v="3"/>
    <x v="3"/>
    <x v="2"/>
    <n v="2"/>
    <x v="2"/>
    <x v="2"/>
    <d v="1899-12-30T00:12:55"/>
    <x v="0"/>
    <x v="4"/>
    <x v="4"/>
    <x v="0"/>
    <x v="0"/>
  </r>
  <r>
    <x v="0"/>
    <n v="1"/>
    <x v="3"/>
    <x v="1"/>
    <x v="1"/>
    <n v="2"/>
    <x v="2"/>
    <x v="2"/>
    <d v="1899-12-30T00:12:55"/>
    <x v="0"/>
    <x v="0"/>
    <x v="5"/>
    <x v="1"/>
    <x v="1"/>
  </r>
  <r>
    <x v="0"/>
    <n v="20"/>
    <x v="3"/>
    <x v="3"/>
    <x v="1"/>
    <n v="5"/>
    <x v="10"/>
    <x v="2"/>
    <d v="1899-12-30T00:12:55"/>
    <x v="0"/>
    <x v="7"/>
    <x v="5"/>
    <x v="0"/>
    <x v="7"/>
  </r>
  <r>
    <x v="0"/>
    <n v="11"/>
    <x v="4"/>
    <x v="2"/>
    <x v="2"/>
    <n v="2"/>
    <x v="2"/>
    <x v="1"/>
    <d v="1899-12-30T00:12:55"/>
    <x v="0"/>
    <x v="2"/>
    <x v="0"/>
    <x v="0"/>
    <x v="0"/>
  </r>
  <r>
    <x v="0"/>
    <n v="3"/>
    <x v="4"/>
    <x v="5"/>
    <x v="2"/>
    <n v="5"/>
    <x v="4"/>
    <x v="1"/>
    <d v="1899-12-30T00:12:55"/>
    <x v="0"/>
    <x v="1"/>
    <x v="5"/>
    <x v="1"/>
    <x v="6"/>
  </r>
  <r>
    <x v="0"/>
    <n v="30"/>
    <x v="10"/>
    <x v="3"/>
    <x v="1"/>
    <n v="1"/>
    <x v="6"/>
    <x v="2"/>
    <d v="1899-12-30T00:12:55"/>
    <x v="1"/>
    <x v="2"/>
    <x v="6"/>
    <x v="1"/>
    <x v="15"/>
  </r>
  <r>
    <x v="0"/>
    <n v="28"/>
    <x v="10"/>
    <x v="3"/>
    <x v="0"/>
    <n v="4"/>
    <x v="5"/>
    <x v="1"/>
    <d v="1899-12-30T00:12:55"/>
    <x v="2"/>
    <x v="2"/>
    <x v="3"/>
    <x v="3"/>
    <x v="4"/>
  </r>
  <r>
    <x v="0"/>
    <n v="1"/>
    <x v="10"/>
    <x v="0"/>
    <x v="2"/>
    <n v="5"/>
    <x v="4"/>
    <x v="0"/>
    <d v="1899-12-30T00:12:55"/>
    <x v="0"/>
    <x v="1"/>
    <x v="2"/>
    <x v="3"/>
    <x v="4"/>
  </r>
  <r>
    <x v="0"/>
    <n v="30"/>
    <x v="10"/>
    <x v="1"/>
    <x v="2"/>
    <n v="1"/>
    <x v="0"/>
    <x v="1"/>
    <d v="1899-12-30T00:12:55"/>
    <x v="0"/>
    <x v="7"/>
    <x v="2"/>
    <x v="0"/>
    <x v="9"/>
  </r>
  <r>
    <x v="0"/>
    <n v="13"/>
    <x v="6"/>
    <x v="2"/>
    <x v="0"/>
    <n v="1"/>
    <x v="0"/>
    <x v="4"/>
    <d v="1899-12-30T00:12:55"/>
    <x v="0"/>
    <x v="5"/>
    <x v="3"/>
    <x v="3"/>
    <x v="4"/>
  </r>
  <r>
    <x v="0"/>
    <n v="10"/>
    <x v="0"/>
    <x v="4"/>
    <x v="0"/>
    <n v="3"/>
    <x v="3"/>
    <x v="1"/>
    <d v="1899-12-30T00:12:55"/>
    <x v="0"/>
    <x v="7"/>
    <x v="2"/>
    <x v="0"/>
    <x v="9"/>
  </r>
  <r>
    <x v="0"/>
    <n v="9"/>
    <x v="11"/>
    <x v="0"/>
    <x v="2"/>
    <n v="4"/>
    <x v="1"/>
    <x v="1"/>
    <d v="1899-12-30T00:12:55"/>
    <x v="2"/>
    <x v="0"/>
    <x v="3"/>
    <x v="0"/>
    <x v="10"/>
  </r>
  <r>
    <x v="1"/>
    <n v="11"/>
    <x v="6"/>
    <x v="2"/>
    <x v="1"/>
    <n v="0"/>
    <x v="9"/>
    <x v="2"/>
    <d v="1899-12-30T00:12:55"/>
    <x v="3"/>
    <x v="9"/>
    <x v="6"/>
    <x v="1"/>
    <x v="6"/>
  </r>
  <r>
    <x v="1"/>
    <n v="12"/>
    <x v="7"/>
    <x v="0"/>
    <x v="1"/>
    <n v="0"/>
    <x v="9"/>
    <x v="2"/>
    <d v="1899-12-30T00:12:55"/>
    <x v="3"/>
    <x v="9"/>
    <x v="6"/>
    <x v="2"/>
    <x v="8"/>
  </r>
  <r>
    <x v="1"/>
    <n v="30"/>
    <x v="2"/>
    <x v="2"/>
    <x v="4"/>
    <n v="0"/>
    <x v="9"/>
    <x v="2"/>
    <d v="1899-12-30T00:12:55"/>
    <x v="3"/>
    <x v="9"/>
    <x v="7"/>
    <x v="0"/>
    <x v="0"/>
  </r>
  <r>
    <x v="1"/>
    <n v="14"/>
    <x v="3"/>
    <x v="5"/>
    <x v="3"/>
    <n v="0"/>
    <x v="9"/>
    <x v="2"/>
    <d v="1899-12-30T00:12:55"/>
    <x v="3"/>
    <x v="9"/>
    <x v="0"/>
    <x v="2"/>
    <x v="8"/>
  </r>
  <r>
    <x v="1"/>
    <n v="18"/>
    <x v="4"/>
    <x v="2"/>
    <x v="1"/>
    <n v="0"/>
    <x v="9"/>
    <x v="2"/>
    <d v="1899-12-30T00:12:55"/>
    <x v="3"/>
    <x v="9"/>
    <x v="2"/>
    <x v="3"/>
    <x v="4"/>
  </r>
  <r>
    <x v="1"/>
    <n v="24"/>
    <x v="4"/>
    <x v="3"/>
    <x v="2"/>
    <n v="0"/>
    <x v="9"/>
    <x v="2"/>
    <d v="1899-12-30T00:12:55"/>
    <x v="3"/>
    <x v="9"/>
    <x v="0"/>
    <x v="1"/>
    <x v="1"/>
  </r>
  <r>
    <x v="1"/>
    <n v="9"/>
    <x v="10"/>
    <x v="0"/>
    <x v="1"/>
    <n v="0"/>
    <x v="9"/>
    <x v="1"/>
    <d v="1899-12-30T00:12:55"/>
    <x v="3"/>
    <x v="9"/>
    <x v="4"/>
    <x v="1"/>
    <x v="6"/>
  </r>
  <r>
    <x v="1"/>
    <n v="11"/>
    <x v="6"/>
    <x v="2"/>
    <x v="1"/>
    <n v="0"/>
    <x v="9"/>
    <x v="2"/>
    <d v="1899-12-30T00:12:55"/>
    <x v="3"/>
    <x v="9"/>
    <x v="6"/>
    <x v="1"/>
    <x v="6"/>
  </r>
  <r>
    <x v="1"/>
    <n v="12"/>
    <x v="7"/>
    <x v="0"/>
    <x v="1"/>
    <n v="0"/>
    <x v="9"/>
    <x v="2"/>
    <d v="1899-12-30T00:12:55"/>
    <x v="3"/>
    <x v="9"/>
    <x v="6"/>
    <x v="2"/>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73983D-600A-42EF-87CE-805ECC18AFC7}" name="PivotTable10"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M4:AM5" firstHeaderRow="1" firstDataRow="1" firstDataCol="0"/>
  <pivotFields count="14">
    <pivotField showAll="0">
      <items count="3">
        <item x="0"/>
        <item x="1"/>
        <item t="default"/>
      </items>
    </pivotField>
    <pivotField numFmtId="1" showAll="0"/>
    <pivotField showAll="0">
      <items count="13">
        <item x="5"/>
        <item x="6"/>
        <item x="7"/>
        <item x="0"/>
        <item x="8"/>
        <item x="9"/>
        <item x="11"/>
        <item x="1"/>
        <item x="2"/>
        <item x="3"/>
        <item x="4"/>
        <item x="10"/>
        <item t="default"/>
      </items>
    </pivotField>
    <pivotField showAll="0"/>
    <pivotField showAll="0"/>
    <pivotField dataField="1" numFmtId="3" showAll="0"/>
    <pivotField numFmtId="164" showAll="0">
      <items count="12">
        <item x="9"/>
        <item x="0"/>
        <item x="8"/>
        <item x="1"/>
        <item x="2"/>
        <item x="3"/>
        <item x="6"/>
        <item x="5"/>
        <item x="10"/>
        <item x="4"/>
        <item x="7"/>
        <item t="default"/>
      </items>
    </pivotField>
    <pivotField showAll="0"/>
    <pivotField numFmtId="45" showAll="0"/>
    <pivotField showAll="0"/>
    <pivotField showAll="0"/>
    <pivotField showAll="0"/>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s>
  <rowItems count="1">
    <i/>
  </rowItems>
  <colItems count="1">
    <i/>
  </colItems>
  <dataFields count="1">
    <dataField name="Average of Enrolled Courses" fld="5" subtotal="average" baseField="0" baseItem="100" numFmtId="2"/>
  </dataFields>
  <formats count="9">
    <format dxfId="8">
      <pivotArea dataOnly="0" outline="0" axis="axisValues" fieldPosition="0"/>
    </format>
    <format dxfId="7">
      <pivotArea dataOnly="0" outline="0" axis="axisValues" fieldPosition="0"/>
    </format>
    <format dxfId="6">
      <pivotArea field="13" type="button" dataOnly="0" labelOnly="1" outline="0"/>
    </format>
    <format dxfId="5">
      <pivotArea field="0" type="button" dataOnly="0" labelOnly="1" outline="0"/>
    </format>
    <format dxfId="4">
      <pivotArea grandRow="1" outline="0" collapsedLevelsAreSubtotals="1" fieldPosition="0"/>
    </format>
    <format dxfId="3">
      <pivotArea dataOnly="0" labelOnly="1" grandRow="1" outline="0" fieldPosition="0"/>
    </format>
    <format dxfId="2">
      <pivotArea field="2" type="button" dataOnly="0" labelOnly="1" outline="0"/>
    </format>
    <format dxfId="1">
      <pivotArea outline="0" collapsedLevelsAreSubtotals="1"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84E05D-93C1-4246-BBCA-221CFCE552B4}" name="PivotTable18"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6" rowHeaderCaption="Training Model">
  <location ref="BH4:BI13" firstHeaderRow="1" firstDataRow="1" firstDataCol="1" rowPageCount="1" colPageCount="1"/>
  <pivotFields count="14">
    <pivotField axis="axisPage" showAll="0">
      <items count="3">
        <item x="0"/>
        <item x="1"/>
        <item t="default"/>
      </items>
    </pivotField>
    <pivotField numFmtId="1" showAll="0"/>
    <pivotField showAll="0">
      <items count="13">
        <item x="5"/>
        <item x="6"/>
        <item x="7"/>
        <item x="0"/>
        <item x="8"/>
        <item x="9"/>
        <item x="11"/>
        <item x="1"/>
        <item x="2"/>
        <item x="3"/>
        <item x="4"/>
        <item x="10"/>
        <item t="default"/>
      </items>
    </pivotField>
    <pivotField showAll="0"/>
    <pivotField showAll="0"/>
    <pivotField dataField="1" numFmtId="3" showAll="0"/>
    <pivotField numFmtId="164" showAll="0">
      <items count="12">
        <item x="9"/>
        <item x="0"/>
        <item x="8"/>
        <item x="1"/>
        <item x="2"/>
        <item x="3"/>
        <item x="6"/>
        <item x="5"/>
        <item x="10"/>
        <item x="4"/>
        <item x="7"/>
        <item t="default"/>
      </items>
    </pivotField>
    <pivotField showAll="0"/>
    <pivotField numFmtId="45" showAll="0"/>
    <pivotField showAll="0">
      <items count="6">
        <item x="1"/>
        <item x="2"/>
        <item x="4"/>
        <item x="0"/>
        <item x="3"/>
        <item t="default"/>
      </items>
    </pivotField>
    <pivotField axis="axisRow" showAll="0">
      <items count="11">
        <item x="4"/>
        <item x="3"/>
        <item x="2"/>
        <item x="6"/>
        <item x="0"/>
        <item x="5"/>
        <item x="7"/>
        <item x="8"/>
        <item x="1"/>
        <item x="9"/>
        <item t="default"/>
      </items>
    </pivotField>
    <pivotField showAll="0">
      <items count="9">
        <item x="2"/>
        <item x="3"/>
        <item x="4"/>
        <item x="0"/>
        <item x="5"/>
        <item x="1"/>
        <item x="6"/>
        <item x="7"/>
        <item t="default"/>
      </items>
    </pivotField>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s>
  <rowFields count="1">
    <field x="10"/>
  </rowFields>
  <rowItems count="9">
    <i>
      <x/>
    </i>
    <i>
      <x v="1"/>
    </i>
    <i>
      <x v="2"/>
    </i>
    <i>
      <x v="3"/>
    </i>
    <i>
      <x v="4"/>
    </i>
    <i>
      <x v="5"/>
    </i>
    <i>
      <x v="6"/>
    </i>
    <i>
      <x v="7"/>
    </i>
    <i>
      <x v="8"/>
    </i>
  </rowItems>
  <colItems count="1">
    <i/>
  </colItems>
  <pageFields count="1">
    <pageField fld="0" item="0" hier="-1"/>
  </pageFields>
  <dataFields count="1">
    <dataField name="Sum of Enrolled Courses" fld="5" baseField="0" baseItem="0"/>
  </dataFields>
  <formats count="9">
    <format dxfId="17">
      <pivotArea dataOnly="0" outline="0" axis="axisValues" fieldPosition="0"/>
    </format>
    <format dxfId="16">
      <pivotArea dataOnly="0" outline="0" axis="axisValues" fieldPosition="0"/>
    </format>
    <format dxfId="15">
      <pivotArea field="13" type="button" dataOnly="0" labelOnly="1" outline="0"/>
    </format>
    <format dxfId="14">
      <pivotArea field="0" type="button" dataOnly="0" labelOnly="1" outline="0" axis="axisPage" fieldPosition="0"/>
    </format>
    <format dxfId="13">
      <pivotArea grandRow="1" outline="0" collapsedLevelsAreSubtotals="1" fieldPosition="0"/>
    </format>
    <format dxfId="12">
      <pivotArea dataOnly="0" labelOnly="1" grandRow="1" outline="0" fieldPosition="0"/>
    </format>
    <format dxfId="11">
      <pivotArea field="2" type="button" dataOnly="0" labelOnly="1" outline="0"/>
    </format>
    <format dxfId="10">
      <pivotArea field="11" type="button" dataOnly="0" labelOnly="1" outline="0"/>
    </format>
    <format dxfId="9">
      <pivotArea field="9" type="button" dataOnly="0" labelOnly="1" outline="0"/>
    </format>
  </formats>
  <chartFormats count="2">
    <chartFormat chart="67" format="0" series="1">
      <pivotArea type="data" outline="0" fieldPosition="0">
        <references count="1">
          <reference field="4294967294" count="1" selected="0">
            <x v="0"/>
          </reference>
        </references>
      </pivotArea>
    </chartFormat>
    <chartFormat chart="7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7984D5-6488-4E76-BC05-59110D0A41BD}" name="PivotTable23"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1" rowHeaderCaption="Sales Team">
  <location ref="CQ4:CR20" firstHeaderRow="1" firstDataRow="1" firstDataCol="1" rowPageCount="1" colPageCount="1"/>
  <pivotFields count="14">
    <pivotField axis="axisPage" showAll="0">
      <items count="3">
        <item x="0"/>
        <item x="1"/>
        <item t="default"/>
      </items>
    </pivotField>
    <pivotField numFmtId="1" showAll="0"/>
    <pivotField showAll="0">
      <items count="13">
        <item x="5"/>
        <item x="6"/>
        <item x="7"/>
        <item x="0"/>
        <item x="8"/>
        <item x="9"/>
        <item x="11"/>
        <item x="1"/>
        <item x="2"/>
        <item x="3"/>
        <item x="4"/>
        <item x="10"/>
        <item t="default"/>
      </items>
    </pivotField>
    <pivotField showAll="0"/>
    <pivotField showAll="0"/>
    <pivotField numFmtId="3" showAll="0"/>
    <pivotField dataField="1" numFmtId="164" showAll="0">
      <items count="12">
        <item x="9"/>
        <item x="0"/>
        <item x="8"/>
        <item x="1"/>
        <item x="2"/>
        <item x="3"/>
        <item x="6"/>
        <item x="5"/>
        <item x="10"/>
        <item x="4"/>
        <item x="7"/>
        <item t="default"/>
      </items>
    </pivotField>
    <pivotField showAll="0"/>
    <pivotField numFmtId="45" showAll="0"/>
    <pivotField showAll="0">
      <items count="6">
        <item x="1"/>
        <item x="2"/>
        <item x="4"/>
        <item x="0"/>
        <item x="3"/>
        <item t="default"/>
      </items>
    </pivotField>
    <pivotField showAll="0">
      <items count="11">
        <item x="4"/>
        <item x="3"/>
        <item x="2"/>
        <item x="6"/>
        <item x="0"/>
        <item x="5"/>
        <item x="7"/>
        <item x="8"/>
        <item x="1"/>
        <item x="9"/>
        <item t="default"/>
      </items>
    </pivotField>
    <pivotField showAll="0">
      <items count="9">
        <item x="2"/>
        <item x="3"/>
        <item x="4"/>
        <item x="0"/>
        <item x="5"/>
        <item x="1"/>
        <item x="6"/>
        <item x="7"/>
        <item t="default"/>
      </items>
    </pivotField>
    <pivotField showAll="0">
      <items count="5">
        <item x="2"/>
        <item x="3"/>
        <item x="1"/>
        <item x="0"/>
        <item t="default"/>
      </items>
    </pivotField>
    <pivotField axis="axisRow" showAll="0">
      <items count="17">
        <item x="3"/>
        <item x="12"/>
        <item x="7"/>
        <item x="9"/>
        <item x="15"/>
        <item x="13"/>
        <item x="11"/>
        <item x="10"/>
        <item x="0"/>
        <item x="14"/>
        <item x="4"/>
        <item x="1"/>
        <item x="6"/>
        <item x="8"/>
        <item x="2"/>
        <item x="5"/>
        <item t="default"/>
      </items>
    </pivotField>
  </pivotFields>
  <rowFields count="1">
    <field x="13"/>
  </rowFields>
  <rowItems count="16">
    <i>
      <x/>
    </i>
    <i>
      <x v="1"/>
    </i>
    <i>
      <x v="2"/>
    </i>
    <i>
      <x v="3"/>
    </i>
    <i>
      <x v="4"/>
    </i>
    <i>
      <x v="5"/>
    </i>
    <i>
      <x v="6"/>
    </i>
    <i>
      <x v="7"/>
    </i>
    <i>
      <x v="8"/>
    </i>
    <i>
      <x v="9"/>
    </i>
    <i>
      <x v="10"/>
    </i>
    <i>
      <x v="11"/>
    </i>
    <i>
      <x v="12"/>
    </i>
    <i>
      <x v="13"/>
    </i>
    <i>
      <x v="14"/>
    </i>
    <i>
      <x v="15"/>
    </i>
  </rowItems>
  <colItems count="1">
    <i/>
  </colItems>
  <pageFields count="1">
    <pageField fld="0" item="0" hier="-1"/>
  </pageFields>
  <dataFields count="1">
    <dataField name="Sum of Paid Fees" fld="6" baseField="12" baseItem="1" numFmtId="166"/>
  </dataFields>
  <formats count="11">
    <format dxfId="28">
      <pivotArea dataOnly="0" outline="0" axis="axisValues" fieldPosition="0"/>
    </format>
    <format dxfId="27">
      <pivotArea dataOnly="0" outline="0" axis="axisValues" fieldPosition="0"/>
    </format>
    <format dxfId="26">
      <pivotArea field="13" type="button" dataOnly="0" labelOnly="1" outline="0" axis="axisRow" fieldPosition="0"/>
    </format>
    <format dxfId="25">
      <pivotArea field="0" type="button" dataOnly="0" labelOnly="1" outline="0" axis="axisPage" fieldPosition="0"/>
    </format>
    <format dxfId="24">
      <pivotArea grandRow="1" outline="0" collapsedLevelsAreSubtotals="1" fieldPosition="0"/>
    </format>
    <format dxfId="23">
      <pivotArea dataOnly="0" labelOnly="1" grandRow="1" outline="0" fieldPosition="0"/>
    </format>
    <format dxfId="22">
      <pivotArea field="2" type="button" dataOnly="0" labelOnly="1" outline="0"/>
    </format>
    <format dxfId="21">
      <pivotArea field="11" type="button" dataOnly="0" labelOnly="1" outline="0"/>
    </format>
    <format dxfId="20">
      <pivotArea field="9" type="button" dataOnly="0" labelOnly="1" outline="0"/>
    </format>
    <format dxfId="19">
      <pivotArea field="12" type="button" dataOnly="0" labelOnly="1" outline="0"/>
    </format>
    <format dxfId="18">
      <pivotArea outline="0" fieldPosition="0">
        <references count="1">
          <reference field="4294967294" count="1">
            <x v="0"/>
          </reference>
        </references>
      </pivotArea>
    </format>
  </formats>
  <chartFormats count="10">
    <chartFormat chart="78" format="0" series="1">
      <pivotArea type="data" outline="0" fieldPosition="0">
        <references count="1">
          <reference field="4294967294" count="1" selected="0">
            <x v="0"/>
          </reference>
        </references>
      </pivotArea>
    </chartFormat>
    <chartFormat chart="81" format="12" series="1">
      <pivotArea type="data" outline="0" fieldPosition="0">
        <references count="1">
          <reference field="4294967294" count="1" selected="0">
            <x v="0"/>
          </reference>
        </references>
      </pivotArea>
    </chartFormat>
    <chartFormat chart="86" format="12" series="1">
      <pivotArea type="data" outline="0" fieldPosition="0">
        <references count="1">
          <reference field="4294967294" count="1" selected="0">
            <x v="0"/>
          </reference>
        </references>
      </pivotArea>
    </chartFormat>
    <chartFormat chart="88" format="0" series="1">
      <pivotArea type="data" outline="0" fieldPosition="0">
        <references count="1">
          <reference field="4294967294" count="1" selected="0">
            <x v="0"/>
          </reference>
        </references>
      </pivotArea>
    </chartFormat>
    <chartFormat chart="88" format="1">
      <pivotArea type="data" outline="0" fieldPosition="0">
        <references count="2">
          <reference field="4294967294" count="1" selected="0">
            <x v="0"/>
          </reference>
          <reference field="13" count="1" selected="0">
            <x v="6"/>
          </reference>
        </references>
      </pivotArea>
    </chartFormat>
    <chartFormat chart="88" format="2">
      <pivotArea type="data" outline="0" fieldPosition="0">
        <references count="2">
          <reference field="4294967294" count="1" selected="0">
            <x v="0"/>
          </reference>
          <reference field="13" count="1" selected="0">
            <x v="7"/>
          </reference>
        </references>
      </pivotArea>
    </chartFormat>
    <chartFormat chart="91" format="6" series="1">
      <pivotArea type="data" outline="0" fieldPosition="0">
        <references count="1">
          <reference field="4294967294" count="1" selected="0">
            <x v="0"/>
          </reference>
        </references>
      </pivotArea>
    </chartFormat>
    <chartFormat chart="91" format="7">
      <pivotArea type="data" outline="0" fieldPosition="0">
        <references count="2">
          <reference field="4294967294" count="1" selected="0">
            <x v="0"/>
          </reference>
          <reference field="13" count="1" selected="0">
            <x v="6"/>
          </reference>
        </references>
      </pivotArea>
    </chartFormat>
    <chartFormat chart="91" format="8">
      <pivotArea type="data" outline="0" fieldPosition="0">
        <references count="2">
          <reference field="4294967294" count="1" selected="0">
            <x v="0"/>
          </reference>
          <reference field="13" count="1" selected="0">
            <x v="7"/>
          </reference>
        </references>
      </pivotArea>
    </chartFormat>
    <chartFormat chart="88" format="3">
      <pivotArea type="data" outline="0" fieldPosition="0">
        <references count="2">
          <reference field="4294967294" count="1" selected="0">
            <x v="0"/>
          </reference>
          <reference field="1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0A7FC2-ED57-4695-985C-89DB7B691B98}" name="PivotTable4"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L4:M20" firstHeaderRow="1" firstDataRow="1" firstDataCol="1"/>
  <pivotFields count="14">
    <pivotField showAll="0">
      <items count="3">
        <item x="1"/>
        <item x="0"/>
        <item t="default"/>
      </items>
    </pivotField>
    <pivotField numFmtId="1" showAll="0"/>
    <pivotField showAll="0">
      <items count="13">
        <item x="5"/>
        <item x="6"/>
        <item x="7"/>
        <item x="0"/>
        <item x="8"/>
        <item x="9"/>
        <item x="11"/>
        <item x="1"/>
        <item x="2"/>
        <item x="3"/>
        <item x="4"/>
        <item x="10"/>
        <item t="default"/>
      </items>
    </pivotField>
    <pivotField showAll="0"/>
    <pivotField showAll="0"/>
    <pivotField numFmtId="3" showAll="0"/>
    <pivotField dataField="1" numFmtId="164" showAll="0">
      <items count="12">
        <item x="9"/>
        <item x="0"/>
        <item x="8"/>
        <item x="1"/>
        <item x="2"/>
        <item x="3"/>
        <item x="6"/>
        <item x="5"/>
        <item x="10"/>
        <item x="4"/>
        <item x="7"/>
        <item t="default"/>
      </items>
    </pivotField>
    <pivotField showAll="0"/>
    <pivotField numFmtId="45" showAll="0"/>
    <pivotField showAll="0"/>
    <pivotField showAll="0"/>
    <pivotField showAll="0"/>
    <pivotField showAll="0">
      <items count="5">
        <item x="2"/>
        <item x="3"/>
        <item x="1"/>
        <item x="0"/>
        <item t="default"/>
      </items>
    </pivotField>
    <pivotField axis="axisRow" showAll="0" sortType="descending">
      <items count="17">
        <item x="3"/>
        <item x="12"/>
        <item x="7"/>
        <item x="9"/>
        <item x="15"/>
        <item x="13"/>
        <item x="11"/>
        <item x="10"/>
        <item x="0"/>
        <item x="14"/>
        <item x="4"/>
        <item x="1"/>
        <item x="6"/>
        <item x="8"/>
        <item x="2"/>
        <item x="5"/>
        <item t="default"/>
      </items>
      <autoSortScope>
        <pivotArea dataOnly="0" outline="0" fieldPosition="0">
          <references count="1">
            <reference field="4294967294" count="1" selected="0">
              <x v="0"/>
            </reference>
          </references>
        </pivotArea>
      </autoSortScope>
    </pivotField>
  </pivotFields>
  <rowFields count="1">
    <field x="13"/>
  </rowFields>
  <rowItems count="16">
    <i>
      <x v="12"/>
    </i>
    <i>
      <x v="14"/>
    </i>
    <i>
      <x v="5"/>
    </i>
    <i>
      <x v="2"/>
    </i>
    <i>
      <x v="11"/>
    </i>
    <i>
      <x v="13"/>
    </i>
    <i>
      <x v="10"/>
    </i>
    <i>
      <x v="15"/>
    </i>
    <i>
      <x v="7"/>
    </i>
    <i>
      <x v="6"/>
    </i>
    <i>
      <x v="3"/>
    </i>
    <i>
      <x v="1"/>
    </i>
    <i>
      <x v="9"/>
    </i>
    <i>
      <x/>
    </i>
    <i>
      <x v="4"/>
    </i>
    <i>
      <x v="8"/>
    </i>
  </rowItems>
  <colItems count="1">
    <i/>
  </colItems>
  <dataFields count="1">
    <dataField name="Sum of Paid Fees" fld="6" baseField="13" baseItem="12" numFmtId="3"/>
  </dataFields>
  <formats count="4">
    <format dxfId="32">
      <pivotArea dataOnly="0" outline="0" axis="axisValues" fieldPosition="0"/>
    </format>
    <format dxfId="31">
      <pivotArea dataOnly="0" outline="0" axis="axisValues" fieldPosition="0"/>
    </format>
    <format dxfId="30">
      <pivotArea field="13" type="button" dataOnly="0" labelOnly="1" outline="0" axis="axisRow" fieldPosition="0"/>
    </format>
    <format dxfId="2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6B4EC3-F594-4E25-B22E-036E51E553C2}" name="PivotTable27"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8" rowHeaderCaption="Month">
  <location ref="ED4:ED9" firstHeaderRow="1" firstDataRow="1" firstDataCol="1"/>
  <pivotFields count="14">
    <pivotField showAll="0">
      <items count="3">
        <item x="0"/>
        <item x="1"/>
        <item t="default"/>
      </items>
    </pivotField>
    <pivotField numFmtId="1" showAll="0"/>
    <pivotField showAll="0">
      <items count="13">
        <item x="5"/>
        <item x="6"/>
        <item x="7"/>
        <item x="0"/>
        <item x="8"/>
        <item x="9"/>
        <item x="11"/>
        <item x="1"/>
        <item x="2"/>
        <item x="3"/>
        <item x="4"/>
        <item x="10"/>
        <item t="default"/>
      </items>
    </pivotField>
    <pivotField showAll="0">
      <items count="7">
        <item x="1"/>
        <item x="2"/>
        <item x="4"/>
        <item x="0"/>
        <item x="3"/>
        <item x="5"/>
        <item t="default"/>
      </items>
    </pivotField>
    <pivotField axis="axisRow" showAll="0">
      <items count="6">
        <item x="1"/>
        <item x="2"/>
        <item x="3"/>
        <item x="0"/>
        <item x="4"/>
        <item t="default"/>
      </items>
    </pivotField>
    <pivotField numFmtId="3" showAll="0"/>
    <pivotField numFmtId="164" showAll="0">
      <items count="12">
        <item x="9"/>
        <item x="0"/>
        <item x="8"/>
        <item x="1"/>
        <item x="2"/>
        <item x="3"/>
        <item x="6"/>
        <item x="5"/>
        <item x="10"/>
        <item x="4"/>
        <item x="7"/>
        <item t="default"/>
      </items>
    </pivotField>
    <pivotField showAll="0"/>
    <pivotField numFmtId="45" showAll="0"/>
    <pivotField showAll="0">
      <items count="6">
        <item x="1"/>
        <item x="2"/>
        <item x="4"/>
        <item x="0"/>
        <item x="3"/>
        <item t="default"/>
      </items>
    </pivotField>
    <pivotField showAll="0">
      <items count="11">
        <item x="4"/>
        <item x="3"/>
        <item x="2"/>
        <item x="6"/>
        <item x="0"/>
        <item x="5"/>
        <item x="7"/>
        <item x="8"/>
        <item x="1"/>
        <item x="9"/>
        <item t="default"/>
      </items>
    </pivotField>
    <pivotField showAll="0">
      <items count="9">
        <item x="2"/>
        <item x="3"/>
        <item x="4"/>
        <item x="0"/>
        <item x="5"/>
        <item x="1"/>
        <item x="6"/>
        <item x="7"/>
        <item t="default"/>
      </items>
    </pivotField>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s>
  <rowFields count="1">
    <field x="4"/>
  </rowFields>
  <rowItems count="5">
    <i>
      <x/>
    </i>
    <i>
      <x v="1"/>
    </i>
    <i>
      <x v="2"/>
    </i>
    <i>
      <x v="3"/>
    </i>
    <i>
      <x v="4"/>
    </i>
  </rowItems>
  <colItems count="1">
    <i/>
  </colItems>
  <formats count="18">
    <format dxfId="50">
      <pivotArea dataOnly="0" outline="0" axis="axisValues" fieldPosition="0"/>
    </format>
    <format dxfId="49">
      <pivotArea dataOnly="0" outline="0" axis="axisValues" fieldPosition="0"/>
    </format>
    <format dxfId="48">
      <pivotArea field="13" type="button" dataOnly="0" labelOnly="1" outline="0"/>
    </format>
    <format dxfId="47">
      <pivotArea field="0" type="button" dataOnly="0" labelOnly="1" outline="0"/>
    </format>
    <format dxfId="46">
      <pivotArea grandRow="1" outline="0" collapsedLevelsAreSubtotals="1" fieldPosition="0"/>
    </format>
    <format dxfId="45">
      <pivotArea dataOnly="0" labelOnly="1" grandRow="1" outline="0" fieldPosition="0"/>
    </format>
    <format dxfId="44">
      <pivotArea field="11" type="button" dataOnly="0" labelOnly="1" outline="0"/>
    </format>
    <format dxfId="43">
      <pivotArea field="9" type="button" dataOnly="0" labelOnly="1" outline="0"/>
    </format>
    <format dxfId="42">
      <pivotArea field="12" type="button" dataOnly="0" labelOnly="1" outline="0"/>
    </format>
    <format dxfId="41">
      <pivotArea field="3" type="button" dataOnly="0" labelOnly="1" outline="0"/>
    </format>
    <format dxfId="40">
      <pivotArea type="origin" dataOnly="0" labelOnly="1" outline="0" fieldPosition="0"/>
    </format>
    <format dxfId="39">
      <pivotArea field="4" type="button" dataOnly="0" labelOnly="1" outline="0" axis="axisRow" fieldPosition="0"/>
    </format>
    <format dxfId="38">
      <pivotArea type="topRight" dataOnly="0" labelOnly="1" outline="0" fieldPosition="0"/>
    </format>
    <format dxfId="37">
      <pivotArea field="2" type="button" dataOnly="0" labelOnly="1" outline="0"/>
    </format>
    <format dxfId="36">
      <pivotArea dataOnly="0" labelOnly="1" grandCol="1" outline="0" fieldPosition="0"/>
    </format>
    <format dxfId="35">
      <pivotArea outline="0" collapsedLevelsAreSubtotals="1" fieldPosition="0"/>
    </format>
    <format dxfId="34">
      <pivotArea outline="0" collapsedLevelsAreSubtotals="1" fieldPosition="0"/>
    </format>
    <format dxfId="33">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341CFD-6158-4888-9941-716720EA8440}" name="Enr_Monthly"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J4:AK17" firstHeaderRow="1" firstDataRow="1" firstDataCol="1"/>
  <pivotFields count="14">
    <pivotField showAll="0">
      <items count="3">
        <item x="0"/>
        <item x="1"/>
        <item t="default"/>
      </items>
    </pivotField>
    <pivotField numFmtId="1" showAll="0"/>
    <pivotField axis="axisRow" showAll="0">
      <items count="13">
        <item x="5"/>
        <item x="6"/>
        <item x="7"/>
        <item x="0"/>
        <item x="8"/>
        <item x="9"/>
        <item x="11"/>
        <item x="1"/>
        <item x="2"/>
        <item x="3"/>
        <item x="4"/>
        <item x="10"/>
        <item t="default"/>
      </items>
    </pivotField>
    <pivotField showAll="0"/>
    <pivotField showAll="0"/>
    <pivotField dataField="1" numFmtId="3" showAll="0"/>
    <pivotField numFmtId="164" showAll="0">
      <items count="12">
        <item x="9"/>
        <item x="0"/>
        <item x="8"/>
        <item x="1"/>
        <item x="2"/>
        <item x="3"/>
        <item x="6"/>
        <item x="5"/>
        <item x="10"/>
        <item x="4"/>
        <item x="7"/>
        <item t="default"/>
      </items>
    </pivotField>
    <pivotField showAll="0"/>
    <pivotField numFmtId="45" showAll="0"/>
    <pivotField showAll="0"/>
    <pivotField showAll="0"/>
    <pivotField showAll="0"/>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s>
  <rowFields count="1">
    <field x="2"/>
  </rowFields>
  <rowItems count="13">
    <i>
      <x/>
    </i>
    <i>
      <x v="1"/>
    </i>
    <i>
      <x v="2"/>
    </i>
    <i>
      <x v="3"/>
    </i>
    <i>
      <x v="4"/>
    </i>
    <i>
      <x v="5"/>
    </i>
    <i>
      <x v="6"/>
    </i>
    <i>
      <x v="7"/>
    </i>
    <i>
      <x v="8"/>
    </i>
    <i>
      <x v="9"/>
    </i>
    <i>
      <x v="10"/>
    </i>
    <i>
      <x v="11"/>
    </i>
    <i t="grand">
      <x/>
    </i>
  </rowItems>
  <colItems count="1">
    <i/>
  </colItems>
  <dataFields count="1">
    <dataField name="Sum of Enrolled Courses" fld="5" baseField="0" baseItem="0"/>
  </dataFields>
  <formats count="7">
    <format dxfId="57">
      <pivotArea dataOnly="0" outline="0" axis="axisValues" fieldPosition="0"/>
    </format>
    <format dxfId="56">
      <pivotArea dataOnly="0" outline="0" axis="axisValues" fieldPosition="0"/>
    </format>
    <format dxfId="55">
      <pivotArea field="13" type="button" dataOnly="0" labelOnly="1" outline="0"/>
    </format>
    <format dxfId="54">
      <pivotArea field="0" type="button" dataOnly="0" labelOnly="1" outline="0"/>
    </format>
    <format dxfId="53">
      <pivotArea grandRow="1" outline="0" collapsedLevelsAreSubtotals="1" fieldPosition="0"/>
    </format>
    <format dxfId="52">
      <pivotArea dataOnly="0" labelOnly="1" grandRow="1" outline="0" fieldPosition="0"/>
    </format>
    <format dxfId="51">
      <pivotArea field="2" type="button" dataOnly="0" labelOnly="1" outline="0" axis="axisRow" fieldPosition="0"/>
    </format>
  </formats>
  <chartFormats count="2">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6BD7AD-4687-42A3-8024-B71BBA719221}" name="PivotTable17"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6" rowHeaderCaption="Training Model">
  <location ref="BC4:BD13" firstHeaderRow="1" firstDataRow="1" firstDataCol="1" rowPageCount="1" colPageCount="1"/>
  <pivotFields count="14">
    <pivotField axis="axisPage" showAll="0">
      <items count="3">
        <item x="0"/>
        <item x="1"/>
        <item t="default"/>
      </items>
    </pivotField>
    <pivotField numFmtId="1" showAll="0"/>
    <pivotField showAll="0">
      <items count="13">
        <item x="5"/>
        <item x="6"/>
        <item x="7"/>
        <item x="0"/>
        <item x="8"/>
        <item x="9"/>
        <item x="11"/>
        <item x="1"/>
        <item x="2"/>
        <item x="3"/>
        <item x="4"/>
        <item x="10"/>
        <item t="default"/>
      </items>
    </pivotField>
    <pivotField showAll="0"/>
    <pivotField showAll="0"/>
    <pivotField numFmtId="3" showAll="0"/>
    <pivotField dataField="1" numFmtId="164" showAll="0">
      <items count="12">
        <item x="9"/>
        <item x="0"/>
        <item x="8"/>
        <item x="1"/>
        <item x="2"/>
        <item x="3"/>
        <item x="6"/>
        <item x="5"/>
        <item x="10"/>
        <item x="4"/>
        <item x="7"/>
        <item t="default"/>
      </items>
    </pivotField>
    <pivotField showAll="0"/>
    <pivotField numFmtId="45" showAll="0"/>
    <pivotField showAll="0">
      <items count="6">
        <item x="1"/>
        <item x="2"/>
        <item x="4"/>
        <item x="0"/>
        <item x="3"/>
        <item t="default"/>
      </items>
    </pivotField>
    <pivotField axis="axisRow" showAll="0">
      <items count="11">
        <item x="4"/>
        <item x="3"/>
        <item x="2"/>
        <item x="6"/>
        <item x="0"/>
        <item x="5"/>
        <item x="7"/>
        <item x="8"/>
        <item x="1"/>
        <item x="9"/>
        <item t="default"/>
      </items>
    </pivotField>
    <pivotField showAll="0">
      <items count="9">
        <item x="2"/>
        <item x="3"/>
        <item x="4"/>
        <item x="0"/>
        <item x="5"/>
        <item x="1"/>
        <item x="6"/>
        <item x="7"/>
        <item t="default"/>
      </items>
    </pivotField>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s>
  <rowFields count="1">
    <field x="10"/>
  </rowFields>
  <rowItems count="9">
    <i>
      <x/>
    </i>
    <i>
      <x v="1"/>
    </i>
    <i>
      <x v="2"/>
    </i>
    <i>
      <x v="3"/>
    </i>
    <i>
      <x v="4"/>
    </i>
    <i>
      <x v="5"/>
    </i>
    <i>
      <x v="6"/>
    </i>
    <i>
      <x v="7"/>
    </i>
    <i>
      <x v="8"/>
    </i>
  </rowItems>
  <colItems count="1">
    <i/>
  </colItems>
  <pageFields count="1">
    <pageField fld="0" item="0" hier="-1"/>
  </pageFields>
  <dataFields count="1">
    <dataField name="Sum of Paid Fees" fld="6" baseField="9" baseItem="0" numFmtId="166"/>
  </dataFields>
  <formats count="10">
    <format dxfId="67">
      <pivotArea dataOnly="0" outline="0" axis="axisValues" fieldPosition="0"/>
    </format>
    <format dxfId="66">
      <pivotArea dataOnly="0" outline="0" axis="axisValues" fieldPosition="0"/>
    </format>
    <format dxfId="65">
      <pivotArea field="13" type="button" dataOnly="0" labelOnly="1" outline="0"/>
    </format>
    <format dxfId="64">
      <pivotArea field="0" type="button" dataOnly="0" labelOnly="1" outline="0" axis="axisPage" fieldPosition="0"/>
    </format>
    <format dxfId="63">
      <pivotArea grandRow="1" outline="0" collapsedLevelsAreSubtotals="1" fieldPosition="0"/>
    </format>
    <format dxfId="62">
      <pivotArea dataOnly="0" labelOnly="1" grandRow="1" outline="0" fieldPosition="0"/>
    </format>
    <format dxfId="61">
      <pivotArea field="2" type="button" dataOnly="0" labelOnly="1" outline="0"/>
    </format>
    <format dxfId="60">
      <pivotArea field="11" type="button" dataOnly="0" labelOnly="1" outline="0"/>
    </format>
    <format dxfId="59">
      <pivotArea outline="0" fieldPosition="0">
        <references count="1">
          <reference field="4294967294" count="1">
            <x v="0"/>
          </reference>
        </references>
      </pivotArea>
    </format>
    <format dxfId="58">
      <pivotArea field="9" type="button" dataOnly="0" labelOnly="1" outline="0"/>
    </format>
  </formats>
  <chartFormats count="5">
    <chartFormat chart="39" format="0" series="1">
      <pivotArea type="data" outline="0" fieldPosition="0">
        <references count="1">
          <reference field="4294967294" count="1" selected="0">
            <x v="0"/>
          </reference>
        </references>
      </pivotArea>
    </chartFormat>
    <chartFormat chart="44" format="10" series="1">
      <pivotArea type="data" outline="0" fieldPosition="0">
        <references count="1">
          <reference field="4294967294" count="1" selected="0">
            <x v="0"/>
          </reference>
        </references>
      </pivotArea>
    </chartFormat>
    <chartFormat chart="55" format="10" series="1">
      <pivotArea type="data" outline="0" fieldPosition="0">
        <references count="1">
          <reference field="4294967294" count="1" selected="0">
            <x v="0"/>
          </reference>
        </references>
      </pivotArea>
    </chartFormat>
    <chartFormat chart="59" format="0" series="1">
      <pivotArea type="data" outline="0" fieldPosition="0">
        <references count="1">
          <reference field="4294967294" count="1" selected="0">
            <x v="0"/>
          </reference>
        </references>
      </pivotArea>
    </chartFormat>
    <chartFormat chart="6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1D700E-DD53-4A98-A10B-2A486DA34429}" name="PivotTable22"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2" rowHeaderCaption="Sales Team">
  <location ref="CJ4:CK8" firstHeaderRow="1" firstDataRow="1" firstDataCol="1" rowPageCount="1" colPageCount="1"/>
  <pivotFields count="14">
    <pivotField axis="axisPage" showAll="0">
      <items count="3">
        <item x="0"/>
        <item x="1"/>
        <item t="default"/>
      </items>
    </pivotField>
    <pivotField numFmtId="1" showAll="0"/>
    <pivotField showAll="0">
      <items count="13">
        <item x="5"/>
        <item x="6"/>
        <item x="7"/>
        <item x="0"/>
        <item x="8"/>
        <item x="9"/>
        <item x="11"/>
        <item x="1"/>
        <item x="2"/>
        <item x="3"/>
        <item x="4"/>
        <item x="10"/>
        <item t="default"/>
      </items>
    </pivotField>
    <pivotField showAll="0"/>
    <pivotField showAll="0"/>
    <pivotField numFmtId="3" showAll="0"/>
    <pivotField dataField="1" numFmtId="164" showAll="0">
      <items count="12">
        <item x="9"/>
        <item x="0"/>
        <item x="8"/>
        <item x="1"/>
        <item x="2"/>
        <item x="3"/>
        <item x="6"/>
        <item x="5"/>
        <item x="10"/>
        <item x="4"/>
        <item x="7"/>
        <item t="default"/>
      </items>
    </pivotField>
    <pivotField showAll="0"/>
    <pivotField numFmtId="45" showAll="0"/>
    <pivotField showAll="0">
      <items count="6">
        <item x="1"/>
        <item x="2"/>
        <item x="4"/>
        <item x="0"/>
        <item x="3"/>
        <item t="default"/>
      </items>
    </pivotField>
    <pivotField showAll="0">
      <items count="11">
        <item x="4"/>
        <item x="3"/>
        <item x="2"/>
        <item x="6"/>
        <item x="0"/>
        <item x="5"/>
        <item x="7"/>
        <item x="8"/>
        <item x="1"/>
        <item x="9"/>
        <item t="default"/>
      </items>
    </pivotField>
    <pivotField showAll="0">
      <items count="9">
        <item x="2"/>
        <item x="3"/>
        <item x="4"/>
        <item x="0"/>
        <item x="5"/>
        <item x="1"/>
        <item x="6"/>
        <item x="7"/>
        <item t="default"/>
      </items>
    </pivotField>
    <pivotField axis="axisRow" showAll="0" sortType="descending">
      <items count="5">
        <item x="2"/>
        <item x="3"/>
        <item x="1"/>
        <item x="0"/>
        <item t="default"/>
      </items>
      <autoSortScope>
        <pivotArea dataOnly="0" outline="0" fieldPosition="0">
          <references count="1">
            <reference field="4294967294" count="1" selected="0">
              <x v="0"/>
            </reference>
          </references>
        </pivotArea>
      </autoSortScope>
    </pivotField>
    <pivotField showAll="0">
      <items count="17">
        <item x="3"/>
        <item x="12"/>
        <item x="7"/>
        <item x="9"/>
        <item x="15"/>
        <item x="13"/>
        <item x="11"/>
        <item x="10"/>
        <item x="0"/>
        <item x="14"/>
        <item x="4"/>
        <item x="1"/>
        <item x="6"/>
        <item x="8"/>
        <item x="2"/>
        <item x="5"/>
        <item t="default"/>
      </items>
    </pivotField>
  </pivotFields>
  <rowFields count="1">
    <field x="12"/>
  </rowFields>
  <rowItems count="4">
    <i>
      <x v="2"/>
    </i>
    <i>
      <x v="3"/>
    </i>
    <i>
      <x v="1"/>
    </i>
    <i>
      <x/>
    </i>
  </rowItems>
  <colItems count="1">
    <i/>
  </colItems>
  <pageFields count="1">
    <pageField fld="0" item="0" hier="-1"/>
  </pageFields>
  <dataFields count="1">
    <dataField name="Sum of Paid Fees" fld="6" baseField="12" baseItem="1" numFmtId="166"/>
  </dataFields>
  <formats count="11">
    <format dxfId="78">
      <pivotArea dataOnly="0" outline="0" axis="axisValues" fieldPosition="0"/>
    </format>
    <format dxfId="77">
      <pivotArea dataOnly="0" outline="0" axis="axisValues" fieldPosition="0"/>
    </format>
    <format dxfId="76">
      <pivotArea field="13" type="button" dataOnly="0" labelOnly="1" outline="0"/>
    </format>
    <format dxfId="75">
      <pivotArea field="0" type="button" dataOnly="0" labelOnly="1" outline="0" axis="axisPage" fieldPosition="0"/>
    </format>
    <format dxfId="74">
      <pivotArea grandRow="1" outline="0" collapsedLevelsAreSubtotals="1" fieldPosition="0"/>
    </format>
    <format dxfId="73">
      <pivotArea dataOnly="0" labelOnly="1" grandRow="1" outline="0" fieldPosition="0"/>
    </format>
    <format dxfId="72">
      <pivotArea field="2" type="button" dataOnly="0" labelOnly="1" outline="0"/>
    </format>
    <format dxfId="71">
      <pivotArea field="11" type="button" dataOnly="0" labelOnly="1" outline="0"/>
    </format>
    <format dxfId="70">
      <pivotArea field="9" type="button" dataOnly="0" labelOnly="1" outline="0"/>
    </format>
    <format dxfId="69">
      <pivotArea field="12" type="button" dataOnly="0" labelOnly="1" outline="0" axis="axisRow" fieldPosition="0"/>
    </format>
    <format dxfId="68">
      <pivotArea outline="0" fieldPosition="0">
        <references count="1">
          <reference field="4294967294" count="1">
            <x v="0"/>
          </reference>
        </references>
      </pivotArea>
    </format>
  </formats>
  <chartFormats count="10">
    <chartFormat chart="78" format="0" series="1">
      <pivotArea type="data" outline="0" fieldPosition="0">
        <references count="1">
          <reference field="4294967294" count="1" selected="0">
            <x v="0"/>
          </reference>
        </references>
      </pivotArea>
    </chartFormat>
    <chartFormat chart="78" format="2">
      <pivotArea type="data" outline="0" fieldPosition="0">
        <references count="2">
          <reference field="4294967294" count="1" selected="0">
            <x v="0"/>
          </reference>
          <reference field="12" count="1" selected="0">
            <x v="1"/>
          </reference>
        </references>
      </pivotArea>
    </chartFormat>
    <chartFormat chart="78" format="3">
      <pivotArea type="data" outline="0" fieldPosition="0">
        <references count="2">
          <reference field="4294967294" count="1" selected="0">
            <x v="0"/>
          </reference>
          <reference field="12" count="1" selected="0">
            <x v="0"/>
          </reference>
        </references>
      </pivotArea>
    </chartFormat>
    <chartFormat chart="78" format="4">
      <pivotArea type="data" outline="0" fieldPosition="0">
        <references count="2">
          <reference field="4294967294" count="1" selected="0">
            <x v="0"/>
          </reference>
          <reference field="12" count="1" selected="0">
            <x v="2"/>
          </reference>
        </references>
      </pivotArea>
    </chartFormat>
    <chartFormat chart="78" format="5">
      <pivotArea type="data" outline="0" fieldPosition="0">
        <references count="2">
          <reference field="4294967294" count="1" selected="0">
            <x v="0"/>
          </reference>
          <reference field="12" count="1" selected="0">
            <x v="3"/>
          </reference>
        </references>
      </pivotArea>
    </chartFormat>
    <chartFormat chart="81" format="12" series="1">
      <pivotArea type="data" outline="0" fieldPosition="0">
        <references count="1">
          <reference field="4294967294" count="1" selected="0">
            <x v="0"/>
          </reference>
        </references>
      </pivotArea>
    </chartFormat>
    <chartFormat chart="81" format="13">
      <pivotArea type="data" outline="0" fieldPosition="0">
        <references count="2">
          <reference field="4294967294" count="1" selected="0">
            <x v="0"/>
          </reference>
          <reference field="12" count="1" selected="0">
            <x v="0"/>
          </reference>
        </references>
      </pivotArea>
    </chartFormat>
    <chartFormat chart="81" format="14">
      <pivotArea type="data" outline="0" fieldPosition="0">
        <references count="2">
          <reference field="4294967294" count="1" selected="0">
            <x v="0"/>
          </reference>
          <reference field="12" count="1" selected="0">
            <x v="1"/>
          </reference>
        </references>
      </pivotArea>
    </chartFormat>
    <chartFormat chart="81" format="15">
      <pivotArea type="data" outline="0" fieldPosition="0">
        <references count="2">
          <reference field="4294967294" count="1" selected="0">
            <x v="0"/>
          </reference>
          <reference field="12" count="1" selected="0">
            <x v="2"/>
          </reference>
        </references>
      </pivotArea>
    </chartFormat>
    <chartFormat chart="81" format="16">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4104BC2-D8DE-405D-9E23-0A7556CEB527}" name="PivotTable2"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F7" firstHeaderRow="1" firstDataRow="1" firstDataCol="1"/>
  <pivotFields count="14">
    <pivotField axis="axisRow" dataField="1" showAll="0">
      <items count="3">
        <item x="1"/>
        <item x="0"/>
        <item t="default"/>
      </items>
    </pivotField>
    <pivotField numFmtId="1" showAll="0"/>
    <pivotField showAll="0">
      <items count="13">
        <item x="5"/>
        <item x="6"/>
        <item x="7"/>
        <item x="0"/>
        <item x="8"/>
        <item x="9"/>
        <item x="11"/>
        <item x="1"/>
        <item x="2"/>
        <item x="3"/>
        <item x="4"/>
        <item x="10"/>
        <item t="default"/>
      </items>
    </pivotField>
    <pivotField showAll="0"/>
    <pivotField showAll="0"/>
    <pivotField numFmtId="3" showAll="0"/>
    <pivotField numFmtId="164" showAll="0">
      <items count="12">
        <item x="9"/>
        <item x="0"/>
        <item x="8"/>
        <item x="1"/>
        <item x="2"/>
        <item x="3"/>
        <item x="6"/>
        <item x="5"/>
        <item x="10"/>
        <item x="4"/>
        <item x="7"/>
        <item t="default"/>
      </items>
    </pivotField>
    <pivotField showAll="0"/>
    <pivotField numFmtId="45" showAll="0"/>
    <pivotField showAll="0"/>
    <pivotField showAll="0"/>
    <pivotField showAll="0"/>
    <pivotField showAll="0">
      <items count="5">
        <item x="2"/>
        <item x="3"/>
        <item x="1"/>
        <item x="0"/>
        <item t="default"/>
      </items>
    </pivotField>
    <pivotField showAll="0"/>
  </pivotFields>
  <rowFields count="1">
    <field x="0"/>
  </rowFields>
  <rowItems count="3">
    <i>
      <x/>
    </i>
    <i>
      <x v="1"/>
    </i>
    <i t="grand">
      <x/>
    </i>
  </rowItems>
  <colItems count="1">
    <i/>
  </colItems>
  <dataFields count="1">
    <dataField name="Count of Fees Status" fld="0" subtotal="count" baseField="0" baseItem="0"/>
  </dataFields>
  <formats count="2">
    <format dxfId="80">
      <pivotArea dataOnly="0" outline="0" axis="axisValues" fieldPosition="0"/>
    </format>
    <format dxfId="79">
      <pivotArea dataOnly="0"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F9EAC70-6728-4AC5-B786-B017FFA4640F}" name="PivotTable16"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6" rowHeaderCaption="Training Model">
  <location ref="AX4:AY8" firstHeaderRow="1" firstDataRow="1" firstDataCol="1" rowPageCount="1" colPageCount="1"/>
  <pivotFields count="14">
    <pivotField axis="axisPage" showAll="0">
      <items count="3">
        <item x="0"/>
        <item x="1"/>
        <item t="default"/>
      </items>
    </pivotField>
    <pivotField numFmtId="1" showAll="0"/>
    <pivotField showAll="0">
      <items count="13">
        <item x="5"/>
        <item x="6"/>
        <item x="7"/>
        <item x="0"/>
        <item x="8"/>
        <item x="9"/>
        <item x="11"/>
        <item x="1"/>
        <item x="2"/>
        <item x="3"/>
        <item x="4"/>
        <item x="10"/>
        <item t="default"/>
      </items>
    </pivotField>
    <pivotField showAll="0"/>
    <pivotField showAll="0"/>
    <pivotField numFmtId="3" showAll="0"/>
    <pivotField dataField="1" numFmtId="164" showAll="0">
      <items count="12">
        <item x="9"/>
        <item x="0"/>
        <item x="8"/>
        <item x="1"/>
        <item x="2"/>
        <item x="3"/>
        <item x="6"/>
        <item x="5"/>
        <item x="10"/>
        <item x="4"/>
        <item x="7"/>
        <item t="default"/>
      </items>
    </pivotField>
    <pivotField showAll="0"/>
    <pivotField numFmtId="45" showAll="0"/>
    <pivotField axis="axisRow" showAll="0">
      <items count="6">
        <item x="1"/>
        <item x="2"/>
        <item x="4"/>
        <item x="0"/>
        <item x="3"/>
        <item t="default"/>
      </items>
    </pivotField>
    <pivotField showAll="0"/>
    <pivotField showAll="0">
      <items count="9">
        <item x="2"/>
        <item x="3"/>
        <item x="4"/>
        <item x="0"/>
        <item x="5"/>
        <item x="1"/>
        <item x="6"/>
        <item x="7"/>
        <item t="default"/>
      </items>
    </pivotField>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s>
  <rowFields count="1">
    <field x="9"/>
  </rowFields>
  <rowItems count="4">
    <i>
      <x/>
    </i>
    <i>
      <x v="1"/>
    </i>
    <i>
      <x v="2"/>
    </i>
    <i>
      <x v="3"/>
    </i>
  </rowItems>
  <colItems count="1">
    <i/>
  </colItems>
  <pageFields count="1">
    <pageField fld="0" item="0" hier="-1"/>
  </pageFields>
  <dataFields count="1">
    <dataField name="Sum of Paid Fees" fld="6" baseField="9" baseItem="0" numFmtId="166"/>
  </dataFields>
  <formats count="10">
    <format dxfId="90">
      <pivotArea dataOnly="0" outline="0" axis="axisValues" fieldPosition="0"/>
    </format>
    <format dxfId="89">
      <pivotArea dataOnly="0" outline="0" axis="axisValues" fieldPosition="0"/>
    </format>
    <format dxfId="88">
      <pivotArea field="13" type="button" dataOnly="0" labelOnly="1" outline="0"/>
    </format>
    <format dxfId="87">
      <pivotArea field="0" type="button" dataOnly="0" labelOnly="1" outline="0" axis="axisPage" fieldPosition="0"/>
    </format>
    <format dxfId="86">
      <pivotArea grandRow="1" outline="0" collapsedLevelsAreSubtotals="1" fieldPosition="0"/>
    </format>
    <format dxfId="85">
      <pivotArea dataOnly="0" labelOnly="1" grandRow="1" outline="0" fieldPosition="0"/>
    </format>
    <format dxfId="84">
      <pivotArea field="2" type="button" dataOnly="0" labelOnly="1" outline="0"/>
    </format>
    <format dxfId="83">
      <pivotArea field="11" type="button" dataOnly="0" labelOnly="1" outline="0"/>
    </format>
    <format dxfId="82">
      <pivotArea outline="0" fieldPosition="0">
        <references count="1">
          <reference field="4294967294" count="1">
            <x v="0"/>
          </reference>
        </references>
      </pivotArea>
    </format>
    <format dxfId="81">
      <pivotArea field="9" type="button" dataOnly="0" labelOnly="1" outline="0" axis="axisRow" fieldPosition="0"/>
    </format>
  </formats>
  <chartFormats count="10">
    <chartFormat chart="39" format="0" series="1">
      <pivotArea type="data" outline="0" fieldPosition="0">
        <references count="1">
          <reference field="4294967294" count="1" selected="0">
            <x v="0"/>
          </reference>
        </references>
      </pivotArea>
    </chartFormat>
    <chartFormat chart="39" format="1">
      <pivotArea type="data" outline="0" fieldPosition="0">
        <references count="2">
          <reference field="4294967294" count="1" selected="0">
            <x v="0"/>
          </reference>
          <reference field="9" count="1" selected="0">
            <x v="0"/>
          </reference>
        </references>
      </pivotArea>
    </chartFormat>
    <chartFormat chart="39" format="2">
      <pivotArea type="data" outline="0" fieldPosition="0">
        <references count="2">
          <reference field="4294967294" count="1" selected="0">
            <x v="0"/>
          </reference>
          <reference field="9" count="1" selected="0">
            <x v="3"/>
          </reference>
        </references>
      </pivotArea>
    </chartFormat>
    <chartFormat chart="39" format="3">
      <pivotArea type="data" outline="0" fieldPosition="0">
        <references count="2">
          <reference field="4294967294" count="1" selected="0">
            <x v="0"/>
          </reference>
          <reference field="9" count="1" selected="0">
            <x v="1"/>
          </reference>
        </references>
      </pivotArea>
    </chartFormat>
    <chartFormat chart="39" format="4">
      <pivotArea type="data" outline="0" fieldPosition="0">
        <references count="2">
          <reference field="4294967294" count="1" selected="0">
            <x v="0"/>
          </reference>
          <reference field="9" count="1" selected="0">
            <x v="2"/>
          </reference>
        </references>
      </pivotArea>
    </chartFormat>
    <chartFormat chart="44" format="10" series="1">
      <pivotArea type="data" outline="0" fieldPosition="0">
        <references count="1">
          <reference field="4294967294" count="1" selected="0">
            <x v="0"/>
          </reference>
        </references>
      </pivotArea>
    </chartFormat>
    <chartFormat chart="44" format="11">
      <pivotArea type="data" outline="0" fieldPosition="0">
        <references count="2">
          <reference field="4294967294" count="1" selected="0">
            <x v="0"/>
          </reference>
          <reference field="9" count="1" selected="0">
            <x v="0"/>
          </reference>
        </references>
      </pivotArea>
    </chartFormat>
    <chartFormat chart="44" format="12">
      <pivotArea type="data" outline="0" fieldPosition="0">
        <references count="2">
          <reference field="4294967294" count="1" selected="0">
            <x v="0"/>
          </reference>
          <reference field="9" count="1" selected="0">
            <x v="1"/>
          </reference>
        </references>
      </pivotArea>
    </chartFormat>
    <chartFormat chart="44" format="13">
      <pivotArea type="data" outline="0" fieldPosition="0">
        <references count="2">
          <reference field="4294967294" count="1" selected="0">
            <x v="0"/>
          </reference>
          <reference field="9" count="1" selected="0">
            <x v="2"/>
          </reference>
        </references>
      </pivotArea>
    </chartFormat>
    <chartFormat chart="44" format="1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83C6007-91D5-4694-B799-8C848F8953D8}" name="Av_sale"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7" rowHeaderCaption="Sales Team">
  <location ref="CF4:CH8" firstHeaderRow="0" firstDataRow="1" firstDataCol="1" rowPageCount="1" colPageCount="1"/>
  <pivotFields count="14">
    <pivotField axis="axisPage" showAll="0">
      <items count="3">
        <item x="0"/>
        <item x="1"/>
        <item t="default"/>
      </items>
    </pivotField>
    <pivotField numFmtId="1" showAll="0"/>
    <pivotField showAll="0">
      <items count="13">
        <item x="5"/>
        <item x="6"/>
        <item x="7"/>
        <item x="0"/>
        <item x="8"/>
        <item x="9"/>
        <item x="11"/>
        <item x="1"/>
        <item x="2"/>
        <item x="3"/>
        <item x="4"/>
        <item x="10"/>
        <item t="default"/>
      </items>
    </pivotField>
    <pivotField showAll="0"/>
    <pivotField showAll="0"/>
    <pivotField numFmtId="3" showAll="0"/>
    <pivotField dataField="1" numFmtId="164" showAll="0">
      <items count="12">
        <item x="9"/>
        <item x="0"/>
        <item x="8"/>
        <item x="1"/>
        <item x="2"/>
        <item x="3"/>
        <item x="6"/>
        <item x="5"/>
        <item x="10"/>
        <item x="4"/>
        <item x="7"/>
        <item t="default"/>
      </items>
    </pivotField>
    <pivotField showAll="0"/>
    <pivotField numFmtId="45" showAll="0"/>
    <pivotField showAll="0">
      <items count="6">
        <item x="1"/>
        <item x="2"/>
        <item x="4"/>
        <item x="0"/>
        <item x="3"/>
        <item t="default"/>
      </items>
    </pivotField>
    <pivotField showAll="0">
      <items count="11">
        <item x="4"/>
        <item x="3"/>
        <item x="2"/>
        <item x="6"/>
        <item x="0"/>
        <item x="5"/>
        <item x="7"/>
        <item x="8"/>
        <item x="1"/>
        <item x="9"/>
        <item t="default"/>
      </items>
    </pivotField>
    <pivotField showAll="0">
      <items count="9">
        <item x="2"/>
        <item x="3"/>
        <item x="4"/>
        <item x="0"/>
        <item x="5"/>
        <item x="1"/>
        <item x="6"/>
        <item x="7"/>
        <item t="default"/>
      </items>
    </pivotField>
    <pivotField axis="axisRow"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s>
  <rowFields count="1">
    <field x="12"/>
  </rowFields>
  <rowItems count="4">
    <i>
      <x/>
    </i>
    <i>
      <x v="1"/>
    </i>
    <i>
      <x v="2"/>
    </i>
    <i>
      <x v="3"/>
    </i>
  </rowItems>
  <colFields count="1">
    <field x="-2"/>
  </colFields>
  <colItems count="2">
    <i>
      <x/>
    </i>
    <i i="1">
      <x v="1"/>
    </i>
  </colItems>
  <pageFields count="1">
    <pageField fld="0" item="0" hier="-1"/>
  </pageFields>
  <dataFields count="2">
    <dataField name="Sum of Paid Fees" fld="6" baseField="12" baseItem="1" numFmtId="166"/>
    <dataField name="Sum of Paid Fees2" fld="6" baseField="0" baseItem="0"/>
  </dataFields>
  <formats count="11">
    <format dxfId="101">
      <pivotArea dataOnly="0" outline="0" axis="axisValues" fieldPosition="0"/>
    </format>
    <format dxfId="100">
      <pivotArea dataOnly="0" outline="0" axis="axisValues" fieldPosition="0"/>
    </format>
    <format dxfId="99">
      <pivotArea field="13" type="button" dataOnly="0" labelOnly="1" outline="0"/>
    </format>
    <format dxfId="98">
      <pivotArea field="0" type="button" dataOnly="0" labelOnly="1" outline="0" axis="axisPage" fieldPosition="0"/>
    </format>
    <format dxfId="97">
      <pivotArea grandRow="1" outline="0" collapsedLevelsAreSubtotals="1" fieldPosition="0"/>
    </format>
    <format dxfId="96">
      <pivotArea dataOnly="0" labelOnly="1" grandRow="1" outline="0" fieldPosition="0"/>
    </format>
    <format dxfId="95">
      <pivotArea field="2" type="button" dataOnly="0" labelOnly="1" outline="0"/>
    </format>
    <format dxfId="94">
      <pivotArea field="11" type="button" dataOnly="0" labelOnly="1" outline="0"/>
    </format>
    <format dxfId="93">
      <pivotArea field="9" type="button" dataOnly="0" labelOnly="1" outline="0"/>
    </format>
    <format dxfId="92">
      <pivotArea field="12" type="button" dataOnly="0" labelOnly="1" outline="0" axis="axisRow" fieldPosition="0"/>
    </format>
    <format dxfId="91">
      <pivotArea outline="0" fieldPosition="0">
        <references count="1">
          <reference field="4294967294" count="1">
            <x v="0"/>
          </reference>
        </references>
      </pivotArea>
    </format>
  </formats>
  <chartFormats count="13">
    <chartFormat chart="78" format="0" series="1">
      <pivotArea type="data" outline="0" fieldPosition="0">
        <references count="1">
          <reference field="4294967294" count="1" selected="0">
            <x v="0"/>
          </reference>
        </references>
      </pivotArea>
    </chartFormat>
    <chartFormat chart="78" format="1" series="1">
      <pivotArea type="data" outline="0" fieldPosition="0">
        <references count="1">
          <reference field="4294967294" count="1" selected="0">
            <x v="1"/>
          </reference>
        </references>
      </pivotArea>
    </chartFormat>
    <chartFormat chart="78" format="2">
      <pivotArea type="data" outline="0" fieldPosition="0">
        <references count="2">
          <reference field="4294967294" count="1" selected="0">
            <x v="0"/>
          </reference>
          <reference field="12" count="1" selected="0">
            <x v="1"/>
          </reference>
        </references>
      </pivotArea>
    </chartFormat>
    <chartFormat chart="78" format="3">
      <pivotArea type="data" outline="0" fieldPosition="0">
        <references count="2">
          <reference field="4294967294" count="1" selected="0">
            <x v="0"/>
          </reference>
          <reference field="12" count="1" selected="0">
            <x v="0"/>
          </reference>
        </references>
      </pivotArea>
    </chartFormat>
    <chartFormat chart="78" format="4">
      <pivotArea type="data" outline="0" fieldPosition="0">
        <references count="2">
          <reference field="4294967294" count="1" selected="0">
            <x v="0"/>
          </reference>
          <reference field="12" count="1" selected="0">
            <x v="2"/>
          </reference>
        </references>
      </pivotArea>
    </chartFormat>
    <chartFormat chart="78" format="5">
      <pivotArea type="data" outline="0" fieldPosition="0">
        <references count="2">
          <reference field="4294967294" count="1" selected="0">
            <x v="0"/>
          </reference>
          <reference field="12" count="1" selected="0">
            <x v="3"/>
          </reference>
        </references>
      </pivotArea>
    </chartFormat>
    <chartFormat chart="81" format="12" series="1">
      <pivotArea type="data" outline="0" fieldPosition="0">
        <references count="1">
          <reference field="4294967294" count="1" selected="0">
            <x v="0"/>
          </reference>
        </references>
      </pivotArea>
    </chartFormat>
    <chartFormat chart="81" format="13">
      <pivotArea type="data" outline="0" fieldPosition="0">
        <references count="2">
          <reference field="4294967294" count="1" selected="0">
            <x v="0"/>
          </reference>
          <reference field="12" count="1" selected="0">
            <x v="0"/>
          </reference>
        </references>
      </pivotArea>
    </chartFormat>
    <chartFormat chart="81" format="14">
      <pivotArea type="data" outline="0" fieldPosition="0">
        <references count="2">
          <reference field="4294967294" count="1" selected="0">
            <x v="0"/>
          </reference>
          <reference field="12" count="1" selected="0">
            <x v="1"/>
          </reference>
        </references>
      </pivotArea>
    </chartFormat>
    <chartFormat chart="81" format="15">
      <pivotArea type="data" outline="0" fieldPosition="0">
        <references count="2">
          <reference field="4294967294" count="1" selected="0">
            <x v="0"/>
          </reference>
          <reference field="12" count="1" selected="0">
            <x v="2"/>
          </reference>
        </references>
      </pivotArea>
    </chartFormat>
    <chartFormat chart="81" format="16">
      <pivotArea type="data" outline="0" fieldPosition="0">
        <references count="2">
          <reference field="4294967294" count="1" selected="0">
            <x v="0"/>
          </reference>
          <reference field="12" count="1" selected="0">
            <x v="3"/>
          </reference>
        </references>
      </pivotArea>
    </chartFormat>
    <chartFormat chart="81" format="17" series="1">
      <pivotArea type="data" outline="0" fieldPosition="0">
        <references count="1">
          <reference field="4294967294" count="1" selected="0">
            <x v="1"/>
          </reference>
        </references>
      </pivotArea>
    </chartFormat>
    <chartFormat chart="81" format="18">
      <pivotArea type="data" outline="0" fieldPosition="0">
        <references count="2">
          <reference field="4294967294" count="1" selected="0">
            <x v="1"/>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1537B65-7422-49BD-961A-7BA56CD3A3E7}" name="Adv_Monthly"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1" rowHeaderCaption="Month">
  <location ref="DV4:EB17" firstHeaderRow="1" firstDataRow="2" firstDataCol="1"/>
  <pivotFields count="14">
    <pivotField showAll="0">
      <items count="3">
        <item x="0"/>
        <item x="1"/>
        <item t="default"/>
      </items>
    </pivotField>
    <pivotField numFmtId="1" showAll="0"/>
    <pivotField axis="axisRow" showAll="0">
      <items count="13">
        <item x="5"/>
        <item x="6"/>
        <item x="7"/>
        <item x="0"/>
        <item x="8"/>
        <item x="9"/>
        <item x="11"/>
        <item x="1"/>
        <item x="2"/>
        <item x="3"/>
        <item x="4"/>
        <item x="10"/>
        <item t="default"/>
      </items>
    </pivotField>
    <pivotField showAll="0">
      <items count="7">
        <item x="1"/>
        <item x="2"/>
        <item x="4"/>
        <item x="0"/>
        <item x="3"/>
        <item x="5"/>
        <item t="default"/>
      </items>
    </pivotField>
    <pivotField axis="axisCol" showAll="0">
      <items count="6">
        <item x="1"/>
        <item x="2"/>
        <item x="3"/>
        <item x="0"/>
        <item x="4"/>
        <item t="default"/>
      </items>
    </pivotField>
    <pivotField numFmtId="3" showAll="0"/>
    <pivotField dataField="1" numFmtId="164" showAll="0">
      <items count="12">
        <item x="9"/>
        <item x="0"/>
        <item x="8"/>
        <item x="1"/>
        <item x="2"/>
        <item x="3"/>
        <item x="6"/>
        <item x="5"/>
        <item x="10"/>
        <item x="4"/>
        <item x="7"/>
        <item t="default"/>
      </items>
    </pivotField>
    <pivotField showAll="0"/>
    <pivotField numFmtId="45" showAll="0"/>
    <pivotField showAll="0">
      <items count="6">
        <item x="1"/>
        <item x="2"/>
        <item x="4"/>
        <item x="0"/>
        <item x="3"/>
        <item t="default"/>
      </items>
    </pivotField>
    <pivotField showAll="0">
      <items count="11">
        <item x="4"/>
        <item x="3"/>
        <item x="2"/>
        <item x="6"/>
        <item x="0"/>
        <item x="5"/>
        <item x="7"/>
        <item x="8"/>
        <item x="1"/>
        <item x="9"/>
        <item t="default"/>
      </items>
    </pivotField>
    <pivotField showAll="0">
      <items count="9">
        <item x="2"/>
        <item x="3"/>
        <item x="4"/>
        <item x="0"/>
        <item x="5"/>
        <item x="1"/>
        <item x="6"/>
        <item x="7"/>
        <item t="default"/>
      </items>
    </pivotField>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s>
  <rowFields count="1">
    <field x="2"/>
  </rowFields>
  <rowItems count="12">
    <i>
      <x/>
    </i>
    <i>
      <x v="1"/>
    </i>
    <i>
      <x v="2"/>
    </i>
    <i>
      <x v="3"/>
    </i>
    <i>
      <x v="4"/>
    </i>
    <i>
      <x v="5"/>
    </i>
    <i>
      <x v="6"/>
    </i>
    <i>
      <x v="7"/>
    </i>
    <i>
      <x v="8"/>
    </i>
    <i>
      <x v="9"/>
    </i>
    <i>
      <x v="10"/>
    </i>
    <i>
      <x v="11"/>
    </i>
  </rowItems>
  <colFields count="1">
    <field x="4"/>
  </colFields>
  <colItems count="6">
    <i>
      <x/>
    </i>
    <i>
      <x v="1"/>
    </i>
    <i>
      <x v="2"/>
    </i>
    <i>
      <x v="3"/>
    </i>
    <i>
      <x v="4"/>
    </i>
    <i t="grand">
      <x/>
    </i>
  </colItems>
  <dataFields count="1">
    <dataField name="Sum of Paid Fees" fld="6" baseField="0" baseItem="0" numFmtId="166"/>
  </dataFields>
  <formats count="18">
    <format dxfId="119">
      <pivotArea dataOnly="0" outline="0" axis="axisValues" fieldPosition="0"/>
    </format>
    <format dxfId="118">
      <pivotArea dataOnly="0" outline="0" axis="axisValues" fieldPosition="0"/>
    </format>
    <format dxfId="117">
      <pivotArea field="13" type="button" dataOnly="0" labelOnly="1" outline="0"/>
    </format>
    <format dxfId="116">
      <pivotArea field="0" type="button" dataOnly="0" labelOnly="1" outline="0"/>
    </format>
    <format dxfId="115">
      <pivotArea grandRow="1" outline="0" collapsedLevelsAreSubtotals="1" fieldPosition="0"/>
    </format>
    <format dxfId="114">
      <pivotArea dataOnly="0" labelOnly="1" grandRow="1" outline="0" fieldPosition="0"/>
    </format>
    <format dxfId="113">
      <pivotArea field="11" type="button" dataOnly="0" labelOnly="1" outline="0"/>
    </format>
    <format dxfId="112">
      <pivotArea field="9" type="button" dataOnly="0" labelOnly="1" outline="0"/>
    </format>
    <format dxfId="111">
      <pivotArea field="12" type="button" dataOnly="0" labelOnly="1" outline="0"/>
    </format>
    <format dxfId="110">
      <pivotArea field="3" type="button" dataOnly="0" labelOnly="1" outline="0"/>
    </format>
    <format dxfId="109">
      <pivotArea type="origin" dataOnly="0" labelOnly="1" outline="0" fieldPosition="0"/>
    </format>
    <format dxfId="108">
      <pivotArea field="4" type="button" dataOnly="0" labelOnly="1" outline="0" axis="axisCol" fieldPosition="0"/>
    </format>
    <format dxfId="107">
      <pivotArea type="topRight" dataOnly="0" labelOnly="1" outline="0" fieldPosition="0"/>
    </format>
    <format dxfId="106">
      <pivotArea field="2" type="button" dataOnly="0" labelOnly="1" outline="0" axis="axisRow" fieldPosition="0"/>
    </format>
    <format dxfId="105">
      <pivotArea dataOnly="0" labelOnly="1" fieldPosition="0">
        <references count="1">
          <reference field="4" count="0"/>
        </references>
      </pivotArea>
    </format>
    <format dxfId="104">
      <pivotArea dataOnly="0" labelOnly="1" grandCol="1" outline="0" fieldPosition="0"/>
    </format>
    <format dxfId="103">
      <pivotArea outline="0" collapsedLevelsAreSubtotals="1" fieldPosition="0"/>
    </format>
    <format dxfId="102">
      <pivotArea outline="0" collapsedLevelsAreSubtotals="1" fieldPosition="0"/>
    </format>
  </formats>
  <chartFormats count="10">
    <chartFormat chart="114" format="0" series="1">
      <pivotArea type="data" outline="0" fieldPosition="0">
        <references count="2">
          <reference field="4294967294" count="1" selected="0">
            <x v="0"/>
          </reference>
          <reference field="4" count="1" selected="0">
            <x v="0"/>
          </reference>
        </references>
      </pivotArea>
    </chartFormat>
    <chartFormat chart="114" format="1" series="1">
      <pivotArea type="data" outline="0" fieldPosition="0">
        <references count="2">
          <reference field="4294967294" count="1" selected="0">
            <x v="0"/>
          </reference>
          <reference field="4" count="1" selected="0">
            <x v="1"/>
          </reference>
        </references>
      </pivotArea>
    </chartFormat>
    <chartFormat chart="114" format="2" series="1">
      <pivotArea type="data" outline="0" fieldPosition="0">
        <references count="2">
          <reference field="4294967294" count="1" selected="0">
            <x v="0"/>
          </reference>
          <reference field="4" count="1" selected="0">
            <x v="2"/>
          </reference>
        </references>
      </pivotArea>
    </chartFormat>
    <chartFormat chart="114" format="3" series="1">
      <pivotArea type="data" outline="0" fieldPosition="0">
        <references count="2">
          <reference field="4294967294" count="1" selected="0">
            <x v="0"/>
          </reference>
          <reference field="4" count="1" selected="0">
            <x v="3"/>
          </reference>
        </references>
      </pivotArea>
    </chartFormat>
    <chartFormat chart="114" format="4" series="1">
      <pivotArea type="data" outline="0" fieldPosition="0">
        <references count="2">
          <reference field="4294967294" count="1" selected="0">
            <x v="0"/>
          </reference>
          <reference field="4" count="1" selected="0">
            <x v="4"/>
          </reference>
        </references>
      </pivotArea>
    </chartFormat>
    <chartFormat chart="117" format="10" series="1">
      <pivotArea type="data" outline="0" fieldPosition="0">
        <references count="2">
          <reference field="4294967294" count="1" selected="0">
            <x v="0"/>
          </reference>
          <reference field="4" count="1" selected="0">
            <x v="0"/>
          </reference>
        </references>
      </pivotArea>
    </chartFormat>
    <chartFormat chart="117" format="11" series="1">
      <pivotArea type="data" outline="0" fieldPosition="0">
        <references count="2">
          <reference field="4294967294" count="1" selected="0">
            <x v="0"/>
          </reference>
          <reference field="4" count="1" selected="0">
            <x v="1"/>
          </reference>
        </references>
      </pivotArea>
    </chartFormat>
    <chartFormat chart="117" format="12" series="1">
      <pivotArea type="data" outline="0" fieldPosition="0">
        <references count="2">
          <reference field="4294967294" count="1" selected="0">
            <x v="0"/>
          </reference>
          <reference field="4" count="1" selected="0">
            <x v="2"/>
          </reference>
        </references>
      </pivotArea>
    </chartFormat>
    <chartFormat chart="117" format="13" series="1">
      <pivotArea type="data" outline="0" fieldPosition="0">
        <references count="2">
          <reference field="4294967294" count="1" selected="0">
            <x v="0"/>
          </reference>
          <reference field="4" count="1" selected="0">
            <x v="3"/>
          </reference>
        </references>
      </pivotArea>
    </chartFormat>
    <chartFormat chart="117" format="14"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3B1BA23-DDA9-4101-9DAA-95AFF4906684}" name="PivotTable8"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B4:AC7" firstHeaderRow="1" firstDataRow="1" firstDataCol="1"/>
  <pivotFields count="14">
    <pivotField axis="axisRow" dataField="1" showAll="0">
      <items count="3">
        <item x="0"/>
        <item x="1"/>
        <item t="default"/>
      </items>
    </pivotField>
    <pivotField numFmtId="1" showAll="0"/>
    <pivotField showAll="0">
      <items count="13">
        <item x="5"/>
        <item x="6"/>
        <item x="7"/>
        <item x="0"/>
        <item x="8"/>
        <item x="9"/>
        <item x="11"/>
        <item x="1"/>
        <item x="2"/>
        <item x="3"/>
        <item x="4"/>
        <item x="10"/>
        <item t="default"/>
      </items>
    </pivotField>
    <pivotField showAll="0"/>
    <pivotField showAll="0"/>
    <pivotField numFmtId="3" showAll="0"/>
    <pivotField numFmtId="164" showAll="0">
      <items count="12">
        <item x="9"/>
        <item x="0"/>
        <item x="8"/>
        <item x="1"/>
        <item x="2"/>
        <item x="3"/>
        <item x="6"/>
        <item x="5"/>
        <item x="10"/>
        <item x="4"/>
        <item x="7"/>
        <item t="default"/>
      </items>
    </pivotField>
    <pivotField showAll="0"/>
    <pivotField numFmtId="45" showAll="0"/>
    <pivotField showAll="0"/>
    <pivotField showAll="0"/>
    <pivotField showAll="0"/>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s>
  <rowFields count="1">
    <field x="0"/>
  </rowFields>
  <rowItems count="3">
    <i>
      <x/>
    </i>
    <i>
      <x v="1"/>
    </i>
    <i t="grand">
      <x/>
    </i>
  </rowItems>
  <colItems count="1">
    <i/>
  </colItems>
  <dataFields count="1">
    <dataField name="Count of Fees Status" fld="0" subtotal="count" baseField="0" baseItem="0"/>
  </dataFields>
  <formats count="6">
    <format dxfId="125">
      <pivotArea dataOnly="0" outline="0" axis="axisValues" fieldPosition="0"/>
    </format>
    <format dxfId="124">
      <pivotArea dataOnly="0" outline="0" axis="axisValues" fieldPosition="0"/>
    </format>
    <format dxfId="123">
      <pivotArea field="13" type="button" dataOnly="0" labelOnly="1" outline="0"/>
    </format>
    <format dxfId="122">
      <pivotArea field="0" type="button" dataOnly="0" labelOnly="1" outline="0" axis="axisRow" fieldPosition="0"/>
    </format>
    <format dxfId="121">
      <pivotArea grandRow="1" outline="0" collapsedLevelsAreSubtotals="1" fieldPosition="0"/>
    </format>
    <format dxfId="120">
      <pivotArea dataOnly="0" labelOnly="1" grandRow="1" outline="0" fieldPosition="0"/>
    </format>
  </formats>
  <chartFormats count="12">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0" count="1" selected="0">
            <x v="0"/>
          </reference>
        </references>
      </pivotArea>
    </chartFormat>
    <chartFormat chart="9" format="2">
      <pivotArea type="data" outline="0" fieldPosition="0">
        <references count="2">
          <reference field="4294967294" count="1" selected="0">
            <x v="0"/>
          </reference>
          <reference field="0"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0" count="1" selected="0">
            <x v="0"/>
          </reference>
        </references>
      </pivotArea>
    </chartFormat>
    <chartFormat chart="12" format="2">
      <pivotArea type="data" outline="0" fieldPosition="0">
        <references count="2">
          <reference field="4294967294" count="1" selected="0">
            <x v="0"/>
          </reference>
          <reference field="0" count="1" selected="0">
            <x v="1"/>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0" count="1" selected="0">
            <x v="0"/>
          </reference>
        </references>
      </pivotArea>
    </chartFormat>
    <chartFormat chart="14" format="8">
      <pivotArea type="data" outline="0" fieldPosition="0">
        <references count="2">
          <reference field="4294967294" count="1" selected="0">
            <x v="0"/>
          </reference>
          <reference field="0" count="1" selected="0">
            <x v="1"/>
          </reference>
        </references>
      </pivotArea>
    </chartFormat>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0" count="1" selected="0">
            <x v="0"/>
          </reference>
        </references>
      </pivotArea>
    </chartFormat>
    <chartFormat chart="18"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5A5C87A-4BA1-49CE-BC05-9D6D9CCC5136}" name="Dur_Montly"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6" rowHeaderCaption="Training Model">
  <location ref="BU4:BV16" firstHeaderRow="1" firstDataRow="1" firstDataCol="1" rowPageCount="1" colPageCount="1"/>
  <pivotFields count="14">
    <pivotField axis="axisPage" showAll="0">
      <items count="3">
        <item x="0"/>
        <item x="1"/>
        <item t="default"/>
      </items>
    </pivotField>
    <pivotField numFmtId="1" showAll="0"/>
    <pivotField axis="axisRow" showAll="0">
      <items count="13">
        <item x="5"/>
        <item x="6"/>
        <item x="7"/>
        <item x="0"/>
        <item x="8"/>
        <item x="9"/>
        <item x="11"/>
        <item x="1"/>
        <item x="2"/>
        <item x="3"/>
        <item x="4"/>
        <item x="10"/>
        <item t="default"/>
      </items>
    </pivotField>
    <pivotField showAll="0"/>
    <pivotField showAll="0"/>
    <pivotField numFmtId="3" showAll="0"/>
    <pivotField numFmtId="164" showAll="0">
      <items count="12">
        <item x="9"/>
        <item x="0"/>
        <item x="8"/>
        <item x="1"/>
        <item x="2"/>
        <item x="3"/>
        <item x="6"/>
        <item x="5"/>
        <item x="10"/>
        <item x="4"/>
        <item x="7"/>
        <item t="default"/>
      </items>
    </pivotField>
    <pivotField showAll="0"/>
    <pivotField dataField="1" numFmtId="45" showAll="0"/>
    <pivotField showAll="0">
      <items count="6">
        <item x="1"/>
        <item x="2"/>
        <item x="4"/>
        <item x="0"/>
        <item x="3"/>
        <item t="default"/>
      </items>
    </pivotField>
    <pivotField showAll="0">
      <items count="11">
        <item x="4"/>
        <item x="3"/>
        <item x="2"/>
        <item x="6"/>
        <item x="0"/>
        <item x="5"/>
        <item x="7"/>
        <item x="8"/>
        <item x="1"/>
        <item x="9"/>
        <item t="default"/>
      </items>
    </pivotField>
    <pivotField showAll="0">
      <items count="9">
        <item x="2"/>
        <item x="3"/>
        <item x="4"/>
        <item x="0"/>
        <item x="5"/>
        <item x="1"/>
        <item x="6"/>
        <item x="7"/>
        <item t="default"/>
      </items>
    </pivotField>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s>
  <rowFields count="1">
    <field x="2"/>
  </rowFields>
  <rowItems count="12">
    <i>
      <x/>
    </i>
    <i>
      <x v="1"/>
    </i>
    <i>
      <x v="2"/>
    </i>
    <i>
      <x v="3"/>
    </i>
    <i>
      <x v="4"/>
    </i>
    <i>
      <x v="5"/>
    </i>
    <i>
      <x v="6"/>
    </i>
    <i>
      <x v="7"/>
    </i>
    <i>
      <x v="8"/>
    </i>
    <i>
      <x v="9"/>
    </i>
    <i>
      <x v="10"/>
    </i>
    <i>
      <x v="11"/>
    </i>
  </rowItems>
  <colItems count="1">
    <i/>
  </colItems>
  <pageFields count="1">
    <pageField fld="0" item="0" hier="-1"/>
  </pageFields>
  <dataFields count="1">
    <dataField name="Average of Average call duration" fld="8" subtotal="average" baseField="2" baseItem="0" numFmtId="45"/>
  </dataFields>
  <formats count="10">
    <format dxfId="135">
      <pivotArea dataOnly="0" outline="0" axis="axisValues" fieldPosition="0"/>
    </format>
    <format dxfId="134">
      <pivotArea dataOnly="0" outline="0" axis="axisValues" fieldPosition="0"/>
    </format>
    <format dxfId="133">
      <pivotArea field="13" type="button" dataOnly="0" labelOnly="1" outline="0"/>
    </format>
    <format dxfId="132">
      <pivotArea field="0" type="button" dataOnly="0" labelOnly="1" outline="0" axis="axisPage" fieldPosition="0"/>
    </format>
    <format dxfId="131">
      <pivotArea grandRow="1" outline="0" collapsedLevelsAreSubtotals="1" fieldPosition="0"/>
    </format>
    <format dxfId="130">
      <pivotArea dataOnly="0" labelOnly="1" grandRow="1" outline="0" fieldPosition="0"/>
    </format>
    <format dxfId="129">
      <pivotArea field="2" type="button" dataOnly="0" labelOnly="1" outline="0" axis="axisRow" fieldPosition="0"/>
    </format>
    <format dxfId="128">
      <pivotArea field="11" type="button" dataOnly="0" labelOnly="1" outline="0"/>
    </format>
    <format dxfId="127">
      <pivotArea field="9" type="button" dataOnly="0" labelOnly="1" outline="0"/>
    </format>
    <format dxfId="12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9CB835A-3B4C-4F74-B721-0C8AB64F8176}"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pivotFields count="14">
    <pivotField showAll="0"/>
    <pivotField numFmtId="1" showAll="0"/>
    <pivotField showAll="0">
      <items count="13">
        <item x="5"/>
        <item x="6"/>
        <item x="7"/>
        <item x="0"/>
        <item x="8"/>
        <item x="9"/>
        <item x="11"/>
        <item x="1"/>
        <item x="2"/>
        <item x="3"/>
        <item x="4"/>
        <item x="10"/>
        <item t="default"/>
      </items>
    </pivotField>
    <pivotField showAll="0"/>
    <pivotField showAll="0"/>
    <pivotField numFmtId="3" showAll="0"/>
    <pivotField dataField="1" numFmtId="164" showAll="0">
      <items count="12">
        <item x="9"/>
        <item x="0"/>
        <item x="8"/>
        <item x="1"/>
        <item x="2"/>
        <item x="3"/>
        <item x="6"/>
        <item x="5"/>
        <item x="10"/>
        <item x="4"/>
        <item x="7"/>
        <item t="default"/>
      </items>
    </pivotField>
    <pivotField showAll="0"/>
    <pivotField numFmtId="45" showAll="0"/>
    <pivotField showAll="0"/>
    <pivotField showAll="0"/>
    <pivotField showAll="0"/>
    <pivotField showAll="0">
      <items count="5">
        <item x="2"/>
        <item x="3"/>
        <item x="1"/>
        <item x="0"/>
        <item t="default"/>
      </items>
    </pivotField>
    <pivotField showAll="0"/>
  </pivotFields>
  <rowItems count="1">
    <i/>
  </rowItems>
  <colItems count="1">
    <i/>
  </colItems>
  <dataFields count="1">
    <dataField name="Sum of Paid Fees" fld="6" baseField="0" baseItem="56370304" numFmtId="3"/>
  </dataFields>
  <formats count="3">
    <format dxfId="138">
      <pivotArea dataOnly="0" outline="0" axis="axisValues" fieldPosition="0"/>
    </format>
    <format dxfId="137">
      <pivotArea dataOnly="0" outline="0" axis="axisValues" fieldPosition="0"/>
    </format>
    <format dxfId="13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E5D36C5-8A8C-4818-A9B8-1C5B6FCFB706}" name="PivotTable15"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8" rowHeaderCaption="Area Code">
  <location ref="AR4:AS12" firstHeaderRow="1" firstDataRow="1" firstDataCol="1"/>
  <pivotFields count="14">
    <pivotField showAll="0">
      <items count="3">
        <item x="0"/>
        <item x="1"/>
        <item t="default"/>
      </items>
    </pivotField>
    <pivotField numFmtId="1" showAll="0"/>
    <pivotField showAll="0">
      <items count="13">
        <item x="5"/>
        <item x="6"/>
        <item x="7"/>
        <item x="0"/>
        <item x="8"/>
        <item x="9"/>
        <item x="11"/>
        <item x="1"/>
        <item x="2"/>
        <item x="3"/>
        <item x="4"/>
        <item x="10"/>
        <item t="default"/>
      </items>
    </pivotField>
    <pivotField showAll="0"/>
    <pivotField showAll="0"/>
    <pivotField numFmtId="3" showAll="0"/>
    <pivotField numFmtId="164" showAll="0">
      <items count="12">
        <item x="9"/>
        <item x="0"/>
        <item x="8"/>
        <item x="1"/>
        <item x="2"/>
        <item x="3"/>
        <item x="6"/>
        <item x="5"/>
        <item x="10"/>
        <item x="4"/>
        <item x="7"/>
        <item t="default"/>
      </items>
    </pivotField>
    <pivotField showAll="0"/>
    <pivotField numFmtId="45" showAll="0"/>
    <pivotField showAll="0"/>
    <pivotField showAll="0"/>
    <pivotField axis="axisRow" dataField="1" showAll="0">
      <items count="9">
        <item x="2"/>
        <item x="3"/>
        <item x="4"/>
        <item x="0"/>
        <item x="5"/>
        <item x="1"/>
        <item x="6"/>
        <item x="7"/>
        <item t="default"/>
      </items>
    </pivotField>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s>
  <rowFields count="1">
    <field x="11"/>
  </rowFields>
  <rowItems count="8">
    <i>
      <x/>
    </i>
    <i>
      <x v="1"/>
    </i>
    <i>
      <x v="2"/>
    </i>
    <i>
      <x v="3"/>
    </i>
    <i>
      <x v="4"/>
    </i>
    <i>
      <x v="5"/>
    </i>
    <i>
      <x v="6"/>
    </i>
    <i>
      <x v="7"/>
    </i>
  </rowItems>
  <colItems count="1">
    <i/>
  </colItems>
  <dataFields count="1">
    <dataField name="Count of Area Code" fld="11" subtotal="count" baseField="0" baseItem="0"/>
  </dataFields>
  <formats count="8">
    <format dxfId="146">
      <pivotArea dataOnly="0" outline="0" axis="axisValues" fieldPosition="0"/>
    </format>
    <format dxfId="145">
      <pivotArea dataOnly="0" outline="0" axis="axisValues" fieldPosition="0"/>
    </format>
    <format dxfId="144">
      <pivotArea field="13" type="button" dataOnly="0" labelOnly="1" outline="0"/>
    </format>
    <format dxfId="143">
      <pivotArea field="0" type="button" dataOnly="0" labelOnly="1" outline="0"/>
    </format>
    <format dxfId="142">
      <pivotArea grandRow="1" outline="0" collapsedLevelsAreSubtotals="1" fieldPosition="0"/>
    </format>
    <format dxfId="141">
      <pivotArea dataOnly="0" labelOnly="1" grandRow="1" outline="0" fieldPosition="0"/>
    </format>
    <format dxfId="140">
      <pivotArea field="2" type="button" dataOnly="0" labelOnly="1" outline="0"/>
    </format>
    <format dxfId="139">
      <pivotArea field="11" type="button" dataOnly="0" labelOnly="1" outline="0" axis="axisRow" fieldPosition="0"/>
    </format>
  </formats>
  <chartFormats count="2">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A518BD2-B528-4C06-96F3-B4D593167CB6}" name="Call_Montly"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0" rowHeaderCaption="Month">
  <location ref="DO4:DP16" firstHeaderRow="1" firstDataRow="1" firstDataCol="1"/>
  <pivotFields count="14">
    <pivotField showAll="0">
      <items count="3">
        <item x="0"/>
        <item x="1"/>
        <item t="default"/>
      </items>
    </pivotField>
    <pivotField numFmtId="1" showAll="0"/>
    <pivotField axis="axisRow" dataField="1" showAll="0">
      <items count="13">
        <item x="5"/>
        <item x="6"/>
        <item x="7"/>
        <item x="0"/>
        <item x="8"/>
        <item x="9"/>
        <item x="11"/>
        <item x="1"/>
        <item x="2"/>
        <item x="3"/>
        <item x="4"/>
        <item x="10"/>
        <item t="default"/>
      </items>
    </pivotField>
    <pivotField showAll="0">
      <items count="7">
        <item x="1"/>
        <item x="2"/>
        <item x="4"/>
        <item x="0"/>
        <item x="3"/>
        <item x="5"/>
        <item t="default"/>
      </items>
    </pivotField>
    <pivotField showAll="0"/>
    <pivotField numFmtId="3" showAll="0"/>
    <pivotField numFmtId="164" showAll="0">
      <items count="12">
        <item x="9"/>
        <item x="0"/>
        <item x="8"/>
        <item x="1"/>
        <item x="2"/>
        <item x="3"/>
        <item x="6"/>
        <item x="5"/>
        <item x="10"/>
        <item x="4"/>
        <item x="7"/>
        <item t="default"/>
      </items>
    </pivotField>
    <pivotField showAll="0"/>
    <pivotField numFmtId="45" showAll="0"/>
    <pivotField showAll="0">
      <items count="6">
        <item x="1"/>
        <item x="2"/>
        <item x="4"/>
        <item x="0"/>
        <item x="3"/>
        <item t="default"/>
      </items>
    </pivotField>
    <pivotField showAll="0">
      <items count="11">
        <item x="4"/>
        <item x="3"/>
        <item x="2"/>
        <item x="6"/>
        <item x="0"/>
        <item x="5"/>
        <item x="7"/>
        <item x="8"/>
        <item x="1"/>
        <item x="9"/>
        <item t="default"/>
      </items>
    </pivotField>
    <pivotField showAll="0">
      <items count="9">
        <item x="2"/>
        <item x="3"/>
        <item x="4"/>
        <item x="0"/>
        <item x="5"/>
        <item x="1"/>
        <item x="6"/>
        <item x="7"/>
        <item t="default"/>
      </items>
    </pivotField>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s>
  <rowFields count="1">
    <field x="2"/>
  </rowFields>
  <rowItems count="12">
    <i>
      <x/>
    </i>
    <i>
      <x v="1"/>
    </i>
    <i>
      <x v="2"/>
    </i>
    <i>
      <x v="3"/>
    </i>
    <i>
      <x v="4"/>
    </i>
    <i>
      <x v="5"/>
    </i>
    <i>
      <x v="6"/>
    </i>
    <i>
      <x v="7"/>
    </i>
    <i>
      <x v="8"/>
    </i>
    <i>
      <x v="9"/>
    </i>
    <i>
      <x v="10"/>
    </i>
    <i>
      <x v="11"/>
    </i>
  </rowItems>
  <colItems count="1">
    <i/>
  </colItems>
  <dataFields count="1">
    <dataField name="Count of Month" fld="2" subtotal="count" baseField="0" baseItem="0"/>
  </dataFields>
  <formats count="11">
    <format dxfId="157">
      <pivotArea dataOnly="0" outline="0" axis="axisValues" fieldPosition="0"/>
    </format>
    <format dxfId="156">
      <pivotArea dataOnly="0" outline="0" axis="axisValues" fieldPosition="0"/>
    </format>
    <format dxfId="155">
      <pivotArea field="13" type="button" dataOnly="0" labelOnly="1" outline="0"/>
    </format>
    <format dxfId="154">
      <pivotArea field="0" type="button" dataOnly="0" labelOnly="1" outline="0"/>
    </format>
    <format dxfId="153">
      <pivotArea grandRow="1" outline="0" collapsedLevelsAreSubtotals="1" fieldPosition="0"/>
    </format>
    <format dxfId="152">
      <pivotArea dataOnly="0" labelOnly="1" grandRow="1" outline="0" fieldPosition="0"/>
    </format>
    <format dxfId="151">
      <pivotArea field="2" type="button" dataOnly="0" labelOnly="1" outline="0" axis="axisRow" fieldPosition="0"/>
    </format>
    <format dxfId="150">
      <pivotArea field="11" type="button" dataOnly="0" labelOnly="1" outline="0"/>
    </format>
    <format dxfId="149">
      <pivotArea field="9" type="button" dataOnly="0" labelOnly="1" outline="0"/>
    </format>
    <format dxfId="148">
      <pivotArea field="12" type="button" dataOnly="0" labelOnly="1" outline="0"/>
    </format>
    <format dxfId="147">
      <pivotArea field="3" type="button" dataOnly="0" labelOnly="1" outline="0"/>
    </format>
  </formats>
  <chartFormats count="2">
    <chartFormat chart="106" format="0" series="1">
      <pivotArea type="data" outline="0" fieldPosition="0">
        <references count="1">
          <reference field="4294967294" count="1" selected="0">
            <x v="0"/>
          </reference>
        </references>
      </pivotArea>
    </chartFormat>
    <chartFormat chart="10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560367E-EAD4-42C3-B359-E1AA67F16A3D}" name="PivotTable19"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6" rowHeaderCaption="Training Model">
  <location ref="BM4:BN13" firstHeaderRow="1" firstDataRow="1" firstDataCol="1" rowPageCount="1" colPageCount="1"/>
  <pivotFields count="14">
    <pivotField axis="axisPage" showAll="0">
      <items count="3">
        <item x="0"/>
        <item x="1"/>
        <item t="default"/>
      </items>
    </pivotField>
    <pivotField numFmtId="1" showAll="0"/>
    <pivotField showAll="0">
      <items count="13">
        <item x="5"/>
        <item x="6"/>
        <item x="7"/>
        <item x="0"/>
        <item x="8"/>
        <item x="9"/>
        <item x="11"/>
        <item x="1"/>
        <item x="2"/>
        <item x="3"/>
        <item x="4"/>
        <item x="10"/>
        <item t="default"/>
      </items>
    </pivotField>
    <pivotField showAll="0"/>
    <pivotField showAll="0"/>
    <pivotField numFmtId="3" showAll="0"/>
    <pivotField dataField="1" numFmtId="164" showAll="0">
      <items count="12">
        <item x="9"/>
        <item x="0"/>
        <item x="8"/>
        <item x="1"/>
        <item x="2"/>
        <item x="3"/>
        <item x="6"/>
        <item x="5"/>
        <item x="10"/>
        <item x="4"/>
        <item x="7"/>
        <item t="default"/>
      </items>
    </pivotField>
    <pivotField showAll="0"/>
    <pivotField numFmtId="45" showAll="0"/>
    <pivotField showAll="0">
      <items count="6">
        <item x="1"/>
        <item x="2"/>
        <item x="4"/>
        <item x="0"/>
        <item x="3"/>
        <item t="default"/>
      </items>
    </pivotField>
    <pivotField axis="axisRow" showAll="0" sortType="descending">
      <items count="11">
        <item x="4"/>
        <item x="3"/>
        <item x="2"/>
        <item x="6"/>
        <item x="0"/>
        <item x="5"/>
        <item x="7"/>
        <item x="8"/>
        <item x="1"/>
        <item x="9"/>
        <item t="default"/>
      </items>
      <autoSortScope>
        <pivotArea dataOnly="0" outline="0" fieldPosition="0">
          <references count="1">
            <reference field="4294967294" count="1" selected="0">
              <x v="0"/>
            </reference>
          </references>
        </pivotArea>
      </autoSortScope>
    </pivotField>
    <pivotField showAll="0">
      <items count="9">
        <item x="2"/>
        <item x="3"/>
        <item x="4"/>
        <item x="0"/>
        <item x="5"/>
        <item x="1"/>
        <item x="6"/>
        <item x="7"/>
        <item t="default"/>
      </items>
    </pivotField>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s>
  <rowFields count="1">
    <field x="10"/>
  </rowFields>
  <rowItems count="9">
    <i>
      <x v="4"/>
    </i>
    <i>
      <x v="2"/>
    </i>
    <i>
      <x v="6"/>
    </i>
    <i>
      <x/>
    </i>
    <i>
      <x v="5"/>
    </i>
    <i>
      <x v="1"/>
    </i>
    <i>
      <x v="8"/>
    </i>
    <i>
      <x v="7"/>
    </i>
    <i>
      <x v="3"/>
    </i>
  </rowItems>
  <colItems count="1">
    <i/>
  </colItems>
  <pageFields count="1">
    <pageField fld="0" item="0" hier="-1"/>
  </pageFields>
  <dataFields count="1">
    <dataField name="Sum of Paid Fees" fld="6" baseField="10" baseItem="0" numFmtId="166"/>
  </dataFields>
  <formats count="10">
    <format dxfId="167">
      <pivotArea dataOnly="0" outline="0" axis="axisValues" fieldPosition="0"/>
    </format>
    <format dxfId="166">
      <pivotArea dataOnly="0" outline="0" axis="axisValues" fieldPosition="0"/>
    </format>
    <format dxfId="165">
      <pivotArea field="13" type="button" dataOnly="0" labelOnly="1" outline="0"/>
    </format>
    <format dxfId="164">
      <pivotArea field="0" type="button" dataOnly="0" labelOnly="1" outline="0" axis="axisPage" fieldPosition="0"/>
    </format>
    <format dxfId="163">
      <pivotArea grandRow="1" outline="0" collapsedLevelsAreSubtotals="1" fieldPosition="0"/>
    </format>
    <format dxfId="162">
      <pivotArea dataOnly="0" labelOnly="1" grandRow="1" outline="0" fieldPosition="0"/>
    </format>
    <format dxfId="161">
      <pivotArea field="2" type="button" dataOnly="0" labelOnly="1" outline="0"/>
    </format>
    <format dxfId="160">
      <pivotArea field="11" type="button" dataOnly="0" labelOnly="1" outline="0"/>
    </format>
    <format dxfId="159">
      <pivotArea field="9" type="button" dataOnly="0" labelOnly="1" outline="0"/>
    </format>
    <format dxfId="15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9C2E9BB-323C-4C67-A802-0407C77DBC54}" name="PivotTable24"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1" rowHeaderCaption="Channel">
  <location ref="DA4:DB10" firstHeaderRow="1" firstDataRow="1" firstDataCol="1" rowPageCount="1" colPageCount="1"/>
  <pivotFields count="14">
    <pivotField axis="axisPage" showAll="0">
      <items count="3">
        <item x="0"/>
        <item x="1"/>
        <item t="default"/>
      </items>
    </pivotField>
    <pivotField numFmtId="1" showAll="0"/>
    <pivotField showAll="0">
      <items count="13">
        <item x="5"/>
        <item x="6"/>
        <item x="7"/>
        <item x="0"/>
        <item x="8"/>
        <item x="9"/>
        <item x="11"/>
        <item x="1"/>
        <item x="2"/>
        <item x="3"/>
        <item x="4"/>
        <item x="10"/>
        <item t="default"/>
      </items>
    </pivotField>
    <pivotField axis="axisRow" showAll="0">
      <items count="7">
        <item x="1"/>
        <item x="2"/>
        <item x="4"/>
        <item x="0"/>
        <item x="3"/>
        <item x="5"/>
        <item t="default"/>
      </items>
    </pivotField>
    <pivotField showAll="0"/>
    <pivotField numFmtId="3" showAll="0"/>
    <pivotField dataField="1" numFmtId="164" showAll="0">
      <items count="12">
        <item x="9"/>
        <item x="0"/>
        <item x="8"/>
        <item x="1"/>
        <item x="2"/>
        <item x="3"/>
        <item x="6"/>
        <item x="5"/>
        <item x="10"/>
        <item x="4"/>
        <item x="7"/>
        <item t="default"/>
      </items>
    </pivotField>
    <pivotField showAll="0"/>
    <pivotField numFmtId="45" showAll="0"/>
    <pivotField showAll="0">
      <items count="6">
        <item x="1"/>
        <item x="2"/>
        <item x="4"/>
        <item x="0"/>
        <item x="3"/>
        <item t="default"/>
      </items>
    </pivotField>
    <pivotField showAll="0">
      <items count="11">
        <item x="4"/>
        <item x="3"/>
        <item x="2"/>
        <item x="6"/>
        <item x="0"/>
        <item x="5"/>
        <item x="7"/>
        <item x="8"/>
        <item x="1"/>
        <item x="9"/>
        <item t="default"/>
      </items>
    </pivotField>
    <pivotField showAll="0">
      <items count="9">
        <item x="2"/>
        <item x="3"/>
        <item x="4"/>
        <item x="0"/>
        <item x="5"/>
        <item x="1"/>
        <item x="6"/>
        <item x="7"/>
        <item t="default"/>
      </items>
    </pivotField>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s>
  <rowFields count="1">
    <field x="3"/>
  </rowFields>
  <rowItems count="6">
    <i>
      <x/>
    </i>
    <i>
      <x v="1"/>
    </i>
    <i>
      <x v="2"/>
    </i>
    <i>
      <x v="3"/>
    </i>
    <i>
      <x v="4"/>
    </i>
    <i>
      <x v="5"/>
    </i>
  </rowItems>
  <colItems count="1">
    <i/>
  </colItems>
  <pageFields count="1">
    <pageField fld="0" item="0" hier="-1"/>
  </pageFields>
  <dataFields count="1">
    <dataField name="Sum of Paid Fees" fld="6" baseField="12" baseItem="1" numFmtId="166"/>
  </dataFields>
  <formats count="12">
    <format dxfId="179">
      <pivotArea dataOnly="0" outline="0" axis="axisValues" fieldPosition="0"/>
    </format>
    <format dxfId="178">
      <pivotArea dataOnly="0" outline="0" axis="axisValues" fieldPosition="0"/>
    </format>
    <format dxfId="177">
      <pivotArea field="13" type="button" dataOnly="0" labelOnly="1" outline="0"/>
    </format>
    <format dxfId="176">
      <pivotArea field="0" type="button" dataOnly="0" labelOnly="1" outline="0" axis="axisPage" fieldPosition="0"/>
    </format>
    <format dxfId="175">
      <pivotArea grandRow="1" outline="0" collapsedLevelsAreSubtotals="1" fieldPosition="0"/>
    </format>
    <format dxfId="174">
      <pivotArea dataOnly="0" labelOnly="1" grandRow="1" outline="0" fieldPosition="0"/>
    </format>
    <format dxfId="173">
      <pivotArea field="2" type="button" dataOnly="0" labelOnly="1" outline="0"/>
    </format>
    <format dxfId="172">
      <pivotArea field="11" type="button" dataOnly="0" labelOnly="1" outline="0"/>
    </format>
    <format dxfId="171">
      <pivotArea field="9" type="button" dataOnly="0" labelOnly="1" outline="0"/>
    </format>
    <format dxfId="170">
      <pivotArea field="12" type="button" dataOnly="0" labelOnly="1" outline="0"/>
    </format>
    <format dxfId="169">
      <pivotArea outline="0" fieldPosition="0">
        <references count="1">
          <reference field="4294967294" count="1">
            <x v="0"/>
          </reference>
        </references>
      </pivotArea>
    </format>
    <format dxfId="168">
      <pivotArea field="3" type="button" dataOnly="0" labelOnly="1" outline="0" axis="axisRow" fieldPosition="0"/>
    </format>
  </formats>
  <chartFormats count="5">
    <chartFormat chart="78" format="0" series="1">
      <pivotArea type="data" outline="0" fieldPosition="0">
        <references count="1">
          <reference field="4294967294" count="1" selected="0">
            <x v="0"/>
          </reference>
        </references>
      </pivotArea>
    </chartFormat>
    <chartFormat chart="81" format="12" series="1">
      <pivotArea type="data" outline="0" fieldPosition="0">
        <references count="1">
          <reference field="4294967294" count="1" selected="0">
            <x v="0"/>
          </reference>
        </references>
      </pivotArea>
    </chartFormat>
    <chartFormat chart="86" format="12" series="1">
      <pivotArea type="data" outline="0" fieldPosition="0">
        <references count="1">
          <reference field="4294967294" count="1" selected="0">
            <x v="0"/>
          </reference>
        </references>
      </pivotArea>
    </chartFormat>
    <chartFormat chart="88" format="0" series="1">
      <pivotArea type="data" outline="0" fieldPosition="0">
        <references count="1">
          <reference field="4294967294" count="1" selected="0">
            <x v="0"/>
          </reference>
        </references>
      </pivotArea>
    </chartFormat>
    <chartFormat chart="9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0F203A7-9454-4104-9AE3-A839CF5BD8CD}" name="PivotTable29"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5" rowHeaderCaption="Month">
  <location ref="EU4:EZ21" firstHeaderRow="1" firstDataRow="2" firstDataCol="1" rowPageCount="1" colPageCount="1"/>
  <pivotFields count="14">
    <pivotField axis="axisPage" showAll="0">
      <items count="3">
        <item x="0"/>
        <item x="1"/>
        <item t="default"/>
      </items>
    </pivotField>
    <pivotField numFmtId="1" showAll="0"/>
    <pivotField showAll="0">
      <items count="13">
        <item x="5"/>
        <item x="6"/>
        <item x="7"/>
        <item x="0"/>
        <item x="8"/>
        <item x="9"/>
        <item x="11"/>
        <item x="1"/>
        <item x="2"/>
        <item x="3"/>
        <item x="4"/>
        <item x="10"/>
        <item t="default"/>
      </items>
    </pivotField>
    <pivotField showAll="0">
      <items count="7">
        <item x="1"/>
        <item x="2"/>
        <item x="4"/>
        <item x="0"/>
        <item x="3"/>
        <item x="5"/>
        <item t="default"/>
      </items>
    </pivotField>
    <pivotField showAll="0"/>
    <pivotField numFmtId="3" showAll="0"/>
    <pivotField dataField="1" numFmtId="164" showAll="0">
      <items count="12">
        <item x="9"/>
        <item x="0"/>
        <item x="8"/>
        <item x="1"/>
        <item x="2"/>
        <item x="3"/>
        <item x="6"/>
        <item x="5"/>
        <item x="10"/>
        <item x="4"/>
        <item x="7"/>
        <item t="default"/>
      </items>
    </pivotField>
    <pivotField showAll="0"/>
    <pivotField numFmtId="45" showAll="0"/>
    <pivotField axis="axisCol" showAll="0">
      <items count="6">
        <item x="1"/>
        <item x="2"/>
        <item x="4"/>
        <item x="0"/>
        <item x="3"/>
        <item t="default"/>
      </items>
    </pivotField>
    <pivotField showAll="0">
      <items count="11">
        <item x="4"/>
        <item x="3"/>
        <item x="2"/>
        <item x="6"/>
        <item x="0"/>
        <item x="5"/>
        <item x="7"/>
        <item x="8"/>
        <item x="1"/>
        <item x="9"/>
        <item t="default"/>
      </items>
    </pivotField>
    <pivotField showAll="0">
      <items count="9">
        <item x="2"/>
        <item x="3"/>
        <item x="4"/>
        <item x="0"/>
        <item x="5"/>
        <item x="1"/>
        <item x="6"/>
        <item x="7"/>
        <item t="default"/>
      </items>
    </pivotField>
    <pivotField showAll="0">
      <items count="5">
        <item x="2"/>
        <item x="3"/>
        <item x="1"/>
        <item x="0"/>
        <item t="default"/>
      </items>
    </pivotField>
    <pivotField axis="axisRow" showAll="0">
      <items count="17">
        <item x="3"/>
        <item x="12"/>
        <item x="7"/>
        <item x="9"/>
        <item x="15"/>
        <item x="13"/>
        <item x="11"/>
        <item x="10"/>
        <item x="0"/>
        <item x="14"/>
        <item x="4"/>
        <item x="1"/>
        <item x="6"/>
        <item x="8"/>
        <item x="2"/>
        <item x="5"/>
        <item t="default"/>
      </items>
    </pivotField>
  </pivotFields>
  <rowFields count="1">
    <field x="13"/>
  </rowFields>
  <rowItems count="16">
    <i>
      <x/>
    </i>
    <i>
      <x v="1"/>
    </i>
    <i>
      <x v="2"/>
    </i>
    <i>
      <x v="3"/>
    </i>
    <i>
      <x v="4"/>
    </i>
    <i>
      <x v="5"/>
    </i>
    <i>
      <x v="6"/>
    </i>
    <i>
      <x v="7"/>
    </i>
    <i>
      <x v="8"/>
    </i>
    <i>
      <x v="9"/>
    </i>
    <i>
      <x v="10"/>
    </i>
    <i>
      <x v="11"/>
    </i>
    <i>
      <x v="12"/>
    </i>
    <i>
      <x v="13"/>
    </i>
    <i>
      <x v="14"/>
    </i>
    <i>
      <x v="15"/>
    </i>
  </rowItems>
  <colFields count="1">
    <field x="9"/>
  </colFields>
  <colItems count="5">
    <i>
      <x/>
    </i>
    <i>
      <x v="1"/>
    </i>
    <i>
      <x v="2"/>
    </i>
    <i>
      <x v="3"/>
    </i>
    <i t="grand">
      <x/>
    </i>
  </colItems>
  <pageFields count="1">
    <pageField fld="0" item="0" hier="-1"/>
  </pageFields>
  <dataFields count="1">
    <dataField name="Sum of Paid Fees" fld="6" baseField="0" baseItem="0" numFmtId="166"/>
  </dataFields>
  <formats count="13">
    <format dxfId="192">
      <pivotArea dataOnly="0" outline="0" axis="axisValues" fieldPosition="0"/>
    </format>
    <format dxfId="191">
      <pivotArea dataOnly="0" outline="0" axis="axisValues" fieldPosition="0"/>
    </format>
    <format dxfId="190">
      <pivotArea field="13" type="button" dataOnly="0" labelOnly="1" outline="0" axis="axisRow" fieldPosition="0"/>
    </format>
    <format dxfId="189">
      <pivotArea field="0" type="button" dataOnly="0" labelOnly="1" outline="0" axis="axisPage" fieldPosition="0"/>
    </format>
    <format dxfId="188">
      <pivotArea grandRow="1" outline="0" collapsedLevelsAreSubtotals="1" fieldPosition="0"/>
    </format>
    <format dxfId="187">
      <pivotArea dataOnly="0" labelOnly="1" grandRow="1" outline="0" fieldPosition="0"/>
    </format>
    <format dxfId="186">
      <pivotArea field="2" type="button" dataOnly="0" labelOnly="1" outline="0"/>
    </format>
    <format dxfId="185">
      <pivotArea field="11" type="button" dataOnly="0" labelOnly="1" outline="0"/>
    </format>
    <format dxfId="184">
      <pivotArea field="9" type="button" dataOnly="0" labelOnly="1" outline="0" axis="axisCol" fieldPosition="0"/>
    </format>
    <format dxfId="183">
      <pivotArea field="12" type="button" dataOnly="0" labelOnly="1" outline="0"/>
    </format>
    <format dxfId="182">
      <pivotArea field="3" type="button" dataOnly="0" labelOnly="1" outline="0"/>
    </format>
    <format dxfId="181">
      <pivotArea outline="0" collapsedLevelsAreSubtotals="1" fieldPosition="0"/>
    </format>
    <format dxfId="180">
      <pivotArea dataOnly="0" labelOnly="1" outline="0" axis="axisValues" fieldPosition="0"/>
    </format>
  </formats>
  <chartFormats count="19">
    <chartFormat chart="122" format="0" series="1">
      <pivotArea type="data" outline="0" fieldPosition="0">
        <references count="1">
          <reference field="4294967294" count="1" selected="0">
            <x v="0"/>
          </reference>
        </references>
      </pivotArea>
    </chartFormat>
    <chartFormat chart="125" format="2" series="1">
      <pivotArea type="data" outline="0" fieldPosition="0">
        <references count="1">
          <reference field="4294967294" count="1" selected="0">
            <x v="0"/>
          </reference>
        </references>
      </pivotArea>
    </chartFormat>
    <chartFormat chart="128" format="2" series="1">
      <pivotArea type="data" outline="0" fieldPosition="0">
        <references count="1">
          <reference field="4294967294" count="1" selected="0">
            <x v="0"/>
          </reference>
        </references>
      </pivotArea>
    </chartFormat>
    <chartFormat chart="131" format="0" series="1">
      <pivotArea type="data" outline="0" fieldPosition="0">
        <references count="2">
          <reference field="4294967294" count="1" selected="0">
            <x v="0"/>
          </reference>
          <reference field="9" count="1" selected="0">
            <x v="0"/>
          </reference>
        </references>
      </pivotArea>
    </chartFormat>
    <chartFormat chart="131" format="1" series="1">
      <pivotArea type="data" outline="0" fieldPosition="0">
        <references count="2">
          <reference field="4294967294" count="1" selected="0">
            <x v="0"/>
          </reference>
          <reference field="9" count="1" selected="0">
            <x v="1"/>
          </reference>
        </references>
      </pivotArea>
    </chartFormat>
    <chartFormat chart="131" format="2" series="1">
      <pivotArea type="data" outline="0" fieldPosition="0">
        <references count="2">
          <reference field="4294967294" count="1" selected="0">
            <x v="0"/>
          </reference>
          <reference field="9" count="1" selected="0">
            <x v="2"/>
          </reference>
        </references>
      </pivotArea>
    </chartFormat>
    <chartFormat chart="131" format="3" series="1">
      <pivotArea type="data" outline="0" fieldPosition="0">
        <references count="2">
          <reference field="4294967294" count="1" selected="0">
            <x v="0"/>
          </reference>
          <reference field="9" count="1" selected="0">
            <x v="3"/>
          </reference>
        </references>
      </pivotArea>
    </chartFormat>
    <chartFormat chart="132" format="4" series="1">
      <pivotArea type="data" outline="0" fieldPosition="0">
        <references count="2">
          <reference field="4294967294" count="1" selected="0">
            <x v="0"/>
          </reference>
          <reference field="9" count="1" selected="0">
            <x v="0"/>
          </reference>
        </references>
      </pivotArea>
    </chartFormat>
    <chartFormat chart="132" format="5" series="1">
      <pivotArea type="data" outline="0" fieldPosition="0">
        <references count="2">
          <reference field="4294967294" count="1" selected="0">
            <x v="0"/>
          </reference>
          <reference field="9" count="1" selected="0">
            <x v="1"/>
          </reference>
        </references>
      </pivotArea>
    </chartFormat>
    <chartFormat chart="132" format="6" series="1">
      <pivotArea type="data" outline="0" fieldPosition="0">
        <references count="2">
          <reference field="4294967294" count="1" selected="0">
            <x v="0"/>
          </reference>
          <reference field="9" count="1" selected="0">
            <x v="2"/>
          </reference>
        </references>
      </pivotArea>
    </chartFormat>
    <chartFormat chart="132" format="7" series="1">
      <pivotArea type="data" outline="0" fieldPosition="0">
        <references count="2">
          <reference field="4294967294" count="1" selected="0">
            <x v="0"/>
          </reference>
          <reference field="9" count="1" selected="0">
            <x v="3"/>
          </reference>
        </references>
      </pivotArea>
    </chartFormat>
    <chartFormat chart="133" format="8" series="1">
      <pivotArea type="data" outline="0" fieldPosition="0">
        <references count="2">
          <reference field="4294967294" count="1" selected="0">
            <x v="0"/>
          </reference>
          <reference field="9" count="1" selected="0">
            <x v="0"/>
          </reference>
        </references>
      </pivotArea>
    </chartFormat>
    <chartFormat chart="133" format="9" series="1">
      <pivotArea type="data" outline="0" fieldPosition="0">
        <references count="2">
          <reference field="4294967294" count="1" selected="0">
            <x v="0"/>
          </reference>
          <reference field="9" count="1" selected="0">
            <x v="1"/>
          </reference>
        </references>
      </pivotArea>
    </chartFormat>
    <chartFormat chart="133" format="10" series="1">
      <pivotArea type="data" outline="0" fieldPosition="0">
        <references count="2">
          <reference field="4294967294" count="1" selected="0">
            <x v="0"/>
          </reference>
          <reference field="9" count="1" selected="0">
            <x v="2"/>
          </reference>
        </references>
      </pivotArea>
    </chartFormat>
    <chartFormat chart="133" format="11" series="1">
      <pivotArea type="data" outline="0" fieldPosition="0">
        <references count="2">
          <reference field="4294967294" count="1" selected="0">
            <x v="0"/>
          </reference>
          <reference field="9" count="1" selected="0">
            <x v="3"/>
          </reference>
        </references>
      </pivotArea>
    </chartFormat>
    <chartFormat chart="134" format="8" series="1">
      <pivotArea type="data" outline="0" fieldPosition="0">
        <references count="2">
          <reference field="4294967294" count="1" selected="0">
            <x v="0"/>
          </reference>
          <reference field="9" count="1" selected="0">
            <x v="0"/>
          </reference>
        </references>
      </pivotArea>
    </chartFormat>
    <chartFormat chart="134" format="9" series="1">
      <pivotArea type="data" outline="0" fieldPosition="0">
        <references count="2">
          <reference field="4294967294" count="1" selected="0">
            <x v="0"/>
          </reference>
          <reference field="9" count="1" selected="0">
            <x v="1"/>
          </reference>
        </references>
      </pivotArea>
    </chartFormat>
    <chartFormat chart="134" format="10" series="1">
      <pivotArea type="data" outline="0" fieldPosition="0">
        <references count="2">
          <reference field="4294967294" count="1" selected="0">
            <x v="0"/>
          </reference>
          <reference field="9" count="1" selected="0">
            <x v="2"/>
          </reference>
        </references>
      </pivotArea>
    </chartFormat>
    <chartFormat chart="134" format="11"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C96326D-3DDB-40F2-95B1-C0517CD9AD8B}" name="Ear_Monthly"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T4:V16" firstHeaderRow="0" firstDataRow="1" firstDataCol="1"/>
  <pivotFields count="14">
    <pivotField showAll="0">
      <items count="3">
        <item x="1"/>
        <item x="0"/>
        <item t="default"/>
      </items>
    </pivotField>
    <pivotField numFmtId="1" showAll="0"/>
    <pivotField axis="axisRow" showAll="0">
      <items count="13">
        <item x="5"/>
        <item x="6"/>
        <item x="7"/>
        <item x="0"/>
        <item x="8"/>
        <item x="9"/>
        <item x="11"/>
        <item x="1"/>
        <item x="2"/>
        <item x="3"/>
        <item x="4"/>
        <item x="10"/>
        <item t="default"/>
      </items>
    </pivotField>
    <pivotField showAll="0"/>
    <pivotField showAll="0"/>
    <pivotField numFmtId="3" showAll="0"/>
    <pivotField dataField="1" numFmtId="164" showAll="0">
      <items count="12">
        <item x="9"/>
        <item x="0"/>
        <item x="8"/>
        <item x="1"/>
        <item x="2"/>
        <item x="3"/>
        <item x="6"/>
        <item x="5"/>
        <item x="10"/>
        <item x="4"/>
        <item x="7"/>
        <item t="default"/>
      </items>
    </pivotField>
    <pivotField showAll="0"/>
    <pivotField numFmtId="45" showAll="0"/>
    <pivotField showAll="0"/>
    <pivotField showAll="0"/>
    <pivotField showAll="0"/>
    <pivotField showAll="0">
      <items count="5">
        <item x="2"/>
        <item x="3"/>
        <item x="1"/>
        <item x="0"/>
        <item t="default"/>
      </items>
    </pivotField>
    <pivotField showAll="0" sortType="descending">
      <items count="17">
        <item x="3"/>
        <item x="12"/>
        <item x="7"/>
        <item x="9"/>
        <item x="15"/>
        <item x="13"/>
        <item x="11"/>
        <item x="10"/>
        <item x="0"/>
        <item x="14"/>
        <item x="4"/>
        <item x="1"/>
        <item x="6"/>
        <item x="8"/>
        <item x="2"/>
        <item x="5"/>
        <item t="default"/>
      </items>
      <autoSortScope>
        <pivotArea dataOnly="0" outline="0" fieldPosition="0">
          <references count="1">
            <reference field="4294967294" count="1" selected="0">
              <x v="0"/>
            </reference>
          </references>
        </pivotArea>
      </autoSortScope>
    </pivotField>
  </pivotFields>
  <rowFields count="1">
    <field x="2"/>
  </rowFields>
  <rowItems count="12">
    <i>
      <x/>
    </i>
    <i>
      <x v="1"/>
    </i>
    <i>
      <x v="2"/>
    </i>
    <i>
      <x v="3"/>
    </i>
    <i>
      <x v="4"/>
    </i>
    <i>
      <x v="5"/>
    </i>
    <i>
      <x v="6"/>
    </i>
    <i>
      <x v="7"/>
    </i>
    <i>
      <x v="8"/>
    </i>
    <i>
      <x v="9"/>
    </i>
    <i>
      <x v="10"/>
    </i>
    <i>
      <x v="11"/>
    </i>
  </rowItems>
  <colFields count="1">
    <field x="-2"/>
  </colFields>
  <colItems count="2">
    <i>
      <x/>
    </i>
    <i i="1">
      <x v="1"/>
    </i>
  </colItems>
  <dataFields count="2">
    <dataField name=" " fld="6" baseField="2" baseItem="0" numFmtId="166"/>
    <dataField name="Sum of Paid Fees" fld="6" baseField="2" baseItem="2"/>
  </dataFields>
  <formats count="4">
    <format dxfId="196">
      <pivotArea dataOnly="0" outline="0" axis="axisValues" fieldPosition="0"/>
    </format>
    <format dxfId="195">
      <pivotArea dataOnly="0" outline="0" axis="axisValues" fieldPosition="0"/>
    </format>
    <format dxfId="194">
      <pivotArea field="13" type="button" dataOnly="0" labelOnly="1" outline="0"/>
    </format>
    <format dxfId="193">
      <pivotArea outline="0" fieldPosition="0">
        <references count="1">
          <reference field="4294967294" count="1">
            <x v="0"/>
          </reference>
        </references>
      </pivotArea>
    </format>
  </formats>
  <chartFormats count="1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2" count="1" selected="0">
            <x v="9"/>
          </reference>
        </references>
      </pivotArea>
    </chartFormat>
    <chartFormat chart="3" format="2" series="1">
      <pivotArea type="data" outline="0" fieldPosition="0">
        <references count="1">
          <reference field="4294967294" count="1" selected="0">
            <x v="1"/>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 chart="3" format="4">
      <pivotArea type="data" outline="0" fieldPosition="0">
        <references count="2">
          <reference field="4294967294" count="1" selected="0">
            <x v="0"/>
          </reference>
          <reference field="2" count="1" selected="0">
            <x v="1"/>
          </reference>
        </references>
      </pivotArea>
    </chartFormat>
    <chartFormat chart="3" format="5">
      <pivotArea type="data" outline="0" fieldPosition="0">
        <references count="2">
          <reference field="4294967294" count="1" selected="0">
            <x v="0"/>
          </reference>
          <reference field="2" count="1" selected="0">
            <x v="2"/>
          </reference>
        </references>
      </pivotArea>
    </chartFormat>
    <chartFormat chart="3" format="6">
      <pivotArea type="data" outline="0" fieldPosition="0">
        <references count="2">
          <reference field="4294967294" count="1" selected="0">
            <x v="0"/>
          </reference>
          <reference field="2" count="1" selected="0">
            <x v="5"/>
          </reference>
        </references>
      </pivotArea>
    </chartFormat>
    <chartFormat chart="3" format="7">
      <pivotArea type="data" outline="0" fieldPosition="0">
        <references count="2">
          <reference field="4294967294" count="1" selected="0">
            <x v="0"/>
          </reference>
          <reference field="2" count="1" selected="0">
            <x v="8"/>
          </reference>
        </references>
      </pivotArea>
    </chartFormat>
    <chartFormat chart="3" format="8">
      <pivotArea type="data" outline="0" fieldPosition="0">
        <references count="2">
          <reference field="4294967294" count="1" selected="0">
            <x v="0"/>
          </reference>
          <reference field="2" count="1" selected="0">
            <x v="10"/>
          </reference>
        </references>
      </pivotArea>
    </chartFormat>
    <chartFormat chart="5" format="18" series="1">
      <pivotArea type="data" outline="0" fieldPosition="0">
        <references count="1">
          <reference field="4294967294" count="1" selected="0">
            <x v="0"/>
          </reference>
        </references>
      </pivotArea>
    </chartFormat>
    <chartFormat chart="5" format="19">
      <pivotArea type="data" outline="0" fieldPosition="0">
        <references count="2">
          <reference field="4294967294" count="1" selected="0">
            <x v="0"/>
          </reference>
          <reference field="2" count="1" selected="0">
            <x v="0"/>
          </reference>
        </references>
      </pivotArea>
    </chartFormat>
    <chartFormat chart="5" format="20">
      <pivotArea type="data" outline="0" fieldPosition="0">
        <references count="2">
          <reference field="4294967294" count="1" selected="0">
            <x v="0"/>
          </reference>
          <reference field="2" count="1" selected="0">
            <x v="1"/>
          </reference>
        </references>
      </pivotArea>
    </chartFormat>
    <chartFormat chart="5" format="21">
      <pivotArea type="data" outline="0" fieldPosition="0">
        <references count="2">
          <reference field="4294967294" count="1" selected="0">
            <x v="0"/>
          </reference>
          <reference field="2" count="1" selected="0">
            <x v="2"/>
          </reference>
        </references>
      </pivotArea>
    </chartFormat>
    <chartFormat chart="5" format="22">
      <pivotArea type="data" outline="0" fieldPosition="0">
        <references count="2">
          <reference field="4294967294" count="1" selected="0">
            <x v="0"/>
          </reference>
          <reference field="2" count="1" selected="0">
            <x v="5"/>
          </reference>
        </references>
      </pivotArea>
    </chartFormat>
    <chartFormat chart="5" format="23">
      <pivotArea type="data" outline="0" fieldPosition="0">
        <references count="2">
          <reference field="4294967294" count="1" selected="0">
            <x v="0"/>
          </reference>
          <reference field="2" count="1" selected="0">
            <x v="8"/>
          </reference>
        </references>
      </pivotArea>
    </chartFormat>
    <chartFormat chart="5" format="24">
      <pivotArea type="data" outline="0" fieldPosition="0">
        <references count="2">
          <reference field="4294967294" count="1" selected="0">
            <x v="0"/>
          </reference>
          <reference field="2" count="1" selected="0">
            <x v="9"/>
          </reference>
        </references>
      </pivotArea>
    </chartFormat>
    <chartFormat chart="5" format="25">
      <pivotArea type="data" outline="0" fieldPosition="0">
        <references count="2">
          <reference field="4294967294" count="1" selected="0">
            <x v="0"/>
          </reference>
          <reference field="2" count="1" selected="0">
            <x v="10"/>
          </reference>
        </references>
      </pivotArea>
    </chartFormat>
    <chartFormat chart="5" format="2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BA93C8B-0BF9-4248-A74F-9C3F60E0E345}" name="PivotTable1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O4:AO5" firstHeaderRow="1" firstDataRow="1" firstDataCol="0"/>
  <pivotFields count="14">
    <pivotField showAll="0">
      <items count="3">
        <item x="0"/>
        <item x="1"/>
        <item t="default"/>
      </items>
    </pivotField>
    <pivotField numFmtId="1" showAll="0"/>
    <pivotField showAll="0">
      <items count="13">
        <item x="5"/>
        <item x="6"/>
        <item x="7"/>
        <item x="0"/>
        <item x="8"/>
        <item x="9"/>
        <item x="11"/>
        <item x="1"/>
        <item x="2"/>
        <item x="3"/>
        <item x="4"/>
        <item x="10"/>
        <item t="default"/>
      </items>
    </pivotField>
    <pivotField showAll="0"/>
    <pivotField showAll="0"/>
    <pivotField dataField="1" numFmtId="3" showAll="0"/>
    <pivotField numFmtId="164" showAll="0">
      <items count="12">
        <item x="9"/>
        <item x="0"/>
        <item x="8"/>
        <item x="1"/>
        <item x="2"/>
        <item x="3"/>
        <item x="6"/>
        <item x="5"/>
        <item x="10"/>
        <item x="4"/>
        <item x="7"/>
        <item t="default"/>
      </items>
    </pivotField>
    <pivotField showAll="0"/>
    <pivotField numFmtId="45" showAll="0"/>
    <pivotField showAll="0"/>
    <pivotField showAll="0"/>
    <pivotField showAll="0"/>
    <pivotField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s>
  <rowItems count="1">
    <i/>
  </rowItems>
  <colItems count="1">
    <i/>
  </colItems>
  <dataFields count="1">
    <dataField name="Sum of Enrolled Courses" fld="5" baseField="0" baseItem="100" numFmtId="165"/>
  </dataFields>
  <formats count="9">
    <format dxfId="205">
      <pivotArea dataOnly="0" outline="0" axis="axisValues" fieldPosition="0"/>
    </format>
    <format dxfId="204">
      <pivotArea dataOnly="0" outline="0" axis="axisValues" fieldPosition="0"/>
    </format>
    <format dxfId="203">
      <pivotArea field="13" type="button" dataOnly="0" labelOnly="1" outline="0"/>
    </format>
    <format dxfId="202">
      <pivotArea field="0" type="button" dataOnly="0" labelOnly="1" outline="0"/>
    </format>
    <format dxfId="201">
      <pivotArea grandRow="1" outline="0" collapsedLevelsAreSubtotals="1" fieldPosition="0"/>
    </format>
    <format dxfId="200">
      <pivotArea dataOnly="0" labelOnly="1" grandRow="1" outline="0" fieldPosition="0"/>
    </format>
    <format dxfId="199">
      <pivotArea field="2" type="button" dataOnly="0" labelOnly="1" outline="0"/>
    </format>
    <format dxfId="198">
      <pivotArea outline="0" collapsedLevelsAreSubtotals="1" fieldPosition="0"/>
    </format>
    <format dxfId="19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DB5281A-13FA-4255-9E6D-ECB702242DE8}" name="Train_Sale"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9" rowHeaderCaption="Month">
  <location ref="EI4:EJ23" firstHeaderRow="1" firstDataRow="1" firstDataCol="1" rowPageCount="1" colPageCount="1"/>
  <pivotFields count="14">
    <pivotField axis="axisPage" showAll="0">
      <items count="3">
        <item x="0"/>
        <item x="1"/>
        <item t="default"/>
      </items>
    </pivotField>
    <pivotField numFmtId="1" showAll="0"/>
    <pivotField showAll="0">
      <items count="13">
        <item x="5"/>
        <item x="6"/>
        <item x="7"/>
        <item x="0"/>
        <item x="8"/>
        <item x="9"/>
        <item x="11"/>
        <item x="1"/>
        <item x="2"/>
        <item x="3"/>
        <item x="4"/>
        <item x="10"/>
        <item t="default"/>
      </items>
    </pivotField>
    <pivotField showAll="0">
      <items count="7">
        <item x="1"/>
        <item x="2"/>
        <item x="4"/>
        <item x="0"/>
        <item x="3"/>
        <item x="5"/>
        <item t="default"/>
      </items>
    </pivotField>
    <pivotField showAll="0"/>
    <pivotField numFmtId="3" showAll="0"/>
    <pivotField dataField="1" numFmtId="164" showAll="0">
      <items count="12">
        <item x="9"/>
        <item x="0"/>
        <item x="8"/>
        <item x="1"/>
        <item x="2"/>
        <item x="3"/>
        <item x="6"/>
        <item x="5"/>
        <item x="10"/>
        <item x="4"/>
        <item x="7"/>
        <item t="default"/>
      </items>
    </pivotField>
    <pivotField showAll="0"/>
    <pivotField numFmtId="45" showAll="0"/>
    <pivotField axis="axisRow" showAll="0">
      <items count="6">
        <item x="1"/>
        <item x="2"/>
        <item x="4"/>
        <item x="0"/>
        <item x="3"/>
        <item t="default"/>
      </items>
    </pivotField>
    <pivotField showAll="0">
      <items count="11">
        <item x="4"/>
        <item x="3"/>
        <item x="2"/>
        <item x="6"/>
        <item x="0"/>
        <item x="5"/>
        <item x="7"/>
        <item x="8"/>
        <item x="1"/>
        <item x="9"/>
        <item t="default"/>
      </items>
    </pivotField>
    <pivotField showAll="0">
      <items count="9">
        <item x="2"/>
        <item x="3"/>
        <item x="4"/>
        <item x="0"/>
        <item x="5"/>
        <item x="1"/>
        <item x="6"/>
        <item x="7"/>
        <item t="default"/>
      </items>
    </pivotField>
    <pivotField axis="axisRow" showAll="0">
      <items count="5">
        <item x="2"/>
        <item x="3"/>
        <item x="1"/>
        <item x="0"/>
        <item t="default"/>
      </items>
    </pivotField>
    <pivotField showAll="0">
      <items count="17">
        <item x="3"/>
        <item x="12"/>
        <item x="7"/>
        <item x="9"/>
        <item x="15"/>
        <item x="13"/>
        <item x="11"/>
        <item x="10"/>
        <item x="0"/>
        <item x="14"/>
        <item x="4"/>
        <item x="1"/>
        <item x="6"/>
        <item x="8"/>
        <item x="2"/>
        <item x="5"/>
        <item t="default"/>
      </items>
    </pivotField>
  </pivotFields>
  <rowFields count="2">
    <field x="12"/>
    <field x="9"/>
  </rowFields>
  <rowItems count="19">
    <i>
      <x/>
    </i>
    <i r="1">
      <x/>
    </i>
    <i r="1">
      <x v="1"/>
    </i>
    <i r="1">
      <x v="3"/>
    </i>
    <i>
      <x v="1"/>
    </i>
    <i r="1">
      <x/>
    </i>
    <i r="1">
      <x v="1"/>
    </i>
    <i r="1">
      <x v="2"/>
    </i>
    <i r="1">
      <x v="3"/>
    </i>
    <i>
      <x v="2"/>
    </i>
    <i r="1">
      <x/>
    </i>
    <i r="1">
      <x v="1"/>
    </i>
    <i r="1">
      <x v="2"/>
    </i>
    <i r="1">
      <x v="3"/>
    </i>
    <i>
      <x v="3"/>
    </i>
    <i r="1">
      <x/>
    </i>
    <i r="1">
      <x v="1"/>
    </i>
    <i r="1">
      <x v="2"/>
    </i>
    <i r="1">
      <x v="3"/>
    </i>
  </rowItems>
  <colItems count="1">
    <i/>
  </colItems>
  <pageFields count="1">
    <pageField fld="0" item="0" hier="-1"/>
  </pageFields>
  <dataFields count="1">
    <dataField name="Sum of Paid Fees" fld="6" baseField="0" baseItem="0" numFmtId="166"/>
  </dataFields>
  <formats count="13">
    <format dxfId="218">
      <pivotArea dataOnly="0" outline="0" axis="axisValues" fieldPosition="0"/>
    </format>
    <format dxfId="217">
      <pivotArea dataOnly="0" outline="0" axis="axisValues" fieldPosition="0"/>
    </format>
    <format dxfId="216">
      <pivotArea field="13" type="button" dataOnly="0" labelOnly="1" outline="0"/>
    </format>
    <format dxfId="215">
      <pivotArea field="0" type="button" dataOnly="0" labelOnly="1" outline="0" axis="axisPage" fieldPosition="0"/>
    </format>
    <format dxfId="214">
      <pivotArea grandRow="1" outline="0" collapsedLevelsAreSubtotals="1" fieldPosition="0"/>
    </format>
    <format dxfId="213">
      <pivotArea dataOnly="0" labelOnly="1" grandRow="1" outline="0" fieldPosition="0"/>
    </format>
    <format dxfId="212">
      <pivotArea field="2" type="button" dataOnly="0" labelOnly="1" outline="0"/>
    </format>
    <format dxfId="211">
      <pivotArea field="11" type="button" dataOnly="0" labelOnly="1" outline="0"/>
    </format>
    <format dxfId="210">
      <pivotArea field="9" type="button" dataOnly="0" labelOnly="1" outline="0" axis="axisRow" fieldPosition="1"/>
    </format>
    <format dxfId="209">
      <pivotArea field="12" type="button" dataOnly="0" labelOnly="1" outline="0" axis="axisRow" fieldPosition="0"/>
    </format>
    <format dxfId="208">
      <pivotArea field="3" type="button" dataOnly="0" labelOnly="1" outline="0"/>
    </format>
    <format dxfId="207">
      <pivotArea outline="0" collapsedLevelsAreSubtotals="1" fieldPosition="0"/>
    </format>
    <format dxfId="206">
      <pivotArea dataOnly="0" labelOnly="1" outline="0" axis="axisValues" fieldPosition="0"/>
    </format>
  </formats>
  <chartFormats count="2">
    <chartFormat chart="122" format="0" series="1">
      <pivotArea type="data" outline="0" fieldPosition="0">
        <references count="1">
          <reference field="4294967294" count="1" selected="0">
            <x v="0"/>
          </reference>
        </references>
      </pivotArea>
    </chartFormat>
    <chartFormat chart="1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3EB0EC23-292D-42C1-AEA6-FE1BFC940ECD}" sourceName="Month">
  <pivotTables>
    <pivotTable tabId="4" name="Ear_Monthly"/>
    <pivotTable tabId="4" name="PivotTable1"/>
    <pivotTable tabId="4" name="PivotTable10"/>
    <pivotTable tabId="4" name="PivotTable11"/>
    <pivotTable tabId="4" name="PivotTable15"/>
    <pivotTable tabId="4" name="PivotTable16"/>
    <pivotTable tabId="4" name="PivotTable17"/>
    <pivotTable tabId="4" name="PivotTable18"/>
    <pivotTable tabId="4" name="PivotTable19"/>
    <pivotTable tabId="4" name="PivotTable2"/>
    <pivotTable tabId="4" name="Av_sale"/>
    <pivotTable tabId="4" name="PivotTable22"/>
    <pivotTable tabId="4" name="PivotTable23"/>
    <pivotTable tabId="4" name="PivotTable24"/>
    <pivotTable tabId="4" name="PivotTable27"/>
    <pivotTable tabId="4" name="Train_Sale"/>
    <pivotTable tabId="4" name="PivotTable29"/>
    <pivotTable tabId="4" name="PivotTable4"/>
    <pivotTable tabId="4" name="PivotTable8"/>
  </pivotTables>
  <data>
    <tabular pivotCacheId="1119288472">
      <items count="12">
        <i x="5" s="1"/>
        <i x="6" s="1"/>
        <i x="7" s="1"/>
        <i x="0" s="1"/>
        <i x="8" s="1"/>
        <i x="9" s="1"/>
        <i x="11" s="1"/>
        <i x="1" s="1"/>
        <i x="2" s="1"/>
        <i x="3" s="1"/>
        <i x="4" s="1"/>
        <i x="10"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_Team" xr10:uid="{2B1C41C6-B75F-47DE-8431-E99A7E256AF3}" sourceName="Sale Team">
  <pivotTables>
    <pivotTable tabId="4" name="PivotTable29"/>
    <pivotTable tabId="4" name="Adv_Monthly"/>
    <pivotTable tabId="4" name="Call_Montly"/>
    <pivotTable tabId="4" name="Dur_Montly"/>
    <pivotTable tabId="4" name="Ear_Monthly"/>
    <pivotTable tabId="4" name="Enr_Monthly"/>
    <pivotTable tabId="4" name="PivotTable1"/>
    <pivotTable tabId="4" name="PivotTable10"/>
    <pivotTable tabId="4" name="PivotTable11"/>
    <pivotTable tabId="4" name="PivotTable15"/>
    <pivotTable tabId="4" name="PivotTable16"/>
    <pivotTable tabId="4" name="PivotTable17"/>
    <pivotTable tabId="4" name="PivotTable18"/>
    <pivotTable tabId="4" name="PivotTable19"/>
    <pivotTable tabId="4" name="PivotTable2"/>
    <pivotTable tabId="4" name="PivotTable22"/>
    <pivotTable tabId="4" name="PivotTable23"/>
    <pivotTable tabId="4" name="PivotTable24"/>
    <pivotTable tabId="4" name="PivotTable27"/>
    <pivotTable tabId="4" name="PivotTable4"/>
    <pivotTable tabId="4" name="PivotTable8"/>
  </pivotTables>
  <data>
    <tabular pivotCacheId="1119288472">
      <items count="4">
        <i x="2" s="1"/>
        <i x="3" s="1"/>
        <i x="1" s="1"/>
        <i x="0"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8A2D51EE-CA7E-48C1-B235-7B83C2CA4097}" cache="Slicer_Month" caption="Month" columnCount="3" showCaption="0" style="Slicer Style 2" rowHeight="234950"/>
  <slicer name="Sale Team" xr10:uid="{44ECADAF-E8FA-4295-9502-02EA04724127}" cache="Slicer_Sale_Team" caption="Sale Team" showCaption="0" style="Slicer Style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23EAE4FB-D9C7-4D50-8A22-C480797FFC7F}" cache="Slicer_Month" caption="Month" columnCount="3" showCaption="0" style="Slicer Style 2" lockedPosition="1" rowHeight="234950"/>
  <slicer name="Sale Team 1" xr10:uid="{89514DF5-9C6A-4664-BC3E-EEDC2FC3116F}" cache="Slicer_Sale_Team" caption="Sale Team" showCaption="0" style="Slicer Style 2" lockedPosition="1" rowHeight="39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74A11F9-5F7F-42E6-B87F-9F320E592A2F}" name="Table1" displayName="Table1" ref="A1:XFD1048576" totalsRowShown="0" headerRowDxfId="16620" dataDxfId="16619">
  <autoFilter ref="A1:XFD1048576" xr:uid="{774A11F9-5F7F-42E6-B87F-9F320E592A2F}"/>
  <tableColumns count="16384">
    <tableColumn id="1" xr3:uid="{3DC5F7C0-F924-45CC-86AB-74FDF2758935}" name="Fees Status" dataDxfId="16618"/>
    <tableColumn id="2" xr3:uid="{7C482F82-C755-460C-A6A7-DB0BC5374C74}" name="Day" dataDxfId="16617"/>
    <tableColumn id="3" xr3:uid="{81E78A82-7E1B-4F70-A409-30ED17BD7F88}" name="Month" dataDxfId="16616"/>
    <tableColumn id="4" xr3:uid="{46C9A54D-0F32-46A5-9EBE-429C041271EE}" name="Advertising Channel" dataDxfId="16615"/>
    <tableColumn id="5" xr3:uid="{1327DDD4-B5A5-47C6-ABF7-44CEE6E37ED4}" name="Advertisement " dataDxfId="16614"/>
    <tableColumn id="6" xr3:uid="{A177CE14-267D-4D3A-8564-95BC275515CC}" name="Enrolled Courses" dataDxfId="16613"/>
    <tableColumn id="7" xr3:uid="{6B98452C-998D-4612-B4DB-5DB3479C1C3E}" name="Paid Fees" dataDxfId="16612"/>
    <tableColumn id="8" xr3:uid="{6CC7FBAD-5CF2-4EAB-9649-AA213DE37442}" name="Number of phone calls" dataDxfId="16611"/>
    <tableColumn id="9" xr3:uid="{D797EEA8-A53A-480E-8BA3-10B16F939465}" name="Average call duration" dataDxfId="16610"/>
    <tableColumn id="10" xr3:uid="{B457927C-DACD-421B-B213-E9984686BB36}" name="Training Models" dataDxfId="16609"/>
    <tableColumn id="11" xr3:uid="{2ACFA1F2-EDEF-464D-8236-00738BA2F4AE}" name="Training Levels" dataDxfId="16608"/>
    <tableColumn id="12" xr3:uid="{8DB93E49-0606-477D-8928-E8B7A66A76E3}" name="Area Code" dataDxfId="16607"/>
    <tableColumn id="13" xr3:uid="{607EA17A-A11C-40DC-A41C-DD2A9C072138}" name="Sale Team" dataDxfId="16606"/>
    <tableColumn id="14" xr3:uid="{49412041-98BE-400F-9EDA-87C9AFD3D85B}" name="Consultant" dataDxfId="16605"/>
    <tableColumn id="15" xr3:uid="{799BCEF0-4A2D-4D46-A226-8B981D30E9BB}" name="Column1" dataDxfId="16604"/>
    <tableColumn id="16" xr3:uid="{8E656F71-0A7E-4108-B0C1-4AB298841368}" name="Column2" dataDxfId="16603"/>
    <tableColumn id="17" xr3:uid="{1EED5B4C-F0C7-4253-858E-9769AC119660}" name="Column3" dataDxfId="16602"/>
    <tableColumn id="18" xr3:uid="{FE80CF18-4649-4388-8502-4A8333066FDA}" name="Column4" dataDxfId="16601"/>
    <tableColumn id="19" xr3:uid="{3823857F-B5A5-405D-8ABC-54B08E418C4B}" name="Column5" dataDxfId="16600"/>
    <tableColumn id="20" xr3:uid="{29BE3026-B7A5-4BE9-B8A0-4D34983E39B7}" name="Column6" dataDxfId="16599"/>
    <tableColumn id="21" xr3:uid="{EFD06E77-E620-4D37-9921-7B166D6BC221}" name="Column7" dataDxfId="16598"/>
    <tableColumn id="22" xr3:uid="{E6C4D3F2-43A9-4525-92E4-FC8582552702}" name="Column8" dataDxfId="16597"/>
    <tableColumn id="23" xr3:uid="{E04E9BEB-8B48-438C-AE3C-5570985AF730}" name="Column9" dataDxfId="16596"/>
    <tableColumn id="24" xr3:uid="{5F78EFE6-598C-4470-8152-5A956A97CEE8}" name="Column10" dataDxfId="16595"/>
    <tableColumn id="25" xr3:uid="{A30F5216-A9F5-4958-9C14-E50FD82CDB60}" name="Column11" dataDxfId="16594"/>
    <tableColumn id="26" xr3:uid="{32DD41DA-5341-402A-883D-9A4B1A54822A}" name="Column12" dataDxfId="16593"/>
    <tableColumn id="27" xr3:uid="{D96DF465-BF14-4DD7-BF36-F20DFED5C883}" name="Column13" dataDxfId="16592"/>
    <tableColumn id="28" xr3:uid="{CF769001-5F66-47A5-85D8-1C76A10135B6}" name="Column14" dataDxfId="16591"/>
    <tableColumn id="29" xr3:uid="{4F811D0E-D570-4548-81E6-65008B1463E7}" name="Column15" dataDxfId="16590"/>
    <tableColumn id="30" xr3:uid="{4EFC6E10-5157-44CD-831C-41D62416803F}" name="Column16" dataDxfId="16589"/>
    <tableColumn id="31" xr3:uid="{C9E2104A-A49B-430D-9865-458FD297C213}" name="Column17" dataDxfId="16588"/>
    <tableColumn id="32" xr3:uid="{5824BE32-3A0E-41CD-AE56-3D87570D3AB1}" name="Column18" dataDxfId="16587"/>
    <tableColumn id="33" xr3:uid="{A150A91E-6C95-460A-8112-BA5FE1F25C72}" name="Column19" dataDxfId="16586"/>
    <tableColumn id="34" xr3:uid="{DB53D4C4-BB2C-4E2D-9525-AA46D819005D}" name="Column20" dataDxfId="16585"/>
    <tableColumn id="35" xr3:uid="{06F48666-E20A-4E59-8D6B-F4EF77D6FF14}" name="Column21" dataDxfId="16584"/>
    <tableColumn id="36" xr3:uid="{A975DE82-4073-4C76-8D84-0A4F5D791F74}" name="Column22" dataDxfId="16583"/>
    <tableColumn id="37" xr3:uid="{1F69A040-8F40-4E5B-94AD-4AB1F4CB8A7A}" name="Column23" dataDxfId="16582"/>
    <tableColumn id="38" xr3:uid="{081A30A0-2303-44FC-88B1-90BAA72ADD74}" name="Column24" dataDxfId="16581"/>
    <tableColumn id="39" xr3:uid="{1D05FA9D-A6A0-4943-962D-AFE03C9D7513}" name="Column25" dataDxfId="16580"/>
    <tableColumn id="40" xr3:uid="{8FFEB3BB-8FD1-4AC9-8799-AEA03C0AA772}" name="Column26" dataDxfId="16579"/>
    <tableColumn id="41" xr3:uid="{B9AD6B93-3EBD-46C7-A46B-BFDCEB5882BA}" name="Column27" dataDxfId="16578"/>
    <tableColumn id="42" xr3:uid="{842B3CEE-06C6-4C0C-80D8-2E3EA5CE30F4}" name="Column28" dataDxfId="16577"/>
    <tableColumn id="43" xr3:uid="{51D1E97A-3363-4D57-82F4-33210FA0A13B}" name="Column29" dataDxfId="16576"/>
    <tableColumn id="44" xr3:uid="{A12B2EA5-234F-40E0-A6AD-A8935748D59E}" name="Column30" dataDxfId="16575"/>
    <tableColumn id="45" xr3:uid="{F7246AFE-D35F-40A8-AE2A-8DBAD3092366}" name="Column31" dataDxfId="16574"/>
    <tableColumn id="46" xr3:uid="{75EAB4C3-97BC-4E91-9CC4-C8E903D69F83}" name="Column32" dataDxfId="16573"/>
    <tableColumn id="47" xr3:uid="{7D4646A0-B0DA-4ED7-BEE5-3DE4651FA0B3}" name="Column33" dataDxfId="16572"/>
    <tableColumn id="48" xr3:uid="{0E2647CD-390C-402C-83C6-20AD1193EE15}" name="Column34" dataDxfId="16571"/>
    <tableColumn id="49" xr3:uid="{7218495B-D7FA-45C4-9C42-2B0F37B20764}" name="Column35" dataDxfId="16570"/>
    <tableColumn id="50" xr3:uid="{8E131EC9-B46A-4D94-BA48-C57E82D2062B}" name="Column36" dataDxfId="16569"/>
    <tableColumn id="51" xr3:uid="{E599142E-A3CC-4C99-AB2D-F9EF260DA568}" name="Column37" dataDxfId="16568"/>
    <tableColumn id="52" xr3:uid="{2BA0FC36-08F2-49D4-8E37-C82B0037B8B0}" name="Column38" dataDxfId="16567"/>
    <tableColumn id="53" xr3:uid="{A774A35C-DBE2-49BD-B6D2-212B8366F7E3}" name="Column39" dataDxfId="16566"/>
    <tableColumn id="54" xr3:uid="{D5A69CA9-AD1E-4CF8-B134-13732B6D397B}" name="Column40" dataDxfId="16565"/>
    <tableColumn id="55" xr3:uid="{1F74787B-2DBB-49B6-9F88-47F331A5C394}" name="Column41" dataDxfId="16564"/>
    <tableColumn id="56" xr3:uid="{28B14E33-96A3-45CF-B05F-9F357E6B37F8}" name="Column42" dataDxfId="16563"/>
    <tableColumn id="57" xr3:uid="{5648B88A-14B5-4E97-BFE1-7F80DFB249D9}" name="Column43" dataDxfId="16562"/>
    <tableColumn id="58" xr3:uid="{4D6DF170-9F30-447A-A8CD-A33CE1855E0D}" name="Column44" dataDxfId="16561"/>
    <tableColumn id="59" xr3:uid="{34E3EA2F-B322-4E6B-868E-5354A84A6D16}" name="Column45" dataDxfId="16560"/>
    <tableColumn id="60" xr3:uid="{20176E72-E76C-413F-8676-55975D858D55}" name="Column46" dataDxfId="16559"/>
    <tableColumn id="61" xr3:uid="{F48CDAE6-84CF-477D-85C9-B64345EA9226}" name="Column47" dataDxfId="16558"/>
    <tableColumn id="62" xr3:uid="{8BFD5850-957B-4BB1-AE8D-668FD48AA2E2}" name="Column48" dataDxfId="16557"/>
    <tableColumn id="63" xr3:uid="{70DA9B5B-C700-4352-8340-81C438135C77}" name="Column49" dataDxfId="16556"/>
    <tableColumn id="64" xr3:uid="{9DEC6856-935A-4D47-BE9A-982F16E537EE}" name="Column50" dataDxfId="16555"/>
    <tableColumn id="65" xr3:uid="{18642B98-D80B-48D9-9A0C-8C047945FCFB}" name="Column51" dataDxfId="16554"/>
    <tableColumn id="66" xr3:uid="{209C4E09-72F9-401D-B149-4FC1683213DB}" name="Column52" dataDxfId="16553"/>
    <tableColumn id="67" xr3:uid="{90AB7EE1-4574-443C-91DB-A6243918B6E8}" name="Column53" dataDxfId="16552"/>
    <tableColumn id="68" xr3:uid="{4F86998F-0D51-4BFD-9AF1-805DD0A9D79E}" name="Column54" dataDxfId="16551"/>
    <tableColumn id="69" xr3:uid="{4901D3D7-5E3F-406B-8F69-72CB5A1CA8FC}" name="Column55" dataDxfId="16550"/>
    <tableColumn id="70" xr3:uid="{04D972A3-5517-4FAB-ABB6-A1385DD1CB61}" name="Column56" dataDxfId="16549"/>
    <tableColumn id="71" xr3:uid="{EE914503-DF25-415B-9982-0719C98A5576}" name="Column57" dataDxfId="16548"/>
    <tableColumn id="72" xr3:uid="{DC78BCCD-EDB0-4D3E-9370-436A487B0BA1}" name="Column58" dataDxfId="16547"/>
    <tableColumn id="73" xr3:uid="{25884482-9943-40F1-8A4B-6EED2BF6613E}" name="Column59" dataDxfId="16546"/>
    <tableColumn id="74" xr3:uid="{266C1F84-880C-45A1-B6C7-1FF94898674A}" name="Column60" dataDxfId="16545"/>
    <tableColumn id="75" xr3:uid="{FBBC03D0-B475-412B-9DC7-A44DB52353EB}" name="Column61" dataDxfId="16544"/>
    <tableColumn id="76" xr3:uid="{63AEFD5F-1C0D-46A6-BA3E-4730B5B4A289}" name="Column62" dataDxfId="16543"/>
    <tableColumn id="77" xr3:uid="{464A1204-7BBD-447F-B144-E97F93F3B29E}" name="Column63" dataDxfId="16542"/>
    <tableColumn id="78" xr3:uid="{9D0C55E3-C4CB-486B-BD1B-FDF91A36F6BC}" name="Column64" dataDxfId="16541"/>
    <tableColumn id="79" xr3:uid="{A59DA972-6FB1-4550-9903-B3A1C7D86755}" name="Column65" dataDxfId="16540"/>
    <tableColumn id="80" xr3:uid="{4D986626-C5E0-4BDF-B76D-252811A6CC2D}" name="Column66" dataDxfId="16539"/>
    <tableColumn id="81" xr3:uid="{7F56B7D7-BEBB-49C5-B0BB-CE9E058AE898}" name="Column67" dataDxfId="16538"/>
    <tableColumn id="82" xr3:uid="{2F4E89B3-BD2A-49CD-B6D2-C13D7DA26A40}" name="Column68" dataDxfId="16537"/>
    <tableColumn id="83" xr3:uid="{1621ED2B-E10B-4283-90D9-C37B5F72D3A8}" name="Column69" dataDxfId="16536"/>
    <tableColumn id="84" xr3:uid="{BB002692-BEE9-4AFE-A121-4E07AB79EA5A}" name="Column70" dataDxfId="16535"/>
    <tableColumn id="85" xr3:uid="{9F09397E-CABB-4F03-920A-B90A99B34D88}" name="Column71" dataDxfId="16534"/>
    <tableColumn id="86" xr3:uid="{6335D53A-B36B-4318-9048-BECD4A02928E}" name="Column72" dataDxfId="16533"/>
    <tableColumn id="87" xr3:uid="{787E5035-D797-4B7E-8E47-DD21DF12AC02}" name="Column73" dataDxfId="16532"/>
    <tableColumn id="88" xr3:uid="{1B052D94-0AB5-498C-B937-B568C73CFCF2}" name="Column74" dataDxfId="16531"/>
    <tableColumn id="89" xr3:uid="{89893129-D1A5-4A12-8EBC-DEC4D5C6B7AE}" name="Column75" dataDxfId="16530"/>
    <tableColumn id="90" xr3:uid="{D9BA0438-AA7C-4C0C-B09E-AAB9F5B1D7B7}" name="Column76" dataDxfId="16529"/>
    <tableColumn id="91" xr3:uid="{B44FAA67-12F3-4E35-9F0A-8E8D7144C6B3}" name="Column77" dataDxfId="16528"/>
    <tableColumn id="92" xr3:uid="{5AAE6CA0-82C3-4351-BBB6-DC38AEEA710E}" name="Column78" dataDxfId="16527"/>
    <tableColumn id="93" xr3:uid="{233FA398-6C87-4D05-80D3-021A5E53736B}" name="Column79" dataDxfId="16526"/>
    <tableColumn id="94" xr3:uid="{564B5685-E1BB-4714-8C12-357545233A50}" name="Column80" dataDxfId="16525"/>
    <tableColumn id="95" xr3:uid="{C009E682-BF66-40B3-90D1-B3AA39FE62AF}" name="Column81" dataDxfId="16524"/>
    <tableColumn id="96" xr3:uid="{82456476-CC61-4DAC-A9A4-444AE488B5D1}" name="Column82" dataDxfId="16523"/>
    <tableColumn id="97" xr3:uid="{BD1424E0-95AE-44A0-AFFB-7E6EAF092B3E}" name="Column83" dataDxfId="16522"/>
    <tableColumn id="98" xr3:uid="{18D47BE9-D038-4CBA-BED4-6460EE170D6C}" name="Column84" dataDxfId="16521"/>
    <tableColumn id="99" xr3:uid="{7A0FBF00-6ED0-4A07-9C70-DB91870BC8D8}" name="Column85" dataDxfId="16520"/>
    <tableColumn id="100" xr3:uid="{AB8B69BB-0686-4F5E-9970-88D7D5A1EB50}" name="Column86" dataDxfId="16519"/>
    <tableColumn id="101" xr3:uid="{0DCA6127-3985-4174-B63F-E980AF86EA5E}" name="Column87" dataDxfId="16518"/>
    <tableColumn id="102" xr3:uid="{8C6FE581-1C88-4F1C-A0AF-5321793AD1D3}" name="Column88" dataDxfId="16517"/>
    <tableColumn id="103" xr3:uid="{FDC92602-9024-4468-A2FE-1E087D344736}" name="Column89" dataDxfId="16516"/>
    <tableColumn id="104" xr3:uid="{520EFBC4-8DCB-463E-99DE-574945264818}" name="Column90" dataDxfId="16515"/>
    <tableColumn id="105" xr3:uid="{C31B3DDB-B80D-4D3B-9A10-FC3B2262ADEF}" name="Column91" dataDxfId="16514"/>
    <tableColumn id="106" xr3:uid="{4FEB3CE3-7AE4-4F0A-8092-D98CADD12FA4}" name="Column92" dataDxfId="16513"/>
    <tableColumn id="107" xr3:uid="{C822CB70-5FC6-4C51-8EAD-761841875E41}" name="Column93" dataDxfId="16512"/>
    <tableColumn id="108" xr3:uid="{FC0AC368-F328-476D-9B77-F22EC80DED46}" name="Column94" dataDxfId="16511"/>
    <tableColumn id="109" xr3:uid="{37964178-800B-422D-9C0E-C55E5347F4DE}" name="Column95" dataDxfId="16510"/>
    <tableColumn id="110" xr3:uid="{A3325E42-673C-4BCB-A3AD-C565BA69626E}" name="Column96" dataDxfId="16509"/>
    <tableColumn id="111" xr3:uid="{2A979598-6C85-4B6D-B158-0C7877B81087}" name="Column97" dataDxfId="16508"/>
    <tableColumn id="112" xr3:uid="{D5EB05E4-9DCE-42BF-A819-CC3199B14AEF}" name="Column98" dataDxfId="16507"/>
    <tableColumn id="113" xr3:uid="{55065901-E782-41BD-998C-E16E53D50EE0}" name="Column99" dataDxfId="16506"/>
    <tableColumn id="114" xr3:uid="{BA0371FE-1D27-42E2-A9D0-B6A16F8E3AA7}" name="Column100" dataDxfId="16505"/>
    <tableColumn id="115" xr3:uid="{D7B835BF-CCFE-4BDE-8E6C-91E4A749D552}" name="Column101" dataDxfId="16504"/>
    <tableColumn id="116" xr3:uid="{5A14DC11-AE86-4045-9440-D028B0D90F9F}" name="Column102" dataDxfId="16503"/>
    <tableColumn id="117" xr3:uid="{39536EDF-CF50-467D-B006-63EC11BE7413}" name="Column103" dataDxfId="16502"/>
    <tableColumn id="118" xr3:uid="{15C6AFEB-1E4F-429D-AA3E-67B3612D7E4A}" name="Column104" dataDxfId="16501"/>
    <tableColumn id="119" xr3:uid="{12FFB0CA-8841-49F7-9E3D-FE0840A13608}" name="Column105" dataDxfId="16500"/>
    <tableColumn id="120" xr3:uid="{421EA268-8317-47E5-B81B-7C01ED701C79}" name="Column106" dataDxfId="16499"/>
    <tableColumn id="121" xr3:uid="{65D9D15D-3708-41A3-9877-73CE0C1EB1FE}" name="Column107" dataDxfId="16498"/>
    <tableColumn id="122" xr3:uid="{CAED27BE-9D5C-475D-A023-E5824DDCB279}" name="Column108" dataDxfId="16497"/>
    <tableColumn id="123" xr3:uid="{7E0F3FE6-7FAC-4E47-8F57-F63E7F8DD34B}" name="Column109" dataDxfId="16496"/>
    <tableColumn id="124" xr3:uid="{DB792EEF-32BD-4307-9F67-23A9DB7A31EB}" name="Column110" dataDxfId="16495"/>
    <tableColumn id="125" xr3:uid="{B5592587-E326-465E-AD57-ED94BBF5730A}" name="Column111" dataDxfId="16494"/>
    <tableColumn id="126" xr3:uid="{580F89CB-0577-4AEC-84D9-EA305F1EE86D}" name="Column112" dataDxfId="16493"/>
    <tableColumn id="127" xr3:uid="{875B91E7-C83F-4552-974E-86E31FB23EDC}" name="Column113" dataDxfId="16492"/>
    <tableColumn id="128" xr3:uid="{D4FB600F-9364-4263-8BC2-DFDC37AD9106}" name="Column114" dataDxfId="16491"/>
    <tableColumn id="129" xr3:uid="{74F835DD-22C3-4ADC-A3CE-A9921456B3E1}" name="Column115" dataDxfId="16490"/>
    <tableColumn id="130" xr3:uid="{6FD6F61C-40D2-4142-A4D9-9F58C244B00D}" name="Column116" dataDxfId="16489"/>
    <tableColumn id="131" xr3:uid="{A542C43D-7D61-4FEE-B1A4-2DA9B6117F73}" name="Column117" dataDxfId="16488"/>
    <tableColumn id="132" xr3:uid="{5026B755-8B94-4034-8F42-A9E8D1EAAF5A}" name="Column118" dataDxfId="16487"/>
    <tableColumn id="133" xr3:uid="{98682CE1-9E8E-4D08-999B-10CC074C855B}" name="Column119" dataDxfId="16486"/>
    <tableColumn id="134" xr3:uid="{5D30F8E8-0922-412D-B11D-DFF17980D525}" name="Column120" dataDxfId="16485"/>
    <tableColumn id="135" xr3:uid="{AFEB3298-D91E-4350-B239-C66F07B6AFCA}" name="Column121" dataDxfId="16484"/>
    <tableColumn id="136" xr3:uid="{7B90B78A-6114-4C61-BB37-E22502E74153}" name="Column122" dataDxfId="16483"/>
    <tableColumn id="137" xr3:uid="{714F1CA1-8CFD-432B-81C3-114EC9FB886C}" name="Column123" dataDxfId="16482"/>
    <tableColumn id="138" xr3:uid="{E1AC70D0-B8C8-4E42-9A43-40633765BD63}" name="Column124" dataDxfId="16481"/>
    <tableColumn id="139" xr3:uid="{B630765A-0773-4B5F-ACA3-8CBF03A057EB}" name="Column125" dataDxfId="16480"/>
    <tableColumn id="140" xr3:uid="{B4CCA8D9-2150-4269-B979-079C1E7197D3}" name="Column126" dataDxfId="16479"/>
    <tableColumn id="141" xr3:uid="{2C7A2DFE-2D4D-42DF-97D3-C07CC0770808}" name="Column127" dataDxfId="16478"/>
    <tableColumn id="142" xr3:uid="{D989E59B-B59D-46C2-9DF9-E140A873628E}" name="Column128" dataDxfId="16477"/>
    <tableColumn id="143" xr3:uid="{C5726FA9-00AD-4D45-BE74-EED46C19F21B}" name="Column129" dataDxfId="16476"/>
    <tableColumn id="144" xr3:uid="{4A749F15-5D47-45C4-B2C4-81977CFFDD01}" name="Column130" dataDxfId="16475"/>
    <tableColumn id="145" xr3:uid="{DE16C903-8D36-4CC7-B6B4-B76070384489}" name="Column131" dataDxfId="16474"/>
    <tableColumn id="146" xr3:uid="{9CB41F1E-2090-41ED-A8B4-A037886018B1}" name="Column132" dataDxfId="16473"/>
    <tableColumn id="147" xr3:uid="{0CD60A94-F41B-45F0-A1C1-ED7116F16291}" name="Column133" dataDxfId="16472"/>
    <tableColumn id="148" xr3:uid="{8E7C914B-9E85-442B-B354-A2FCA1AE7D2F}" name="Column134" dataDxfId="16471"/>
    <tableColumn id="149" xr3:uid="{FD9AB020-E2B1-4AE5-B3CA-CF07C3C8EB79}" name="Column135" dataDxfId="16470"/>
    <tableColumn id="150" xr3:uid="{4104A81B-5821-4DB7-AC4B-CBCBF3300458}" name="Column136" dataDxfId="16469"/>
    <tableColumn id="151" xr3:uid="{C94C7B75-6ECF-46AE-91D0-583296AE87D9}" name="Column137" dataDxfId="16468"/>
    <tableColumn id="152" xr3:uid="{85F6E2DA-E537-4490-90D2-A08C62391F77}" name="Column138" dataDxfId="16467"/>
    <tableColumn id="153" xr3:uid="{B473DA0D-7878-4805-B56E-7EE02CDA24EF}" name="Column139" dataDxfId="16466"/>
    <tableColumn id="154" xr3:uid="{8B837279-5B84-4196-B654-8780D984E197}" name="Column140" dataDxfId="16465"/>
    <tableColumn id="155" xr3:uid="{0DF97BFC-2CBB-4CB9-8A3B-8F3D257AF020}" name="Column141" dataDxfId="16464"/>
    <tableColumn id="156" xr3:uid="{74900F22-EA19-484A-9F22-7580799AA2A2}" name="Column142" dataDxfId="16463"/>
    <tableColumn id="157" xr3:uid="{DAF230C9-353F-42AB-B6AA-707299B31C44}" name="Column143" dataDxfId="16462"/>
    <tableColumn id="158" xr3:uid="{5989F287-E67E-4FCB-BE30-D91D78ADC688}" name="Column144" dataDxfId="16461"/>
    <tableColumn id="159" xr3:uid="{6EE438AF-DB32-4E22-86BB-C14C7EC975ED}" name="Column145" dataDxfId="16460"/>
    <tableColumn id="160" xr3:uid="{2E572CCD-A65E-409C-8A63-19F340208267}" name="Column146" dataDxfId="16459"/>
    <tableColumn id="161" xr3:uid="{3B1D7A90-2C99-4669-B0B2-45F220233FCC}" name="Column147" dataDxfId="16458"/>
    <tableColumn id="162" xr3:uid="{5973BAF7-9980-4DC3-A6E1-93FEDB449CB0}" name="Column148" dataDxfId="16457"/>
    <tableColumn id="163" xr3:uid="{5E391A40-F8E2-4C63-951C-1C88CFBC8A80}" name="Column149" dataDxfId="16456"/>
    <tableColumn id="164" xr3:uid="{6BC8B8ED-5CB8-49E3-8474-9CB5AE5A6C7E}" name="Column150" dataDxfId="16455"/>
    <tableColumn id="165" xr3:uid="{22BAAAD2-E9F2-4089-84AD-EA9B02475D5F}" name="Column151" dataDxfId="16454"/>
    <tableColumn id="166" xr3:uid="{F7F0D75F-5E7D-464B-BA50-C4DCA648D367}" name="Column152" dataDxfId="16453"/>
    <tableColumn id="167" xr3:uid="{C41B9CB1-71CD-40CD-BF34-BD227F3EFD35}" name="Column153" dataDxfId="16452"/>
    <tableColumn id="168" xr3:uid="{33E43953-0CC9-4ADA-BC75-652B7CBA5086}" name="Column154" dataDxfId="16451"/>
    <tableColumn id="169" xr3:uid="{4A395883-77E7-45AB-ADDB-98D8B6BC6498}" name="Column155" dataDxfId="16450"/>
    <tableColumn id="170" xr3:uid="{A55D0CA2-1C6B-4996-ACC7-8412E6AD580A}" name="Column156" dataDxfId="16449"/>
    <tableColumn id="171" xr3:uid="{3F086667-4020-4D4B-83DE-F97673FFE425}" name="Column157" dataDxfId="16448"/>
    <tableColumn id="172" xr3:uid="{C99ABB46-11A8-4002-A7E0-DD6D8494C626}" name="Column158" dataDxfId="16447"/>
    <tableColumn id="173" xr3:uid="{E0F7BEA5-7C80-4AF6-BCF6-86910FB86DA2}" name="Column159" dataDxfId="16446"/>
    <tableColumn id="174" xr3:uid="{8631B496-EBD6-4FD7-8F4A-DFEE728FC346}" name="Column160" dataDxfId="16445"/>
    <tableColumn id="175" xr3:uid="{CF507738-E1CD-4690-8471-AB3A826A9C86}" name="Column161" dataDxfId="16444"/>
    <tableColumn id="176" xr3:uid="{089FCA64-48E0-4CD3-A0B2-F3E9FD010D16}" name="Column162" dataDxfId="16443"/>
    <tableColumn id="177" xr3:uid="{5DAC5321-F722-4EED-9C56-87D54EC32DCF}" name="Column163" dataDxfId="16442"/>
    <tableColumn id="178" xr3:uid="{6BACEA76-1B89-49C8-9368-349E9153B76E}" name="Column164" dataDxfId="16441"/>
    <tableColumn id="179" xr3:uid="{6FD20784-4422-4C67-8BFA-766B3DCBAE33}" name="Column165" dataDxfId="16440"/>
    <tableColumn id="180" xr3:uid="{C5B0B218-A894-4CC9-9FC5-E78023381B29}" name="Column166" dataDxfId="16439"/>
    <tableColumn id="181" xr3:uid="{8FFAFC31-3293-424A-9EE8-342298522E2B}" name="Column167" dataDxfId="16438"/>
    <tableColumn id="182" xr3:uid="{CEFF6B4B-A13C-43D2-A3A2-168AEFF2CF95}" name="Column168" dataDxfId="16437"/>
    <tableColumn id="183" xr3:uid="{9F1F3537-60DB-45DF-9708-5EE7DCF8173C}" name="Column169" dataDxfId="16436"/>
    <tableColumn id="184" xr3:uid="{290C293B-1ACF-43F3-8920-4D1D8548D7B1}" name="Column170" dataDxfId="16435"/>
    <tableColumn id="185" xr3:uid="{6BD2784C-0D15-4B98-8C03-800282B7E64B}" name="Column171" dataDxfId="16434"/>
    <tableColumn id="186" xr3:uid="{A633CBBE-FE9D-4E6E-88F9-E5145DA83681}" name="Column172" dataDxfId="16433"/>
    <tableColumn id="187" xr3:uid="{5B41ABAB-113E-410F-81E4-B0BF06664153}" name="Column173" dataDxfId="16432"/>
    <tableColumn id="188" xr3:uid="{7D2CDF8C-A9F0-41EA-8B5F-CB903630CF90}" name="Column174" dataDxfId="16431"/>
    <tableColumn id="189" xr3:uid="{83787BC9-06CB-4533-B4D1-BBACE8F70DE4}" name="Column175" dataDxfId="16430"/>
    <tableColumn id="190" xr3:uid="{DE0FD059-92EF-4F0D-B13D-2945E2D15641}" name="Column176" dataDxfId="16429"/>
    <tableColumn id="191" xr3:uid="{D36E8D75-CC07-4DD5-B162-F8C33A6E93AD}" name="Column177" dataDxfId="16428"/>
    <tableColumn id="192" xr3:uid="{60E9086E-C8BA-433F-8758-FBAE42B41281}" name="Column178" dataDxfId="16427"/>
    <tableColumn id="193" xr3:uid="{705C7FD6-A924-4957-98BC-A83648BD4209}" name="Column179" dataDxfId="16426"/>
    <tableColumn id="194" xr3:uid="{531520E1-286B-411F-ACFE-3429F89C64B4}" name="Column180" dataDxfId="16425"/>
    <tableColumn id="195" xr3:uid="{DB19E42F-09ED-4682-8612-507D1E840072}" name="Column181" dataDxfId="16424"/>
    <tableColumn id="196" xr3:uid="{5EFD2CDD-019E-445C-A1F1-0C519860BB53}" name="Column182" dataDxfId="16423"/>
    <tableColumn id="197" xr3:uid="{7C15FF4E-128F-4319-86E0-99E5012FC255}" name="Column183" dataDxfId="16422"/>
    <tableColumn id="198" xr3:uid="{37411EBE-A9AD-48B9-8C4E-D77B8EA4BE60}" name="Column184" dataDxfId="16421"/>
    <tableColumn id="199" xr3:uid="{64DDBA26-8A6E-4AE3-9CF3-8B8BB3DEC056}" name="Column185" dataDxfId="16420"/>
    <tableColumn id="200" xr3:uid="{3FAD9131-2255-4A44-9E33-C1BF71F5D1E9}" name="Column186" dataDxfId="16419"/>
    <tableColumn id="201" xr3:uid="{8E6CAFFE-32A8-4355-884A-54DF27262D90}" name="Column187" dataDxfId="16418"/>
    <tableColumn id="202" xr3:uid="{B451F9EC-EA02-45ED-88F9-4796449E35D8}" name="Column188" dataDxfId="16417"/>
    <tableColumn id="203" xr3:uid="{2AF4CF71-80DE-45B5-BE5F-451143A542AA}" name="Column189" dataDxfId="16416"/>
    <tableColumn id="204" xr3:uid="{CB83BDF5-A9A5-4113-9348-C979082C6328}" name="Column190" dataDxfId="16415"/>
    <tableColumn id="205" xr3:uid="{B999C0E8-2036-4687-9FAB-C71366249B8B}" name="Column191" dataDxfId="16414"/>
    <tableColumn id="206" xr3:uid="{F584E034-BA76-467A-AF3D-507C2595287A}" name="Column192" dataDxfId="16413"/>
    <tableColumn id="207" xr3:uid="{64FE49A5-A234-43CF-8E30-28B3493FEC5A}" name="Column193" dataDxfId="16412"/>
    <tableColumn id="208" xr3:uid="{5538FB8C-1ED5-46E5-948C-901B05422677}" name="Column194" dataDxfId="16411"/>
    <tableColumn id="209" xr3:uid="{804EFD97-0FE5-4C6A-A891-EE352E72CB05}" name="Column195" dataDxfId="16410"/>
    <tableColumn id="210" xr3:uid="{D34A8E82-C6FC-4288-9364-3BF7BB6713D8}" name="Column196" dataDxfId="16409"/>
    <tableColumn id="211" xr3:uid="{3D30701B-16EE-4F2E-B72D-E8A0620BEAD4}" name="Column197" dataDxfId="16408"/>
    <tableColumn id="212" xr3:uid="{42969E5F-10C9-44CD-A266-B80F1C6064E0}" name="Column198" dataDxfId="16407"/>
    <tableColumn id="213" xr3:uid="{5686BBCA-FE00-44A2-8213-B362F3EC5F44}" name="Column199" dataDxfId="16406"/>
    <tableColumn id="214" xr3:uid="{3F4B2DC0-C9B2-452B-A690-149DFEA98A63}" name="Column200" dataDxfId="16405"/>
    <tableColumn id="215" xr3:uid="{1A040C15-3504-42FE-835B-0E8770103582}" name="Column201" dataDxfId="16404"/>
    <tableColumn id="216" xr3:uid="{7914A1E0-E649-445E-A4AD-DF18C4DD58F2}" name="Column202" dataDxfId="16403"/>
    <tableColumn id="217" xr3:uid="{F4FEB81A-9EE6-4AEC-B3B6-76317CF38080}" name="Column203" dataDxfId="16402"/>
    <tableColumn id="218" xr3:uid="{E2F7E8FA-581B-463D-955E-F591D6B60FC1}" name="Column204" dataDxfId="16401"/>
    <tableColumn id="219" xr3:uid="{DF5F293B-1BF7-42E2-B470-847AF5C0DA90}" name="Column205" dataDxfId="16400"/>
    <tableColumn id="220" xr3:uid="{64C313C1-0A71-45F3-B722-B7DB0D087670}" name="Column206" dataDxfId="16399"/>
    <tableColumn id="221" xr3:uid="{0B01B19E-50DE-419F-97CD-F88AD5316D39}" name="Column207" dataDxfId="16398"/>
    <tableColumn id="222" xr3:uid="{6E8C8A69-5517-46A3-8A1F-85633C94BF56}" name="Column208" dataDxfId="16397"/>
    <tableColumn id="223" xr3:uid="{BEEB9C7F-82B3-4654-A100-FBD3B3DB9DA5}" name="Column209" dataDxfId="16396"/>
    <tableColumn id="224" xr3:uid="{EA70CA2A-C0B3-41E7-80D7-23F3589338CB}" name="Column210" dataDxfId="16395"/>
    <tableColumn id="225" xr3:uid="{B1A7AD98-A5F9-4709-BD5F-480CBA4489D7}" name="Column211" dataDxfId="16394"/>
    <tableColumn id="226" xr3:uid="{DA737CF8-4EB9-487C-A316-7D3A7211C64C}" name="Column212" dataDxfId="16393"/>
    <tableColumn id="227" xr3:uid="{E773289B-A596-482D-A9A1-070ABFF84034}" name="Column213" dataDxfId="16392"/>
    <tableColumn id="228" xr3:uid="{11EF4ED2-FDFC-4899-B4A4-794C60833C4C}" name="Column214" dataDxfId="16391"/>
    <tableColumn id="229" xr3:uid="{4E500BED-5A89-4C48-9556-E2234E074520}" name="Column215" dataDxfId="16390"/>
    <tableColumn id="230" xr3:uid="{3AFA61C7-1BC8-4F2B-8F44-744958D5CF13}" name="Column216" dataDxfId="16389"/>
    <tableColumn id="231" xr3:uid="{7260A3FF-5F90-4E70-9911-688938B6657C}" name="Column217" dataDxfId="16388"/>
    <tableColumn id="232" xr3:uid="{44B21F51-65AE-44AD-9A1A-6D0FADADD3CD}" name="Column218" dataDxfId="16387"/>
    <tableColumn id="233" xr3:uid="{DD50C1C5-1D1B-4D45-8767-817F30BF78F3}" name="Column219" dataDxfId="16386"/>
    <tableColumn id="234" xr3:uid="{5C543B73-3533-4F7F-BC1F-A8B29BFB5C47}" name="Column220" dataDxfId="16385"/>
    <tableColumn id="235" xr3:uid="{2FF4CFDE-B313-4E62-B581-976C73FE0B42}" name="Column221" dataDxfId="16384"/>
    <tableColumn id="236" xr3:uid="{84652B7B-FA24-466B-86E8-A7C5DF8C1220}" name="Column222" dataDxfId="16383"/>
    <tableColumn id="237" xr3:uid="{424BE1BF-1698-4727-9D7B-46BD452F8A13}" name="Column223" dataDxfId="16382"/>
    <tableColumn id="238" xr3:uid="{D03DD44F-884B-4AE1-8386-3F14248ACA91}" name="Column224" dataDxfId="16381"/>
    <tableColumn id="239" xr3:uid="{C2AADEB0-E018-4695-B325-A0D0CAF85055}" name="Column225" dataDxfId="16380"/>
    <tableColumn id="240" xr3:uid="{B33D0A65-5702-4E11-A9B4-162DA7E85472}" name="Column226" dataDxfId="16379"/>
    <tableColumn id="241" xr3:uid="{4AFB253B-1FFC-4AE9-84E6-3F419AE30B41}" name="Column227" dataDxfId="16378"/>
    <tableColumn id="242" xr3:uid="{D6D2C1B4-89E6-4B43-91EA-2CDB02C9EF5E}" name="Column228" dataDxfId="16377"/>
    <tableColumn id="243" xr3:uid="{7AC54FBF-50ED-4D59-A2A5-EB21F9E00FF6}" name="Column229" dataDxfId="16376"/>
    <tableColumn id="244" xr3:uid="{8AC63883-A21D-4FD9-BC6F-D8E9345FBF5D}" name="Column230" dataDxfId="16375"/>
    <tableColumn id="245" xr3:uid="{8FBA88D1-E021-4B76-A0E3-F6A6F1417845}" name="Column231" dataDxfId="16374"/>
    <tableColumn id="246" xr3:uid="{9FD14787-AF07-422D-9FE3-5CBD5405D1DC}" name="Column232" dataDxfId="16373"/>
    <tableColumn id="247" xr3:uid="{9F9211A6-9E4A-4836-9DF8-E07A04ECF014}" name="Column233" dataDxfId="16372"/>
    <tableColumn id="248" xr3:uid="{946F2692-2F04-4499-9E0E-724B84C9EA9E}" name="Column234" dataDxfId="16371"/>
    <tableColumn id="249" xr3:uid="{69D76587-B8FA-4000-A53A-19F7014E68A5}" name="Column235" dataDxfId="16370"/>
    <tableColumn id="250" xr3:uid="{F325B693-DFF2-44F0-8B2D-93751C006B68}" name="Column236" dataDxfId="16369"/>
    <tableColumn id="251" xr3:uid="{5DDFAD6F-F7E7-40A5-BB65-ADE6FCF15290}" name="Column237" dataDxfId="16368"/>
    <tableColumn id="252" xr3:uid="{9F9D303F-F81A-495E-823D-01A969F5EB56}" name="Column238" dataDxfId="16367"/>
    <tableColumn id="253" xr3:uid="{3282FD07-3E44-4635-8D2C-9E75BD6FDD86}" name="Column239" dataDxfId="16366"/>
    <tableColumn id="254" xr3:uid="{DD365985-9465-471A-82D9-B36149EA3C2C}" name="Column240" dataDxfId="16365"/>
    <tableColumn id="255" xr3:uid="{780EF433-AD7A-4180-8CDF-ABAF31DEAC4F}" name="Column241" dataDxfId="16364"/>
    <tableColumn id="256" xr3:uid="{6D872763-AEBC-4B94-9B63-42B62C1920BD}" name="Column242" dataDxfId="16363"/>
    <tableColumn id="257" xr3:uid="{BFAD7150-884E-41AF-AD10-FF4B9E7305ED}" name="Column243" dataDxfId="16362"/>
    <tableColumn id="258" xr3:uid="{A0B5AC49-AE61-405D-B15D-33CE8D5EAEEE}" name="Column244" dataDxfId="16361"/>
    <tableColumn id="259" xr3:uid="{1637A59E-BC02-4B30-824C-8F04240B92BB}" name="Column245" dataDxfId="16360"/>
    <tableColumn id="260" xr3:uid="{A7430603-D8F2-4B28-A41E-E7A472C32731}" name="Column246" dataDxfId="16359"/>
    <tableColumn id="261" xr3:uid="{B1D0A0FC-1A9B-4588-AA86-5949468F3447}" name="Column247" dataDxfId="16358"/>
    <tableColumn id="262" xr3:uid="{8A0F8004-BAFE-474B-A328-EA6FE7B9BAD8}" name="Column248" dataDxfId="16357"/>
    <tableColumn id="263" xr3:uid="{E6C8C015-E66C-4252-A848-2B396A678999}" name="Column249" dataDxfId="16356"/>
    <tableColumn id="264" xr3:uid="{84020A04-753D-4A6C-9450-DE847C56C2C4}" name="Column250" dataDxfId="16355"/>
    <tableColumn id="265" xr3:uid="{B6E34B71-FC8E-4860-B581-27E7B9949ACB}" name="Column251" dataDxfId="16354"/>
    <tableColumn id="266" xr3:uid="{C0A3DE63-DCF2-4F4C-913C-FDF1DFD98075}" name="Column252" dataDxfId="16353"/>
    <tableColumn id="267" xr3:uid="{E98E564E-8C60-4008-8447-C5DDAE2A9004}" name="Column253" dataDxfId="16352"/>
    <tableColumn id="268" xr3:uid="{01DC8174-1D61-4AA8-8C83-218B1B111CAA}" name="Column254" dataDxfId="16351"/>
    <tableColumn id="269" xr3:uid="{417123EC-C945-4581-91DC-FDBBDB9258DF}" name="Column255" dataDxfId="16350"/>
    <tableColumn id="270" xr3:uid="{4176D58C-3F25-4100-8EF8-C8C085AACD2C}" name="Column256" dataDxfId="16349"/>
    <tableColumn id="271" xr3:uid="{160F709E-C365-44A2-B9C2-68F3D1DCC6C0}" name="Column257" dataDxfId="16348"/>
    <tableColumn id="272" xr3:uid="{21DF6444-7270-45DC-A1F8-945B39AA5EF9}" name="Column258" dataDxfId="16347"/>
    <tableColumn id="273" xr3:uid="{C9B040E0-60E3-492C-A406-411918718B96}" name="Column259" dataDxfId="16346"/>
    <tableColumn id="274" xr3:uid="{3A747F57-26DF-4201-A23F-10830D4F15CA}" name="Column260" dataDxfId="16345"/>
    <tableColumn id="275" xr3:uid="{3F038D89-1542-485A-9629-648D73877096}" name="Column261" dataDxfId="16344"/>
    <tableColumn id="276" xr3:uid="{88839C56-C806-4AAA-B60E-14ABCA1E0CE0}" name="Column262" dataDxfId="16343"/>
    <tableColumn id="277" xr3:uid="{EE4F0B46-EE9C-40F6-A593-581E96889CB3}" name="Column263" dataDxfId="16342"/>
    <tableColumn id="278" xr3:uid="{DD76E498-71E3-4278-B920-F75E8DC3C1A7}" name="Column264" dataDxfId="16341"/>
    <tableColumn id="279" xr3:uid="{C2ACA4DD-32F3-44E8-8858-B0490BFEDE71}" name="Column265" dataDxfId="16340"/>
    <tableColumn id="280" xr3:uid="{9CCCDA4C-AF20-475A-8AE7-9F366665945E}" name="Column266" dataDxfId="16339"/>
    <tableColumn id="281" xr3:uid="{772015C9-CFD1-4855-9F06-BA8C3D6ED7C9}" name="Column267" dataDxfId="16338"/>
    <tableColumn id="282" xr3:uid="{EBE92E4C-C379-44FF-B7A8-1510B1F48407}" name="Column268" dataDxfId="16337"/>
    <tableColumn id="283" xr3:uid="{B78D57A4-074F-4ACA-8AC1-A6B51C4BBB6C}" name="Column269" dataDxfId="16336"/>
    <tableColumn id="284" xr3:uid="{FD992EDD-827E-4FF8-B4D9-35547DB97ECF}" name="Column270" dataDxfId="16335"/>
    <tableColumn id="285" xr3:uid="{2F58CC96-CB4A-4614-89B6-7275744BEFB4}" name="Column271" dataDxfId="16334"/>
    <tableColumn id="286" xr3:uid="{A01960D5-1F00-4649-A27A-20CCF8C3DA82}" name="Column272" dataDxfId="16333"/>
    <tableColumn id="287" xr3:uid="{4982A9C9-9A51-4BA5-8928-D9508A420FF5}" name="Column273" dataDxfId="16332"/>
    <tableColumn id="288" xr3:uid="{745E6848-2A1C-4AD6-BF29-0D551D55182D}" name="Column274" dataDxfId="16331"/>
    <tableColumn id="289" xr3:uid="{00887005-C485-4A9F-851A-0DB8A36BB9ED}" name="Column275" dataDxfId="16330"/>
    <tableColumn id="290" xr3:uid="{2AC3DCA5-1397-4C19-A4A2-DA7867027AAD}" name="Column276" dataDxfId="16329"/>
    <tableColumn id="291" xr3:uid="{97669FB3-9A68-4C63-8505-F2D1DC663A4F}" name="Column277" dataDxfId="16328"/>
    <tableColumn id="292" xr3:uid="{077091B3-47F3-4898-B23B-28877CFF13A5}" name="Column278" dataDxfId="16327"/>
    <tableColumn id="293" xr3:uid="{CE8B670F-312F-4033-B7E4-038F6F58B62D}" name="Column279" dataDxfId="16326"/>
    <tableColumn id="294" xr3:uid="{08283302-335E-421D-B6E3-64A03772971F}" name="Column280" dataDxfId="16325"/>
    <tableColumn id="295" xr3:uid="{1205086A-77CC-4478-B5A3-25301E0BFBA0}" name="Column281" dataDxfId="16324"/>
    <tableColumn id="296" xr3:uid="{29960E64-5E9F-4FE0-BFA2-341080D7C337}" name="Column282" dataDxfId="16323"/>
    <tableColumn id="297" xr3:uid="{92B3CCDF-1ADE-420F-9DFA-A31BF4F32E48}" name="Column283" dataDxfId="16322"/>
    <tableColumn id="298" xr3:uid="{06D0E9D6-E20A-42D5-A204-DC2761E30E83}" name="Column284" dataDxfId="16321"/>
    <tableColumn id="299" xr3:uid="{692A2DF0-962C-40C7-8565-F270A97D6602}" name="Column285" dataDxfId="16320"/>
    <tableColumn id="300" xr3:uid="{5E44298A-606A-4B31-BD2D-B7980227B349}" name="Column286" dataDxfId="16319"/>
    <tableColumn id="301" xr3:uid="{DF9EA67E-0F81-4533-B8A6-B6C7EADB12FD}" name="Column287" dataDxfId="16318"/>
    <tableColumn id="302" xr3:uid="{FFF9F807-8F1B-4848-A5B4-40EB279584EB}" name="Column288" dataDxfId="16317"/>
    <tableColumn id="303" xr3:uid="{8CBEE8B4-DF3E-4E0E-85D3-2BD0DE1350DD}" name="Column289" dataDxfId="16316"/>
    <tableColumn id="304" xr3:uid="{65FA00B9-6A50-4167-AACD-4EE7759A356E}" name="Column290" dataDxfId="16315"/>
    <tableColumn id="305" xr3:uid="{186BA63A-397A-4E04-B67E-AC192B0AA442}" name="Column291" dataDxfId="16314"/>
    <tableColumn id="306" xr3:uid="{517BDFBC-52B7-4FBC-955E-08920F3A7834}" name="Column292" dataDxfId="16313"/>
    <tableColumn id="307" xr3:uid="{B740FD7C-5097-4FD9-80E4-D8B8DF012BC5}" name="Column293" dataDxfId="16312"/>
    <tableColumn id="308" xr3:uid="{312B47C8-A75A-46CA-914D-0B6B2109651C}" name="Column294" dataDxfId="16311"/>
    <tableColumn id="309" xr3:uid="{0AD589FD-6B25-438B-BB78-008D43163AA3}" name="Column295" dataDxfId="16310"/>
    <tableColumn id="310" xr3:uid="{1D31991F-737E-4A6D-AA21-ED58F4999E03}" name="Column296" dataDxfId="16309"/>
    <tableColumn id="311" xr3:uid="{0FF5E88E-D971-4EA6-98F2-CEEF6A3BC2E1}" name="Column297" dataDxfId="16308"/>
    <tableColumn id="312" xr3:uid="{D620D432-6932-4165-A471-B9499945851D}" name="Column298" dataDxfId="16307"/>
    <tableColumn id="313" xr3:uid="{1102649F-7631-49E0-A768-31D8EDE98668}" name="Column299" dataDxfId="16306"/>
    <tableColumn id="314" xr3:uid="{FA342155-6BE1-4F46-A8C0-6A3FFECE38C8}" name="Column300" dataDxfId="16305"/>
    <tableColumn id="315" xr3:uid="{0ED1813D-C1D9-45F4-A0B3-5684F6934859}" name="Column301" dataDxfId="16304"/>
    <tableColumn id="316" xr3:uid="{6CB65A02-B16F-4D65-AE74-C046F2250864}" name="Column302" dataDxfId="16303"/>
    <tableColumn id="317" xr3:uid="{7BCD523F-7607-4F69-A915-3908288A4CBB}" name="Column303" dataDxfId="16302"/>
    <tableColumn id="318" xr3:uid="{34B7AA83-03D9-4FB2-84BF-C024D36BE8FC}" name="Column304" dataDxfId="16301"/>
    <tableColumn id="319" xr3:uid="{266F8814-5D85-4C21-9B3C-70080E7F1517}" name="Column305" dataDxfId="16300"/>
    <tableColumn id="320" xr3:uid="{E71F961E-18E9-4E61-B8EF-8BEAE7A3C92A}" name="Column306" dataDxfId="16299"/>
    <tableColumn id="321" xr3:uid="{EAE27A6E-7EED-4858-A2C2-5E106165AAFF}" name="Column307" dataDxfId="16298"/>
    <tableColumn id="322" xr3:uid="{D693A70D-221A-4AD9-9B3C-84285BBF2A6B}" name="Column308" dataDxfId="16297"/>
    <tableColumn id="323" xr3:uid="{3BA9982F-685E-4D8F-912F-D1E31C89857B}" name="Column309" dataDxfId="16296"/>
    <tableColumn id="324" xr3:uid="{9B505DAC-90A0-47E2-B210-4DD454CF40A2}" name="Column310" dataDxfId="16295"/>
    <tableColumn id="325" xr3:uid="{F15D3E82-7C62-40D5-A4D6-AAC10E33DA95}" name="Column311" dataDxfId="16294"/>
    <tableColumn id="326" xr3:uid="{571A7B18-2D84-4E51-AEFA-C22BDDC19E6C}" name="Column312" dataDxfId="16293"/>
    <tableColumn id="327" xr3:uid="{755CA439-75E3-433D-A51A-8C852101B6D7}" name="Column313" dataDxfId="16292"/>
    <tableColumn id="328" xr3:uid="{7FDFF9A0-CEE5-4885-86AB-C4C667CCAF2E}" name="Column314" dataDxfId="16291"/>
    <tableColumn id="329" xr3:uid="{E976319A-FA2F-4803-8769-45546D2E2D0D}" name="Column315" dataDxfId="16290"/>
    <tableColumn id="330" xr3:uid="{C87B3C25-6790-4BAD-AC76-E54434757541}" name="Column316" dataDxfId="16289"/>
    <tableColumn id="331" xr3:uid="{BFA385C4-8F05-4B4F-BEF8-594354F788DB}" name="Column317" dataDxfId="16288"/>
    <tableColumn id="332" xr3:uid="{75E84A3C-0967-4AAA-B639-6C8369AD21BC}" name="Column318" dataDxfId="16287"/>
    <tableColumn id="333" xr3:uid="{8BA0AC85-CEB4-48E8-8D6F-9496B7AB600E}" name="Column319" dataDxfId="16286"/>
    <tableColumn id="334" xr3:uid="{21A94B2E-AB3B-43D0-9537-DE05CD7FCC29}" name="Column320" dataDxfId="16285"/>
    <tableColumn id="335" xr3:uid="{7C949B68-FCF3-41FA-81D9-0B9636E40144}" name="Column321" dataDxfId="16284"/>
    <tableColumn id="336" xr3:uid="{4E3BBAD6-A27C-431A-BED6-D464526B43FB}" name="Column322" dataDxfId="16283"/>
    <tableColumn id="337" xr3:uid="{2071235C-9C4E-4867-926D-114DE1CBB958}" name="Column323" dataDxfId="16282"/>
    <tableColumn id="338" xr3:uid="{F2850DEB-9AF2-456B-995F-0243CF089E00}" name="Column324" dataDxfId="16281"/>
    <tableColumn id="339" xr3:uid="{58004332-1C78-4871-A888-2DAF8FFC6F84}" name="Column325" dataDxfId="16280"/>
    <tableColumn id="340" xr3:uid="{A331BEAD-5DED-4029-8F2E-9095A65ABA92}" name="Column326" dataDxfId="16279"/>
    <tableColumn id="341" xr3:uid="{F09E8324-CB26-4A2A-9557-AE865C66CABB}" name="Column327" dataDxfId="16278"/>
    <tableColumn id="342" xr3:uid="{24A924CB-5D4B-44C3-A467-9D3DE1BECBAC}" name="Column328" dataDxfId="16277"/>
    <tableColumn id="343" xr3:uid="{1D745CBC-4445-40CA-926A-C213E7657A75}" name="Column329" dataDxfId="16276"/>
    <tableColumn id="344" xr3:uid="{13F852D6-6569-48AF-B983-FCE546C761B0}" name="Column330" dataDxfId="16275"/>
    <tableColumn id="345" xr3:uid="{0B86F480-9064-4237-90E6-8E1F80879C07}" name="Column331" dataDxfId="16274"/>
    <tableColumn id="346" xr3:uid="{905A0BFE-5B1A-47CE-99FB-7F0905DCCCF2}" name="Column332" dataDxfId="16273"/>
    <tableColumn id="347" xr3:uid="{D7309F8C-1984-4FC4-B5D4-086C7EF4CB54}" name="Column333" dataDxfId="16272"/>
    <tableColumn id="348" xr3:uid="{32E7534E-84CF-41AB-BEE5-B5DFB5F9A901}" name="Column334" dataDxfId="16271"/>
    <tableColumn id="349" xr3:uid="{C484FE40-1C1E-4D7E-B832-B2A433065E38}" name="Column335" dataDxfId="16270"/>
    <tableColumn id="350" xr3:uid="{5BE22966-1248-4D94-A01D-4B03DD2C500C}" name="Column336" dataDxfId="16269"/>
    <tableColumn id="351" xr3:uid="{D37DB618-FDCD-4536-8E73-F7659308A945}" name="Column337" dataDxfId="16268"/>
    <tableColumn id="352" xr3:uid="{DA7EE4E3-77FB-4FED-8454-1DD77B5FF60D}" name="Column338" dataDxfId="16267"/>
    <tableColumn id="353" xr3:uid="{822B2DD8-25EC-4EBE-9DC7-ED24EC2C1981}" name="Column339" dataDxfId="16266"/>
    <tableColumn id="354" xr3:uid="{0023338E-EACB-4C15-BB85-94E97BF24EDE}" name="Column340" dataDxfId="16265"/>
    <tableColumn id="355" xr3:uid="{D13723D1-B853-4381-85A8-B2CCDAC4D551}" name="Column341" dataDxfId="16264"/>
    <tableColumn id="356" xr3:uid="{5D4C77F2-EB0A-4EE1-9D45-62BF14B73FE2}" name="Column342" dataDxfId="16263"/>
    <tableColumn id="357" xr3:uid="{64EA6897-F89D-4336-827B-70628BABE0AA}" name="Column343" dataDxfId="16262"/>
    <tableColumn id="358" xr3:uid="{B84DE38C-3482-4493-922C-91E588804BEC}" name="Column344" dataDxfId="16261"/>
    <tableColumn id="359" xr3:uid="{DDED7F0A-4B9F-4CDC-A366-2E4697033B18}" name="Column345" dataDxfId="16260"/>
    <tableColumn id="360" xr3:uid="{524D1860-1F7F-4A15-A60B-F64616F96502}" name="Column346" dataDxfId="16259"/>
    <tableColumn id="361" xr3:uid="{F5E10C69-D57D-4EC1-9997-EA338E56E762}" name="Column347" dataDxfId="16258"/>
    <tableColumn id="362" xr3:uid="{1406EB58-1AFB-47C8-9590-0E825E8E6A3E}" name="Column348" dataDxfId="16257"/>
    <tableColumn id="363" xr3:uid="{8D64E0B6-B7F2-4AEE-BE2A-4F3332BA4C73}" name="Column349" dataDxfId="16256"/>
    <tableColumn id="364" xr3:uid="{21082947-1195-4246-A9DE-D6C67309E331}" name="Column350" dataDxfId="16255"/>
    <tableColumn id="365" xr3:uid="{E6BAC509-0CF1-4671-AE5C-D78BBB71195A}" name="Column351" dataDxfId="16254"/>
    <tableColumn id="366" xr3:uid="{BD3F553B-CD82-417A-9736-5BC5DA92DBD3}" name="Column352" dataDxfId="16253"/>
    <tableColumn id="367" xr3:uid="{C560DCF1-EEB7-486E-8FC6-BE67887AACD3}" name="Column353" dataDxfId="16252"/>
    <tableColumn id="368" xr3:uid="{FF60E544-BBF3-4DD0-92CD-8193CE83D735}" name="Column354" dataDxfId="16251"/>
    <tableColumn id="369" xr3:uid="{BA0B4185-7E49-4B54-BD6E-4B175216DD9C}" name="Column355" dataDxfId="16250"/>
    <tableColumn id="370" xr3:uid="{59E3B2E9-8603-463E-BC66-856D83BA3641}" name="Column356" dataDxfId="16249"/>
    <tableColumn id="371" xr3:uid="{6DFBB5BD-5A52-4715-8D76-C9813CCF11F9}" name="Column357" dataDxfId="16248"/>
    <tableColumn id="372" xr3:uid="{265E19FD-5B97-4EA2-9534-231C13E5C0B3}" name="Column358" dataDxfId="16247"/>
    <tableColumn id="373" xr3:uid="{AC39D685-BDF5-4A9A-A4F4-9131DD8A2103}" name="Column359" dataDxfId="16246"/>
    <tableColumn id="374" xr3:uid="{5BC5F667-05B4-4778-8336-8F6A522E5FE2}" name="Column360" dataDxfId="16245"/>
    <tableColumn id="375" xr3:uid="{1DD65CBE-8E08-491D-9ED2-C831B2CF0F9C}" name="Column361" dataDxfId="16244"/>
    <tableColumn id="376" xr3:uid="{03BB75EB-7420-4B9A-AC2F-3F68A36A5602}" name="Column362" dataDxfId="16243"/>
    <tableColumn id="377" xr3:uid="{67CCB2E0-2B57-427E-AD43-FF82CCE9DCEE}" name="Column363" dataDxfId="16242"/>
    <tableColumn id="378" xr3:uid="{D56F7D0E-8138-423F-91E3-1D2201E88EEF}" name="Column364" dataDxfId="16241"/>
    <tableColumn id="379" xr3:uid="{A10684AA-5C3F-41B2-91B4-226CAF429378}" name="Column365" dataDxfId="16240"/>
    <tableColumn id="380" xr3:uid="{1A13FA0E-C1EA-45E5-8F15-5C8BE35204FE}" name="Column366" dataDxfId="16239"/>
    <tableColumn id="381" xr3:uid="{FFCAC966-3BF1-4605-9841-31123C6E784D}" name="Column367" dataDxfId="16238"/>
    <tableColumn id="382" xr3:uid="{CF38C545-66EF-4E3F-9EE8-4AD3D33F6240}" name="Column368" dataDxfId="16237"/>
    <tableColumn id="383" xr3:uid="{CCF28E04-59F5-42D1-80A8-3C6F7A2D98D9}" name="Column369" dataDxfId="16236"/>
    <tableColumn id="384" xr3:uid="{04187647-018B-4814-96C7-1BB881A16521}" name="Column370" dataDxfId="16235"/>
    <tableColumn id="385" xr3:uid="{70DCCE4B-FA5E-4FB9-9061-5BF60BBC06C7}" name="Column371" dataDxfId="16234"/>
    <tableColumn id="386" xr3:uid="{D654B88A-7454-4AD3-A695-D7FACC846CB0}" name="Column372" dataDxfId="16233"/>
    <tableColumn id="387" xr3:uid="{E711FA87-DA0D-4B2F-B127-7BFE5439CA25}" name="Column373" dataDxfId="16232"/>
    <tableColumn id="388" xr3:uid="{9FC8D1E9-B141-4A79-8486-DB7B8DAD53E3}" name="Column374" dataDxfId="16231"/>
    <tableColumn id="389" xr3:uid="{95B299E5-D922-439F-B3D5-AAF3BEB8EF9F}" name="Column375" dataDxfId="16230"/>
    <tableColumn id="390" xr3:uid="{5A2F1F8A-B59F-48B7-9991-55CF5235CB81}" name="Column376" dataDxfId="16229"/>
    <tableColumn id="391" xr3:uid="{578B5BA8-FCA0-4F83-820B-01BA5F259C03}" name="Column377" dataDxfId="16228"/>
    <tableColumn id="392" xr3:uid="{F2042C55-1D4C-4D4F-93D2-FA90661BE5E3}" name="Column378" dataDxfId="16227"/>
    <tableColumn id="393" xr3:uid="{7A0A9603-2225-4B96-A2DC-1C2B6A2BD1F6}" name="Column379" dataDxfId="16226"/>
    <tableColumn id="394" xr3:uid="{6660B2C2-0ACE-4D0C-8FED-D856F5A26663}" name="Column380" dataDxfId="16225"/>
    <tableColumn id="395" xr3:uid="{86FB10AF-5568-4A65-A8BB-13ED659DFA7F}" name="Column381" dataDxfId="16224"/>
    <tableColumn id="396" xr3:uid="{34580A90-51E0-49CB-BFA8-8F134D1E7FA4}" name="Column382" dataDxfId="16223"/>
    <tableColumn id="397" xr3:uid="{D0985CC8-F168-4435-ACE0-B815BA4F0C53}" name="Column383" dataDxfId="16222"/>
    <tableColumn id="398" xr3:uid="{A6BE426D-D117-4695-8E22-F9377DEFD9D7}" name="Column384" dataDxfId="16221"/>
    <tableColumn id="399" xr3:uid="{AED926EE-005C-4DD9-A165-4E60EC41941A}" name="Column385" dataDxfId="16220"/>
    <tableColumn id="400" xr3:uid="{FEFC4325-74DA-410D-B6A9-A75EBF05961C}" name="Column386" dataDxfId="16219"/>
    <tableColumn id="401" xr3:uid="{D92078F3-D396-4802-BBE6-E09966F6D147}" name="Column387" dataDxfId="16218"/>
    <tableColumn id="402" xr3:uid="{7BC90BC9-570E-45AD-953B-7927C41C0DAE}" name="Column388" dataDxfId="16217"/>
    <tableColumn id="403" xr3:uid="{12801B61-1B89-4F10-B8A6-0F756D243951}" name="Column389" dataDxfId="16216"/>
    <tableColumn id="404" xr3:uid="{63CF69CA-E89A-40F5-8BF5-172448C177E2}" name="Column390" dataDxfId="16215"/>
    <tableColumn id="405" xr3:uid="{02FEDCC9-5888-4DC6-BF58-817FD73D1849}" name="Column391" dataDxfId="16214"/>
    <tableColumn id="406" xr3:uid="{41D7F5FC-B0C8-4DB2-A91F-7E4916483974}" name="Column392" dataDxfId="16213"/>
    <tableColumn id="407" xr3:uid="{D7870D79-EB6A-41A4-907E-1A5F5D9DCD88}" name="Column393" dataDxfId="16212"/>
    <tableColumn id="408" xr3:uid="{8A0939EC-7648-4A38-80EF-826345FF16D0}" name="Column394" dataDxfId="16211"/>
    <tableColumn id="409" xr3:uid="{C7C87630-4427-4245-AAFE-916A6E652940}" name="Column395" dataDxfId="16210"/>
    <tableColumn id="410" xr3:uid="{3D043FC7-F6FC-4FC5-9B95-9B07100E3BEE}" name="Column396" dataDxfId="16209"/>
    <tableColumn id="411" xr3:uid="{6EAC4CEB-733C-4559-AC81-F8C2E07199D6}" name="Column397" dataDxfId="16208"/>
    <tableColumn id="412" xr3:uid="{DF5A9FB4-D0C6-4E02-87BA-56B7E4B932E7}" name="Column398" dataDxfId="16207"/>
    <tableColumn id="413" xr3:uid="{3FDED00E-2D7D-453E-8FE4-C13C33746434}" name="Column399" dataDxfId="16206"/>
    <tableColumn id="414" xr3:uid="{060D17EC-E886-4749-9100-7D24127EE7F1}" name="Column400" dataDxfId="16205"/>
    <tableColumn id="415" xr3:uid="{E420CFCE-9B3D-417D-A572-0FA81C7F007C}" name="Column401" dataDxfId="16204"/>
    <tableColumn id="416" xr3:uid="{D259EBCA-3EF7-435D-97F7-7AE1053FA83F}" name="Column402" dataDxfId="16203"/>
    <tableColumn id="417" xr3:uid="{03B13339-8248-4573-A50D-536B5E9DF28F}" name="Column403" dataDxfId="16202"/>
    <tableColumn id="418" xr3:uid="{271B6825-8075-4348-B983-BCB2659348B3}" name="Column404" dataDxfId="16201"/>
    <tableColumn id="419" xr3:uid="{30E65EE5-C10C-4966-A234-C6B8803AFBCD}" name="Column405" dataDxfId="16200"/>
    <tableColumn id="420" xr3:uid="{A3185373-5367-4842-AD61-F3032624C672}" name="Column406" dataDxfId="16199"/>
    <tableColumn id="421" xr3:uid="{AE31E2C4-9563-4288-B3F8-EA4EB8C44CD1}" name="Column407" dataDxfId="16198"/>
    <tableColumn id="422" xr3:uid="{83298319-DC54-46C9-9DCC-3C4800857F62}" name="Column408" dataDxfId="16197"/>
    <tableColumn id="423" xr3:uid="{4AD6E893-E1C5-4E17-A0E6-0237B6121FEC}" name="Column409" dataDxfId="16196"/>
    <tableColumn id="424" xr3:uid="{3DE644FC-9200-497B-B07D-EA4D99AF0620}" name="Column410" dataDxfId="16195"/>
    <tableColumn id="425" xr3:uid="{4B79C596-E5DF-4BBB-9A0B-900747742292}" name="Column411" dataDxfId="16194"/>
    <tableColumn id="426" xr3:uid="{00E58ABF-2EEF-4662-A3A0-CAAC7DE8908F}" name="Column412" dataDxfId="16193"/>
    <tableColumn id="427" xr3:uid="{F4AEFE8F-0094-42C3-9A3C-DA454C5DCC09}" name="Column413" dataDxfId="16192"/>
    <tableColumn id="428" xr3:uid="{57769AE6-FA0F-4D11-8850-0F0DEA78F03B}" name="Column414" dataDxfId="16191"/>
    <tableColumn id="429" xr3:uid="{A1C034D5-6425-4532-9083-CD18B57B9CF3}" name="Column415" dataDxfId="16190"/>
    <tableColumn id="430" xr3:uid="{A022CD50-58DF-4D16-B989-45C9B74C9C39}" name="Column416" dataDxfId="16189"/>
    <tableColumn id="431" xr3:uid="{5C9C486C-934C-4BD8-9377-8D41966A7D08}" name="Column417" dataDxfId="16188"/>
    <tableColumn id="432" xr3:uid="{AA9474A6-6F8A-4B86-B27F-137F28012F64}" name="Column418" dataDxfId="16187"/>
    <tableColumn id="433" xr3:uid="{F7FDF88F-C116-4144-ABF4-93856C37F729}" name="Column419" dataDxfId="16186"/>
    <tableColumn id="434" xr3:uid="{E78420EE-2ABA-4756-8B2F-B3746FD81F53}" name="Column420" dataDxfId="16185"/>
    <tableColumn id="435" xr3:uid="{EFAF5BF2-A041-4415-BA9A-A3429A2CCB9E}" name="Column421" dataDxfId="16184"/>
    <tableColumn id="436" xr3:uid="{01C4AA80-50F6-408B-9ABA-E9264B3AE639}" name="Column422" dataDxfId="16183"/>
    <tableColumn id="437" xr3:uid="{764E0308-FC4C-4729-B86F-6BE1FAD1D559}" name="Column423" dataDxfId="16182"/>
    <tableColumn id="438" xr3:uid="{A8701184-4D16-40DC-A7D0-23CA4F7AA89E}" name="Column424" dataDxfId="16181"/>
    <tableColumn id="439" xr3:uid="{A289375E-69A4-4D97-9799-411A909628BA}" name="Column425" dataDxfId="16180"/>
    <tableColumn id="440" xr3:uid="{62EC1FB5-BAD1-4DF9-82C7-47434FAB1F9C}" name="Column426" dataDxfId="16179"/>
    <tableColumn id="441" xr3:uid="{D07F1DF7-C5C4-443E-8706-AFDE08E1BF74}" name="Column427" dataDxfId="16178"/>
    <tableColumn id="442" xr3:uid="{5D844AA0-3216-4C07-8A9F-3B4C84ABA2B5}" name="Column428" dataDxfId="16177"/>
    <tableColumn id="443" xr3:uid="{43E84273-37F1-48D1-9BFA-04A8A762AEA5}" name="Column429" dataDxfId="16176"/>
    <tableColumn id="444" xr3:uid="{DB282A38-E7C9-458B-B335-F46B8DD46FEB}" name="Column430" dataDxfId="16175"/>
    <tableColumn id="445" xr3:uid="{ECA4C771-8C22-4292-93ED-3861BB65052E}" name="Column431" dataDxfId="16174"/>
    <tableColumn id="446" xr3:uid="{E2186E18-1F04-4091-AE53-1B178FC96247}" name="Column432" dataDxfId="16173"/>
    <tableColumn id="447" xr3:uid="{AC365E0F-BC49-4FAB-A3DD-2B7CCEFA361B}" name="Column433" dataDxfId="16172"/>
    <tableColumn id="448" xr3:uid="{92D8EB3F-9D1E-497A-B38E-691066183F3E}" name="Column434" dataDxfId="16171"/>
    <tableColumn id="449" xr3:uid="{64E41980-C681-4D23-877C-066D0329731C}" name="Column435" dataDxfId="16170"/>
    <tableColumn id="450" xr3:uid="{E77E6950-4002-4AD8-8E9D-FB2F0FDEF2FC}" name="Column436" dataDxfId="16169"/>
    <tableColumn id="451" xr3:uid="{696A8B87-4DBE-4BEA-A854-2772BBC3D943}" name="Column437" dataDxfId="16168"/>
    <tableColumn id="452" xr3:uid="{FB8A3013-0688-40BB-AE6C-31B06A86614E}" name="Column438" dataDxfId="16167"/>
    <tableColumn id="453" xr3:uid="{EE726FC3-0A24-4D29-A8E1-6099CEB78431}" name="Column439" dataDxfId="16166"/>
    <tableColumn id="454" xr3:uid="{ADD62843-F093-4C92-90FB-E55D32155817}" name="Column440" dataDxfId="16165"/>
    <tableColumn id="455" xr3:uid="{26273AC4-4A34-4300-94D3-DF7DB3EFEF07}" name="Column441" dataDxfId="16164"/>
    <tableColumn id="456" xr3:uid="{D0DDAB9A-E396-4D69-AC35-1DC89C3154E6}" name="Column442" dataDxfId="16163"/>
    <tableColumn id="457" xr3:uid="{7F5E796F-F663-4A8C-A4ED-6B563B6259D8}" name="Column443" dataDxfId="16162"/>
    <tableColumn id="458" xr3:uid="{90C0F345-0840-47DC-9F9D-950CB3A673FA}" name="Column444" dataDxfId="16161"/>
    <tableColumn id="459" xr3:uid="{B72E6D18-6288-4DD8-96F6-CD394265646E}" name="Column445" dataDxfId="16160"/>
    <tableColumn id="460" xr3:uid="{C78C6DCA-F64D-4569-9012-88E75725D423}" name="Column446" dataDxfId="16159"/>
    <tableColumn id="461" xr3:uid="{5273AD4C-F162-4F91-B8AB-C26F381115EE}" name="Column447" dataDxfId="16158"/>
    <tableColumn id="462" xr3:uid="{0570B43C-C0AC-4B6F-AEA2-09FC5199AA99}" name="Column448" dataDxfId="16157"/>
    <tableColumn id="463" xr3:uid="{BEBEC51B-E79B-42C9-B86C-DDC5186730F6}" name="Column449" dataDxfId="16156"/>
    <tableColumn id="464" xr3:uid="{EA4B6A8C-358B-4706-BC69-3FEB76A6C22F}" name="Column450" dataDxfId="16155"/>
    <tableColumn id="465" xr3:uid="{4A68D699-8C1D-4E73-ACCF-6B4B49772DA1}" name="Column451" dataDxfId="16154"/>
    <tableColumn id="466" xr3:uid="{1FA5B6B0-3926-48C3-9E36-587D975D20CD}" name="Column452" dataDxfId="16153"/>
    <tableColumn id="467" xr3:uid="{FE551887-DA84-46CA-84E9-3093E7330820}" name="Column453" dataDxfId="16152"/>
    <tableColumn id="468" xr3:uid="{FA910BAA-2F0A-4D36-BF87-192732453062}" name="Column454" dataDxfId="16151"/>
    <tableColumn id="469" xr3:uid="{41A1E1AE-4A5D-44C6-A881-4550362CCFD6}" name="Column455" dataDxfId="16150"/>
    <tableColumn id="470" xr3:uid="{E04E419C-189A-465B-BFA9-44F06D173B2A}" name="Column456" dataDxfId="16149"/>
    <tableColumn id="471" xr3:uid="{E65DFCD7-4028-4E10-867F-F381EFD580E1}" name="Column457" dataDxfId="16148"/>
    <tableColumn id="472" xr3:uid="{7500E7CA-275F-4F01-AF32-F318D68DFE9B}" name="Column458" dataDxfId="16147"/>
    <tableColumn id="473" xr3:uid="{2A083A24-99D8-4833-A78D-4222F3D44E8A}" name="Column459" dataDxfId="16146"/>
    <tableColumn id="474" xr3:uid="{DA9627E0-4488-4379-83EF-B552B5BEEF1F}" name="Column460" dataDxfId="16145"/>
    <tableColumn id="475" xr3:uid="{A4316320-1DCF-4B9B-BEA7-D4EE80275931}" name="Column461" dataDxfId="16144"/>
    <tableColumn id="476" xr3:uid="{E6D6AE58-1818-4E67-A722-5D8D1CA1602D}" name="Column462" dataDxfId="16143"/>
    <tableColumn id="477" xr3:uid="{BA35C67D-AA70-4BD2-B247-D87839D90EC2}" name="Column463" dataDxfId="16142"/>
    <tableColumn id="478" xr3:uid="{BA52F755-DAF6-4A47-9CE1-13C806897E03}" name="Column464" dataDxfId="16141"/>
    <tableColumn id="479" xr3:uid="{9817B37E-8015-4E28-9169-6C5F1DCA4AF0}" name="Column465" dataDxfId="16140"/>
    <tableColumn id="480" xr3:uid="{14104A63-2844-48E9-8C28-5E52A5853629}" name="Column466" dataDxfId="16139"/>
    <tableColumn id="481" xr3:uid="{3BEDADE6-1949-43F3-B7CC-7F3B5403DDD0}" name="Column467" dataDxfId="16138"/>
    <tableColumn id="482" xr3:uid="{25619726-8877-4C1B-B7AA-0C5A6EE87431}" name="Column468" dataDxfId="16137"/>
    <tableColumn id="483" xr3:uid="{EC81F52B-A5CF-4663-B2A0-296BBA34496F}" name="Column469" dataDxfId="16136"/>
    <tableColumn id="484" xr3:uid="{CB51DD7E-992F-4C30-A874-781596853B62}" name="Column470" dataDxfId="16135"/>
    <tableColumn id="485" xr3:uid="{A3827374-6CA5-42C1-8F58-B259B3B4A306}" name="Column471" dataDxfId="16134"/>
    <tableColumn id="486" xr3:uid="{4339550E-61D3-4AC1-9D8C-D6E22052BFFD}" name="Column472" dataDxfId="16133"/>
    <tableColumn id="487" xr3:uid="{0A741237-44C3-446D-87C4-69FA0F8F030D}" name="Column473" dataDxfId="16132"/>
    <tableColumn id="488" xr3:uid="{511E43C2-4FD9-4EFB-BF05-2C8CD2CFDAFA}" name="Column474" dataDxfId="16131"/>
    <tableColumn id="489" xr3:uid="{561BD700-4CB5-4B22-BBAB-9AF5FC90486D}" name="Column475" dataDxfId="16130"/>
    <tableColumn id="490" xr3:uid="{FA4AA41F-C083-43DA-8E09-C5FFB2C88BB0}" name="Column476" dataDxfId="16129"/>
    <tableColumn id="491" xr3:uid="{5BDC5C8A-16E6-4056-9FA4-2C3ACC643DEA}" name="Column477" dataDxfId="16128"/>
    <tableColumn id="492" xr3:uid="{CA6600B9-420B-4112-A0AD-673724ACEA70}" name="Column478" dataDxfId="16127"/>
    <tableColumn id="493" xr3:uid="{E195BB22-42CF-4913-B188-55F31EEAA40F}" name="Column479" dataDxfId="16126"/>
    <tableColumn id="494" xr3:uid="{4F926F9E-B7B0-4B08-93DF-E07E57DDA57A}" name="Column480" dataDxfId="16125"/>
    <tableColumn id="495" xr3:uid="{E135EC83-2D94-47AA-9D83-9F80DC69755D}" name="Column481" dataDxfId="16124"/>
    <tableColumn id="496" xr3:uid="{5048A39B-13E8-4FB9-B3E1-8B2A6C715FA8}" name="Column482" dataDxfId="16123"/>
    <tableColumn id="497" xr3:uid="{A31E5BDE-6831-4833-B991-408E1AD5CDC2}" name="Column483" dataDxfId="16122"/>
    <tableColumn id="498" xr3:uid="{34D9A55A-E044-4146-AF1C-114AF952177A}" name="Column484" dataDxfId="16121"/>
    <tableColumn id="499" xr3:uid="{1850FAB2-1122-46BE-AF65-7362246B8610}" name="Column485" dataDxfId="16120"/>
    <tableColumn id="500" xr3:uid="{DC392E53-2120-4DD5-BA2F-69F48BF5F5C8}" name="Column486" dataDxfId="16119"/>
    <tableColumn id="501" xr3:uid="{3A1ABDB7-2D14-4BB0-BCB4-0FC9BDFAA4E6}" name="Column487" dataDxfId="16118"/>
    <tableColumn id="502" xr3:uid="{B05AC25E-BC93-45DB-88DD-1E01C72ABD13}" name="Column488" dataDxfId="16117"/>
    <tableColumn id="503" xr3:uid="{BEE0F94C-ED2E-48B1-A8FC-D23A35B4BEFD}" name="Column489" dataDxfId="16116"/>
    <tableColumn id="504" xr3:uid="{6E3F8657-86E2-438B-8564-9A448DCBB117}" name="Column490" dataDxfId="16115"/>
    <tableColumn id="505" xr3:uid="{B4F46F21-3DD2-4F1D-9EA4-278BED171998}" name="Column491" dataDxfId="16114"/>
    <tableColumn id="506" xr3:uid="{55BF594E-4377-43DC-A972-F13EF00DDD71}" name="Column492" dataDxfId="16113"/>
    <tableColumn id="507" xr3:uid="{2270372D-D334-42CB-8199-7E3B5AC742FD}" name="Column493" dataDxfId="16112"/>
    <tableColumn id="508" xr3:uid="{1A0F4595-A62A-4B5D-915C-6E500DE3A126}" name="Column494" dataDxfId="16111"/>
    <tableColumn id="509" xr3:uid="{4844D88E-9871-42AE-9E97-20B4AA3DA61E}" name="Column495" dataDxfId="16110"/>
    <tableColumn id="510" xr3:uid="{CEF943EF-3301-49A5-9819-E280BD46BB93}" name="Column496" dataDxfId="16109"/>
    <tableColumn id="511" xr3:uid="{1CEEE835-EAEA-4EFD-9972-02215C752F42}" name="Column497" dataDxfId="16108"/>
    <tableColumn id="512" xr3:uid="{5DC2FC32-61F3-4017-8F4B-F3942B2755E0}" name="Column498" dataDxfId="16107"/>
    <tableColumn id="513" xr3:uid="{59035047-FA1A-4D02-B7E5-84E5DC3FF0C3}" name="Column499" dataDxfId="16106"/>
    <tableColumn id="514" xr3:uid="{2624F66F-897F-42A9-BD47-20FC570BECF5}" name="Column500" dataDxfId="16105"/>
    <tableColumn id="515" xr3:uid="{EE35C643-9371-4B10-8954-E11E1212B723}" name="Column501" dataDxfId="16104"/>
    <tableColumn id="516" xr3:uid="{BD4813C3-9170-4B5A-9CF4-3BCE90E0E3E8}" name="Column502" dataDxfId="16103"/>
    <tableColumn id="517" xr3:uid="{98ED330F-53B2-44CF-8975-8083F6DB2CC1}" name="Column503" dataDxfId="16102"/>
    <tableColumn id="518" xr3:uid="{CBA210D9-67B6-4B20-B600-58D06F587C37}" name="Column504" dataDxfId="16101"/>
    <tableColumn id="519" xr3:uid="{70E45BBF-1BA7-4C0E-8105-F5EC4A39DF11}" name="Column505" dataDxfId="16100"/>
    <tableColumn id="520" xr3:uid="{47155B31-2F23-4336-BF82-146EEB390EB0}" name="Column506" dataDxfId="16099"/>
    <tableColumn id="521" xr3:uid="{52ED64B1-A091-45CE-BFC5-61979471C378}" name="Column507" dataDxfId="16098"/>
    <tableColumn id="522" xr3:uid="{4BDDC151-0DFB-4B44-A1B4-C62D9F156733}" name="Column508" dataDxfId="16097"/>
    <tableColumn id="523" xr3:uid="{6213D840-1224-4CC6-81DB-5CFBE2B89A88}" name="Column509" dataDxfId="16096"/>
    <tableColumn id="524" xr3:uid="{0FBBB561-0C91-4D9F-A90E-3BB1B2BC28F2}" name="Column510" dataDxfId="16095"/>
    <tableColumn id="525" xr3:uid="{1737D2B2-1B46-40B7-917D-1FC490D942A6}" name="Column511" dataDxfId="16094"/>
    <tableColumn id="526" xr3:uid="{B23C827E-5A42-4841-A04C-2E8D380082AA}" name="Column512" dataDxfId="16093"/>
    <tableColumn id="527" xr3:uid="{158E932F-4F99-4F7E-AFB1-5FE31E570D36}" name="Column513" dataDxfId="16092"/>
    <tableColumn id="528" xr3:uid="{2EB6BEF4-B93A-41AC-8745-C265A0CE31CC}" name="Column514" dataDxfId="16091"/>
    <tableColumn id="529" xr3:uid="{2BFA05F2-E75B-494A-909F-1D84C7C48B0A}" name="Column515" dataDxfId="16090"/>
    <tableColumn id="530" xr3:uid="{090F3157-9AEA-4E6C-BA2A-E38CC2CC2A45}" name="Column516" dataDxfId="16089"/>
    <tableColumn id="531" xr3:uid="{79886A28-45EB-496A-B0AE-C64F0AABDBE9}" name="Column517" dataDxfId="16088"/>
    <tableColumn id="532" xr3:uid="{D63C6EF6-7D9F-42DC-A3AC-8F27449B85D7}" name="Column518" dataDxfId="16087"/>
    <tableColumn id="533" xr3:uid="{08A2AD3E-7592-4418-8EB1-70A7E06EDF8D}" name="Column519" dataDxfId="16086"/>
    <tableColumn id="534" xr3:uid="{2659BEE8-05D6-45CF-B710-4833CC0CE177}" name="Column520" dataDxfId="16085"/>
    <tableColumn id="535" xr3:uid="{78A8CB76-617C-400F-80C4-723E9A05388A}" name="Column521" dataDxfId="16084"/>
    <tableColumn id="536" xr3:uid="{40E74663-A234-4638-926D-7FA4A82C78E8}" name="Column522" dataDxfId="16083"/>
    <tableColumn id="537" xr3:uid="{3E106E2C-7BB4-44E4-A1C3-32B2AD4F4AB8}" name="Column523" dataDxfId="16082"/>
    <tableColumn id="538" xr3:uid="{AF58F867-AFD0-4E9C-9CC7-CBD21B7C5F77}" name="Column524" dataDxfId="16081"/>
    <tableColumn id="539" xr3:uid="{453BBEA1-5D8C-41C0-856C-BB8903A6411E}" name="Column525" dataDxfId="16080"/>
    <tableColumn id="540" xr3:uid="{2FBE4DE6-CD94-4FC9-A09E-72F3ED48553E}" name="Column526" dataDxfId="16079"/>
    <tableColumn id="541" xr3:uid="{27D30C00-B69F-483F-A5EA-D303D764004A}" name="Column527" dataDxfId="16078"/>
    <tableColumn id="542" xr3:uid="{C96F191C-4963-497B-9800-F2CD6E6D69A1}" name="Column528" dataDxfId="16077"/>
    <tableColumn id="543" xr3:uid="{5DD16E9A-C3E0-48A2-888B-64F3AF1F3D11}" name="Column529" dataDxfId="16076"/>
    <tableColumn id="544" xr3:uid="{3AAD03AD-403B-4F76-A783-E626BFE7A711}" name="Column530" dataDxfId="16075"/>
    <tableColumn id="545" xr3:uid="{42D33034-4BEB-4B6C-9159-B381F3BD056F}" name="Column531" dataDxfId="16074"/>
    <tableColumn id="546" xr3:uid="{C45CCD11-8482-4F10-8481-9ABD5D06E65F}" name="Column532" dataDxfId="16073"/>
    <tableColumn id="547" xr3:uid="{AE435B43-C3A5-4CAD-9D94-9DD4EF5336DA}" name="Column533" dataDxfId="16072"/>
    <tableColumn id="548" xr3:uid="{FA216C17-91AF-4F78-90D0-BEBBE70D3D79}" name="Column534" dataDxfId="16071"/>
    <tableColumn id="549" xr3:uid="{30DDA109-1192-461C-9703-A537092BF2A2}" name="Column535" dataDxfId="16070"/>
    <tableColumn id="550" xr3:uid="{A297D00B-8900-4746-91B1-1C7F7B96FC39}" name="Column536" dataDxfId="16069"/>
    <tableColumn id="551" xr3:uid="{DC2B2AAD-9658-44F7-9836-185D2D7FB863}" name="Column537" dataDxfId="16068"/>
    <tableColumn id="552" xr3:uid="{0D18D69C-2D72-4675-AA8C-7468E9453B25}" name="Column538" dataDxfId="16067"/>
    <tableColumn id="553" xr3:uid="{DDDB0C13-D91C-4B66-BBDC-A79CB4A4BDED}" name="Column539" dataDxfId="16066"/>
    <tableColumn id="554" xr3:uid="{CC248A74-CC50-471B-9C21-9F2A0F5C6A62}" name="Column540" dataDxfId="16065"/>
    <tableColumn id="555" xr3:uid="{BBE6C634-5F1E-4059-A1D0-3DE1B766429B}" name="Column541" dataDxfId="16064"/>
    <tableColumn id="556" xr3:uid="{070793B3-FB23-47A2-9177-A9CAD1712D08}" name="Column542" dataDxfId="16063"/>
    <tableColumn id="557" xr3:uid="{70D850DE-305F-4B13-BC62-C7EAE54A1A9F}" name="Column543" dataDxfId="16062"/>
    <tableColumn id="558" xr3:uid="{B4027297-FC0B-4D1F-AEE4-154D4BC66690}" name="Column544" dataDxfId="16061"/>
    <tableColumn id="559" xr3:uid="{6378DDF6-E7E1-47D4-A8C5-074D9924F749}" name="Column545" dataDxfId="16060"/>
    <tableColumn id="560" xr3:uid="{F6ECC22E-4A18-4F0B-BF3E-0F4BED2CCFC5}" name="Column546" dataDxfId="16059"/>
    <tableColumn id="561" xr3:uid="{144AD678-E74A-4389-98EC-B4968B30E858}" name="Column547" dataDxfId="16058"/>
    <tableColumn id="562" xr3:uid="{75551A20-98A2-48F4-BDCF-CBECEF2390A6}" name="Column548" dataDxfId="16057"/>
    <tableColumn id="563" xr3:uid="{00AA3749-CC72-4C23-8F8F-4BA14A83042B}" name="Column549" dataDxfId="16056"/>
    <tableColumn id="564" xr3:uid="{BD9DFED9-A1A8-4428-8889-1967D4D7FA3C}" name="Column550" dataDxfId="16055"/>
    <tableColumn id="565" xr3:uid="{4112A98B-462F-4B84-B438-B983484F57C9}" name="Column551" dataDxfId="16054"/>
    <tableColumn id="566" xr3:uid="{FD53B26F-32B1-41BF-896B-2077277C69CA}" name="Column552" dataDxfId="16053"/>
    <tableColumn id="567" xr3:uid="{0BCD9330-288C-480C-9B98-DED8B42C2CBC}" name="Column553" dataDxfId="16052"/>
    <tableColumn id="568" xr3:uid="{A27A76F3-6F84-4880-80B2-5929CA900691}" name="Column554" dataDxfId="16051"/>
    <tableColumn id="569" xr3:uid="{F27A63BF-16C5-410A-B049-4EE7DE7D46F9}" name="Column555" dataDxfId="16050"/>
    <tableColumn id="570" xr3:uid="{EBCC9C9C-0445-4273-BE13-8D39ABF3E203}" name="Column556" dataDxfId="16049"/>
    <tableColumn id="571" xr3:uid="{B4878556-EAE7-4E4B-AAAF-D9759FCC7624}" name="Column557" dataDxfId="16048"/>
    <tableColumn id="572" xr3:uid="{3CB42552-AE5F-4076-8E1D-477E4191FF30}" name="Column558" dataDxfId="16047"/>
    <tableColumn id="573" xr3:uid="{D8208A29-365B-48EE-A58C-B0BB74A5A97C}" name="Column559" dataDxfId="16046"/>
    <tableColumn id="574" xr3:uid="{79D983BE-47ED-4640-86C9-EBFB51E5E1AE}" name="Column560" dataDxfId="16045"/>
    <tableColumn id="575" xr3:uid="{23DFFE86-EA10-4A2D-B6C8-E8E14ACC6068}" name="Column561" dataDxfId="16044"/>
    <tableColumn id="576" xr3:uid="{41089D59-967E-4450-8EDB-8912A0482F0E}" name="Column562" dataDxfId="16043"/>
    <tableColumn id="577" xr3:uid="{75D546D2-3B5F-4A64-8671-C9064A4CAFEC}" name="Column563" dataDxfId="16042"/>
    <tableColumn id="578" xr3:uid="{48652A10-16B6-41AE-A03C-E703B5215D1B}" name="Column564" dataDxfId="16041"/>
    <tableColumn id="579" xr3:uid="{52E02295-D472-4C27-8818-DE29154DD20B}" name="Column565" dataDxfId="16040"/>
    <tableColumn id="580" xr3:uid="{861B416E-5FD0-4850-A4D7-47107EDA3CD4}" name="Column566" dataDxfId="16039"/>
    <tableColumn id="581" xr3:uid="{70AE27A5-4BC5-4FAF-804B-C3B4B600A4A5}" name="Column567" dataDxfId="16038"/>
    <tableColumn id="582" xr3:uid="{C0544588-429E-4038-BF56-B21F7465970F}" name="Column568" dataDxfId="16037"/>
    <tableColumn id="583" xr3:uid="{C4FC3C47-EF64-4984-9D94-BE6C8BA08094}" name="Column569" dataDxfId="16036"/>
    <tableColumn id="584" xr3:uid="{169FB8FD-F99F-4924-A157-8D25CEF5B35A}" name="Column570" dataDxfId="16035"/>
    <tableColumn id="585" xr3:uid="{1C87B975-A542-4D98-923E-2ADA1D5120D3}" name="Column571" dataDxfId="16034"/>
    <tableColumn id="586" xr3:uid="{A747F263-7B8E-4206-BB7A-0539EACF342E}" name="Column572" dataDxfId="16033"/>
    <tableColumn id="587" xr3:uid="{1BD28712-59DC-49D4-9EC1-0EBCD1A4877C}" name="Column573" dataDxfId="16032"/>
    <tableColumn id="588" xr3:uid="{BF53D7CC-0E93-4586-8EC3-4E781254245F}" name="Column574" dataDxfId="16031"/>
    <tableColumn id="589" xr3:uid="{4D177C28-40C0-4818-9325-7EA208DCF4DB}" name="Column575" dataDxfId="16030"/>
    <tableColumn id="590" xr3:uid="{3F8D7C43-021A-4965-8648-F7F8CE9E8B5A}" name="Column576" dataDxfId="16029"/>
    <tableColumn id="591" xr3:uid="{ACA9B4E8-FA72-4BD3-91F6-B98DC00C9367}" name="Column577" dataDxfId="16028"/>
    <tableColumn id="592" xr3:uid="{5E1B95D6-9CE6-4EF8-B6CA-31E5E598C0BD}" name="Column578" dataDxfId="16027"/>
    <tableColumn id="593" xr3:uid="{6D56F42F-78DF-4EE9-B225-2868B35436B2}" name="Column579" dataDxfId="16026"/>
    <tableColumn id="594" xr3:uid="{CCA61496-09A9-4CC7-B2AD-D118A39721C8}" name="Column580" dataDxfId="16025"/>
    <tableColumn id="595" xr3:uid="{C82C7F4C-1CD9-4A84-8115-BEE3C989E407}" name="Column581" dataDxfId="16024"/>
    <tableColumn id="596" xr3:uid="{0F03FD7F-434C-4948-9B05-E6C1A952365C}" name="Column582" dataDxfId="16023"/>
    <tableColumn id="597" xr3:uid="{348275E5-A680-4C3D-9E44-C55AEE462FF5}" name="Column583" dataDxfId="16022"/>
    <tableColumn id="598" xr3:uid="{FC3B2D17-8A54-402E-8365-014A83344EC4}" name="Column584" dataDxfId="16021"/>
    <tableColumn id="599" xr3:uid="{112829F6-946E-49A6-B545-10AA6A51F827}" name="Column585" dataDxfId="16020"/>
    <tableColumn id="600" xr3:uid="{902906BA-3FBF-4837-BDA5-B53CEEC38CCB}" name="Column586" dataDxfId="16019"/>
    <tableColumn id="601" xr3:uid="{0C616314-C260-4C51-A122-C48CF27CFDB5}" name="Column587" dataDxfId="16018"/>
    <tableColumn id="602" xr3:uid="{BB1CDBDA-B247-4FA3-BD57-9BB82837F215}" name="Column588" dataDxfId="16017"/>
    <tableColumn id="603" xr3:uid="{6006E119-AD28-4ACF-9A56-C989AA9AD003}" name="Column589" dataDxfId="16016"/>
    <tableColumn id="604" xr3:uid="{8F27A215-8ADC-4F3A-A344-9903C18FC5FF}" name="Column590" dataDxfId="16015"/>
    <tableColumn id="605" xr3:uid="{9067BF43-7D82-4EFA-B846-97B47F1AB801}" name="Column591" dataDxfId="16014"/>
    <tableColumn id="606" xr3:uid="{BC60E791-1EDB-40AA-AA12-FDB1738C45DA}" name="Column592" dataDxfId="16013"/>
    <tableColumn id="607" xr3:uid="{3103ACF4-D22E-402C-B01E-46F08DD1E990}" name="Column593" dataDxfId="16012"/>
    <tableColumn id="608" xr3:uid="{1D387601-A7B6-4A02-86E0-9A1C16A59015}" name="Column594" dataDxfId="16011"/>
    <tableColumn id="609" xr3:uid="{DE4EAA5B-484E-4183-8E44-CB094A2BA3DF}" name="Column595" dataDxfId="16010"/>
    <tableColumn id="610" xr3:uid="{06CB199F-1C80-4252-9E99-24C25E37B6F5}" name="Column596" dataDxfId="16009"/>
    <tableColumn id="611" xr3:uid="{81673199-7CEB-4B4B-832B-57F081DA1B2A}" name="Column597" dataDxfId="16008"/>
    <tableColumn id="612" xr3:uid="{D4F46CCB-0ADC-450B-A2EB-079AAE15C470}" name="Column598" dataDxfId="16007"/>
    <tableColumn id="613" xr3:uid="{E4C6DD91-B1F9-4625-AF4F-E24929262B12}" name="Column599" dataDxfId="16006"/>
    <tableColumn id="614" xr3:uid="{7765D818-880A-47F5-96F1-FDD4A65FFAC6}" name="Column600" dataDxfId="16005"/>
    <tableColumn id="615" xr3:uid="{335D544C-36BD-4B15-AD6E-F715122DEA85}" name="Column601" dataDxfId="16004"/>
    <tableColumn id="616" xr3:uid="{7E2F85A4-3152-463E-8AB5-731EC4BBEF40}" name="Column602" dataDxfId="16003"/>
    <tableColumn id="617" xr3:uid="{FE945296-4B52-42D9-9539-7F781875CE2B}" name="Column603" dataDxfId="16002"/>
    <tableColumn id="618" xr3:uid="{049D676F-8A24-4C48-99CE-ACA9FFEC6C1F}" name="Column604" dataDxfId="16001"/>
    <tableColumn id="619" xr3:uid="{F64069B3-9919-40C3-811C-2F2D539F3290}" name="Column605" dataDxfId="16000"/>
    <tableColumn id="620" xr3:uid="{685071E3-754F-4C26-A077-F178E01104B6}" name="Column606" dataDxfId="15999"/>
    <tableColumn id="621" xr3:uid="{23AE2E01-B146-4F51-A4D7-CF0FBE02613D}" name="Column607" dataDxfId="15998"/>
    <tableColumn id="622" xr3:uid="{27EFA68F-E8B2-4C5B-A4A7-DF2B81D5A781}" name="Column608" dataDxfId="15997"/>
    <tableColumn id="623" xr3:uid="{E33E0B3A-CC69-42EA-9E36-7648563FC2E3}" name="Column609" dataDxfId="15996"/>
    <tableColumn id="624" xr3:uid="{5BA824F1-BC55-40E4-994E-F2216A2F56F0}" name="Column610" dataDxfId="15995"/>
    <tableColumn id="625" xr3:uid="{5B8E4F63-501A-4479-81E1-1C65734CD273}" name="Column611" dataDxfId="15994"/>
    <tableColumn id="626" xr3:uid="{26ECD6B7-6B3E-4C46-B601-8434F62651D3}" name="Column612" dataDxfId="15993"/>
    <tableColumn id="627" xr3:uid="{3FD3F20B-BD92-48E9-82B3-9E874EFE8B77}" name="Column613" dataDxfId="15992"/>
    <tableColumn id="628" xr3:uid="{5129F01C-1771-423B-AB74-891D00793579}" name="Column614" dataDxfId="15991"/>
    <tableColumn id="629" xr3:uid="{1E6F4929-81A6-4027-8439-D7F7E25C8B21}" name="Column615" dataDxfId="15990"/>
    <tableColumn id="630" xr3:uid="{148507CB-CDD1-4B6E-9255-062AB69D7577}" name="Column616" dataDxfId="15989"/>
    <tableColumn id="631" xr3:uid="{BA7925D0-56BA-4DC6-AAD4-AA9E6876BB81}" name="Column617" dataDxfId="15988"/>
    <tableColumn id="632" xr3:uid="{C95F2FEC-CF02-45B0-962A-8DCA7E5F3EAC}" name="Column618" dataDxfId="15987"/>
    <tableColumn id="633" xr3:uid="{7617830E-4FF6-4F2D-9D24-A23E76B03317}" name="Column619" dataDxfId="15986"/>
    <tableColumn id="634" xr3:uid="{B930EFCC-E06C-4180-8D37-E1E4D97ACD85}" name="Column620" dataDxfId="15985"/>
    <tableColumn id="635" xr3:uid="{BA4BF6C8-B200-4309-B5D5-C9A645336016}" name="Column621" dataDxfId="15984"/>
    <tableColumn id="636" xr3:uid="{9E1F348C-0BEA-4000-9E81-B5EB1DBAB1EA}" name="Column622" dataDxfId="15983"/>
    <tableColumn id="637" xr3:uid="{5167F6B7-C72A-4F32-AF79-4C708330D06F}" name="Column623" dataDxfId="15982"/>
    <tableColumn id="638" xr3:uid="{A7AC5762-6ED8-4DE1-8555-778FA7C51750}" name="Column624" dataDxfId="15981"/>
    <tableColumn id="639" xr3:uid="{F84C0104-D022-4455-A196-DCE230060156}" name="Column625" dataDxfId="15980"/>
    <tableColumn id="640" xr3:uid="{F054B2FA-8D24-4FDF-A453-3DB630556E66}" name="Column626" dataDxfId="15979"/>
    <tableColumn id="641" xr3:uid="{FCDDA3CE-F4FB-4E89-A738-A981EAE09A42}" name="Column627" dataDxfId="15978"/>
    <tableColumn id="642" xr3:uid="{52EF9185-870B-40E3-972D-D85A350DC5D4}" name="Column628" dataDxfId="15977"/>
    <tableColumn id="643" xr3:uid="{6FF366B4-1726-43B3-A222-2880EA9F3E3D}" name="Column629" dataDxfId="15976"/>
    <tableColumn id="644" xr3:uid="{82DCEB88-D78D-48BB-AE3D-242CC7F88FC7}" name="Column630" dataDxfId="15975"/>
    <tableColumn id="645" xr3:uid="{73E3869F-B0FA-4BBC-A4C7-A0AD7D2A47B2}" name="Column631" dataDxfId="15974"/>
    <tableColumn id="646" xr3:uid="{C551F846-EC5F-4AA0-8FCF-6A9665DFFE3C}" name="Column632" dataDxfId="15973"/>
    <tableColumn id="647" xr3:uid="{B4A7B9F9-DC7E-49F8-BF9A-25458F8C1212}" name="Column633" dataDxfId="15972"/>
    <tableColumn id="648" xr3:uid="{4E7F5CB6-018F-419F-8969-4F65782D7FE8}" name="Column634" dataDxfId="15971"/>
    <tableColumn id="649" xr3:uid="{4DC9B392-4455-48E1-BF0E-4BDCAB0C29F8}" name="Column635" dataDxfId="15970"/>
    <tableColumn id="650" xr3:uid="{5A32AC82-BA3D-4DB8-8F72-9B516BCE73F9}" name="Column636" dataDxfId="15969"/>
    <tableColumn id="651" xr3:uid="{D61F1878-1482-4968-9FE9-66538CDCC7AA}" name="Column637" dataDxfId="15968"/>
    <tableColumn id="652" xr3:uid="{1C944FD6-1979-4BE3-886F-E41D6AFF8594}" name="Column638" dataDxfId="15967"/>
    <tableColumn id="653" xr3:uid="{E4AF235E-2E76-4F86-A2DA-FC449B148B24}" name="Column639" dataDxfId="15966"/>
    <tableColumn id="654" xr3:uid="{9D74DB66-E284-43A1-AC11-4C19D6610CFB}" name="Column640" dataDxfId="15965"/>
    <tableColumn id="655" xr3:uid="{702457C0-1C0C-4AD7-AD0A-D744E8504F67}" name="Column641" dataDxfId="15964"/>
    <tableColumn id="656" xr3:uid="{A6DEA75B-13E3-46DA-8212-A89C15AE8E34}" name="Column642" dataDxfId="15963"/>
    <tableColumn id="657" xr3:uid="{9BF90222-90FA-429B-9172-42A2F50D673E}" name="Column643" dataDxfId="15962"/>
    <tableColumn id="658" xr3:uid="{7DB70504-0772-4CA2-9F7D-BCDCBAA6F78D}" name="Column644" dataDxfId="15961"/>
    <tableColumn id="659" xr3:uid="{07AD1958-D990-44BF-A7DB-AC07897496BE}" name="Column645" dataDxfId="15960"/>
    <tableColumn id="660" xr3:uid="{2CEBBAB5-9685-412E-9C5C-780D48E7E508}" name="Column646" dataDxfId="15959"/>
    <tableColumn id="661" xr3:uid="{0460CEE1-7E30-4023-AC11-187973BAD80F}" name="Column647" dataDxfId="15958"/>
    <tableColumn id="662" xr3:uid="{4558DDF1-9DFD-49A8-AFA7-D3168B2685E7}" name="Column648" dataDxfId="15957"/>
    <tableColumn id="663" xr3:uid="{BE7671F0-5CB5-4EBB-8A89-7D2B95E6FD9F}" name="Column649" dataDxfId="15956"/>
    <tableColumn id="664" xr3:uid="{52512A17-F2FD-4796-BA42-51167304BB2B}" name="Column650" dataDxfId="15955"/>
    <tableColumn id="665" xr3:uid="{041505A9-667D-469B-9F4C-166F259DE6F9}" name="Column651" dataDxfId="15954"/>
    <tableColumn id="666" xr3:uid="{51357780-A41B-4844-AB70-9E0E05908618}" name="Column652" dataDxfId="15953"/>
    <tableColumn id="667" xr3:uid="{1DB990E8-B46F-420D-8D71-71EFF0959644}" name="Column653" dataDxfId="15952"/>
    <tableColumn id="668" xr3:uid="{AEB6600E-B1B5-4570-8810-528C00C282F0}" name="Column654" dataDxfId="15951"/>
    <tableColumn id="669" xr3:uid="{0B117BF6-48CD-4780-933A-8A8415BEE197}" name="Column655" dataDxfId="15950"/>
    <tableColumn id="670" xr3:uid="{623FD395-94B8-4D05-B089-94B98D438CB4}" name="Column656" dataDxfId="15949"/>
    <tableColumn id="671" xr3:uid="{5FD0872F-26B1-4A01-8FD2-8AD8FD3F2CFE}" name="Column657" dataDxfId="15948"/>
    <tableColumn id="672" xr3:uid="{4605D7B7-E59D-46D6-94E5-959F61308F62}" name="Column658" dataDxfId="15947"/>
    <tableColumn id="673" xr3:uid="{33269380-D59C-4E1A-9272-D0C254DEA23E}" name="Column659" dataDxfId="15946"/>
    <tableColumn id="674" xr3:uid="{7B5D25C6-2CB4-4137-86F5-E4F96504010F}" name="Column660" dataDxfId="15945"/>
    <tableColumn id="675" xr3:uid="{DD5FA880-4B37-4782-96DC-7A2822313373}" name="Column661" dataDxfId="15944"/>
    <tableColumn id="676" xr3:uid="{25A2D803-47B2-4655-B73D-62C1F07FBAC7}" name="Column662" dataDxfId="15943"/>
    <tableColumn id="677" xr3:uid="{146D7740-52E9-43F6-AA63-9B686E769BA7}" name="Column663" dataDxfId="15942"/>
    <tableColumn id="678" xr3:uid="{6BC453EB-9E56-4050-BF0D-EDA312050EF0}" name="Column664" dataDxfId="15941"/>
    <tableColumn id="679" xr3:uid="{D2F9FDE2-AA2F-4343-A8EA-5B953E7823F6}" name="Column665" dataDxfId="15940"/>
    <tableColumn id="680" xr3:uid="{641D7CB3-1114-4C98-A81C-B5B843CA827C}" name="Column666" dataDxfId="15939"/>
    <tableColumn id="681" xr3:uid="{830D2659-9468-4258-B499-50AC570EA85A}" name="Column667" dataDxfId="15938"/>
    <tableColumn id="682" xr3:uid="{367E10AD-1181-47CC-AEA2-A6E1313C38A8}" name="Column668" dataDxfId="15937"/>
    <tableColumn id="683" xr3:uid="{9082F8B1-182E-4295-BA47-42C3B61E8E81}" name="Column669" dataDxfId="15936"/>
    <tableColumn id="684" xr3:uid="{7A757526-7A44-4CB3-8FB9-CCC0C9944BC3}" name="Column670" dataDxfId="15935"/>
    <tableColumn id="685" xr3:uid="{96FE24B9-50C3-48EE-B42E-E22F8DFCB49B}" name="Column671" dataDxfId="15934"/>
    <tableColumn id="686" xr3:uid="{B6826845-6A93-495C-BF5E-ADFD43C7C65A}" name="Column672" dataDxfId="15933"/>
    <tableColumn id="687" xr3:uid="{037651C9-A2C6-4896-8192-B1873118562C}" name="Column673" dataDxfId="15932"/>
    <tableColumn id="688" xr3:uid="{B5776AF9-B40A-4F96-9499-37495FC0074D}" name="Column674" dataDxfId="15931"/>
    <tableColumn id="689" xr3:uid="{8AF17E89-4B39-4314-B01D-8A8DEF57E373}" name="Column675" dataDxfId="15930"/>
    <tableColumn id="690" xr3:uid="{D3A16AF5-4D06-4168-A383-03AA56569F30}" name="Column676" dataDxfId="15929"/>
    <tableColumn id="691" xr3:uid="{C1EB1241-875A-4796-B137-22C79ADBF99F}" name="Column677" dataDxfId="15928"/>
    <tableColumn id="692" xr3:uid="{58AAD47A-3547-49AA-AA15-0A6D8FF877C9}" name="Column678" dataDxfId="15927"/>
    <tableColumn id="693" xr3:uid="{27DB74B7-F1A9-42E4-AE4C-5545907C04B6}" name="Column679" dataDxfId="15926"/>
    <tableColumn id="694" xr3:uid="{2331ADDB-8142-4356-9C07-8E6E70A0AFF1}" name="Column680" dataDxfId="15925"/>
    <tableColumn id="695" xr3:uid="{195CDE7C-0324-45BC-9084-B341E17B8713}" name="Column681" dataDxfId="15924"/>
    <tableColumn id="696" xr3:uid="{C50F0B39-B217-47B1-ABEE-B0C8AE438D2F}" name="Column682" dataDxfId="15923"/>
    <tableColumn id="697" xr3:uid="{1F679229-67DD-42E7-B538-D111C565BA34}" name="Column683" dataDxfId="15922"/>
    <tableColumn id="698" xr3:uid="{69AD6CFB-A028-435E-BF10-4EA9654BF02F}" name="Column684" dataDxfId="15921"/>
    <tableColumn id="699" xr3:uid="{1F5166E8-8151-4B38-937A-15AACF96164B}" name="Column685" dataDxfId="15920"/>
    <tableColumn id="700" xr3:uid="{31A5DE88-9601-432F-9336-19AA2C1BBA4E}" name="Column686" dataDxfId="15919"/>
    <tableColumn id="701" xr3:uid="{EC9FD82D-64CC-4557-8112-90B65D1616DE}" name="Column687" dataDxfId="15918"/>
    <tableColumn id="702" xr3:uid="{F4985F9A-2F41-4859-93FE-7E5C06A01DCA}" name="Column688" dataDxfId="15917"/>
    <tableColumn id="703" xr3:uid="{52C2FA00-93D0-4F4C-9A11-5E19FC5E961E}" name="Column689" dataDxfId="15916"/>
    <tableColumn id="704" xr3:uid="{F3AE7850-7F89-4937-BB39-74FC03D6EDED}" name="Column690" dataDxfId="15915"/>
    <tableColumn id="705" xr3:uid="{AB466708-AC4C-484D-83ED-777768513B02}" name="Column691" dataDxfId="15914"/>
    <tableColumn id="706" xr3:uid="{50CE557E-224E-46DE-9020-828976D452C5}" name="Column692" dataDxfId="15913"/>
    <tableColumn id="707" xr3:uid="{BB48EF8D-66DB-40B8-B172-31CEBC1EB960}" name="Column693" dataDxfId="15912"/>
    <tableColumn id="708" xr3:uid="{4D8E4F06-6DF0-4EB4-B46E-56E68522950F}" name="Column694" dataDxfId="15911"/>
    <tableColumn id="709" xr3:uid="{CA97BBFA-9B30-4FF9-91BF-D6352C78E4CF}" name="Column695" dataDxfId="15910"/>
    <tableColumn id="710" xr3:uid="{18E9363F-6BDA-43C5-83D2-C4A59F35FFB9}" name="Column696" dataDxfId="15909"/>
    <tableColumn id="711" xr3:uid="{730A7108-7FD8-41E8-9AD0-51321EE91AF5}" name="Column697" dataDxfId="15908"/>
    <tableColumn id="712" xr3:uid="{499BF895-C399-4AB8-AAF8-4E2CE2EAC826}" name="Column698" dataDxfId="15907"/>
    <tableColumn id="713" xr3:uid="{35029A2B-F0E2-49C5-83CB-E62073A6D5F3}" name="Column699" dataDxfId="15906"/>
    <tableColumn id="714" xr3:uid="{8EA6319B-3F7D-47F3-93A0-75CA15CE31E5}" name="Column700" dataDxfId="15905"/>
    <tableColumn id="715" xr3:uid="{50C25849-DF4F-431B-B35B-7B11D2E87AC5}" name="Column701" dataDxfId="15904"/>
    <tableColumn id="716" xr3:uid="{4E852BAA-2C2F-45A9-A34D-E1C19BE4FCDC}" name="Column702" dataDxfId="15903"/>
    <tableColumn id="717" xr3:uid="{21E40EF4-B9FE-45F8-8CED-EFC928BBF176}" name="Column703" dataDxfId="15902"/>
    <tableColumn id="718" xr3:uid="{DEE6D95C-7954-4BD1-AD54-01B1A62D9422}" name="Column704" dataDxfId="15901"/>
    <tableColumn id="719" xr3:uid="{6BC77DB4-BE99-4FF4-BD50-5215B5DD68CB}" name="Column705" dataDxfId="15900"/>
    <tableColumn id="720" xr3:uid="{21082AAC-E809-4A96-B1BE-53F2BE86BB17}" name="Column706" dataDxfId="15899"/>
    <tableColumn id="721" xr3:uid="{4E870F81-101A-4D8F-B95A-9EEED97003FA}" name="Column707" dataDxfId="15898"/>
    <tableColumn id="722" xr3:uid="{7B9F73E1-2F8C-4905-BDCE-5FE49ED6D0F4}" name="Column708" dataDxfId="15897"/>
    <tableColumn id="723" xr3:uid="{4AA59214-635C-413D-8620-AB24AD1F86BC}" name="Column709" dataDxfId="15896"/>
    <tableColumn id="724" xr3:uid="{5AD03996-1A46-4AB4-A2BE-6636E3C22F22}" name="Column710" dataDxfId="15895"/>
    <tableColumn id="725" xr3:uid="{9B997527-2861-4BA8-8E7A-E54054A73C81}" name="Column711" dataDxfId="15894"/>
    <tableColumn id="726" xr3:uid="{9B76FCEE-03FB-44E1-BC9A-86035B59CEBE}" name="Column712" dataDxfId="15893"/>
    <tableColumn id="727" xr3:uid="{1A077574-3E39-4CA0-BEC0-091C8B4768A7}" name="Column713" dataDxfId="15892"/>
    <tableColumn id="728" xr3:uid="{CCF87AF8-A242-41D1-8DD8-CD180955574F}" name="Column714" dataDxfId="15891"/>
    <tableColumn id="729" xr3:uid="{2B161794-CE02-4AE0-919C-2BDD163CDFA9}" name="Column715" dataDxfId="15890"/>
    <tableColumn id="730" xr3:uid="{3AE53083-BC96-4C12-8ABD-52986877DAED}" name="Column716" dataDxfId="15889"/>
    <tableColumn id="731" xr3:uid="{3A3CFC5C-3BEC-4B68-8E49-8029C087A3AC}" name="Column717" dataDxfId="15888"/>
    <tableColumn id="732" xr3:uid="{C41BB9D9-1CCC-4CC7-9A8F-1B35722E0194}" name="Column718" dataDxfId="15887"/>
    <tableColumn id="733" xr3:uid="{80463A22-5E0F-4029-A595-CBF9A4525B1B}" name="Column719" dataDxfId="15886"/>
    <tableColumn id="734" xr3:uid="{1CED60CF-5595-49A9-B9E2-2E35164B8A1A}" name="Column720" dataDxfId="15885"/>
    <tableColumn id="735" xr3:uid="{4FEE5F06-E627-422B-B141-7E1286DA1981}" name="Column721" dataDxfId="15884"/>
    <tableColumn id="736" xr3:uid="{E7286493-22F2-4F24-B5C2-DC1B4E00ED55}" name="Column722" dataDxfId="15883"/>
    <tableColumn id="737" xr3:uid="{3CAEC03F-C6E1-4918-B381-9C91E0A4E923}" name="Column723" dataDxfId="15882"/>
    <tableColumn id="738" xr3:uid="{8FFF1417-E248-4960-8349-8F66A256049B}" name="Column724" dataDxfId="15881"/>
    <tableColumn id="739" xr3:uid="{F06AEA33-4DCB-4C2D-801B-E546C0742972}" name="Column725" dataDxfId="15880"/>
    <tableColumn id="740" xr3:uid="{396275AF-31F6-4789-A593-144F1730DD21}" name="Column726" dataDxfId="15879"/>
    <tableColumn id="741" xr3:uid="{F2252FAF-8605-416C-B352-43865FA22066}" name="Column727" dataDxfId="15878"/>
    <tableColumn id="742" xr3:uid="{0761BCD6-01DC-4118-B12B-A6C019885139}" name="Column728" dataDxfId="15877"/>
    <tableColumn id="743" xr3:uid="{F915265E-C6BB-493B-9208-664F569ACA62}" name="Column729" dataDxfId="15876"/>
    <tableColumn id="744" xr3:uid="{53719991-5EBF-4A68-A272-5CCC95CF209A}" name="Column730" dataDxfId="15875"/>
    <tableColumn id="745" xr3:uid="{0BCA7414-0F04-4EFE-A92F-7004B2F00549}" name="Column731" dataDxfId="15874"/>
    <tableColumn id="746" xr3:uid="{064CEBAD-8FF8-4711-A927-97936112DC26}" name="Column732" dataDxfId="15873"/>
    <tableColumn id="747" xr3:uid="{694D317F-D212-4B79-BE9A-7DF1CAB96B16}" name="Column733" dataDxfId="15872"/>
    <tableColumn id="748" xr3:uid="{297F36C3-6708-4B00-B94A-2FA0A6D5EB62}" name="Column734" dataDxfId="15871"/>
    <tableColumn id="749" xr3:uid="{D21855E2-CCA7-4038-8C74-A167378BF6FD}" name="Column735" dataDxfId="15870"/>
    <tableColumn id="750" xr3:uid="{95F0B280-B4F8-4AB9-90A5-9B75DD5F19E9}" name="Column736" dataDxfId="15869"/>
    <tableColumn id="751" xr3:uid="{E4D7F3DE-B1D7-4404-B41D-C58E9091B2B5}" name="Column737" dataDxfId="15868"/>
    <tableColumn id="752" xr3:uid="{D89EFD8C-5584-4D91-9AAF-6A6CF3CD867B}" name="Column738" dataDxfId="15867"/>
    <tableColumn id="753" xr3:uid="{638D0371-32B8-4FB7-A4B6-504836A899A6}" name="Column739" dataDxfId="15866"/>
    <tableColumn id="754" xr3:uid="{5DA52EFF-037E-42DF-AAFA-850E656AC4B8}" name="Column740" dataDxfId="15865"/>
    <tableColumn id="755" xr3:uid="{64B32A73-FA17-45B9-AFFC-CA57C5F3ABAA}" name="Column741" dataDxfId="15864"/>
    <tableColumn id="756" xr3:uid="{6EA81FDA-625A-4A46-B0D9-C39308B81A69}" name="Column742" dataDxfId="15863"/>
    <tableColumn id="757" xr3:uid="{6998E8D8-56A0-49C6-BCF6-649DB3D7C935}" name="Column743" dataDxfId="15862"/>
    <tableColumn id="758" xr3:uid="{2ECFB71A-2CC2-4A97-9FD8-05FC2E0C6C63}" name="Column744" dataDxfId="15861"/>
    <tableColumn id="759" xr3:uid="{1A7C112B-24A6-4D75-9BD0-AD0CC04355F5}" name="Column745" dataDxfId="15860"/>
    <tableColumn id="760" xr3:uid="{602F044B-3EFA-4E9A-83DC-1660A32F1BE1}" name="Column746" dataDxfId="15859"/>
    <tableColumn id="761" xr3:uid="{A8FEE76A-E9B8-401D-AE3C-36CB8070B867}" name="Column747" dataDxfId="15858"/>
    <tableColumn id="762" xr3:uid="{83C9C27F-5549-4135-BE25-FA413420BADD}" name="Column748" dataDxfId="15857"/>
    <tableColumn id="763" xr3:uid="{025A096A-33B7-4780-8E35-8AF9D4BD55CD}" name="Column749" dataDxfId="15856"/>
    <tableColumn id="764" xr3:uid="{3EA5DA3F-E840-4A62-A6E2-798ABD3E2CDE}" name="Column750" dataDxfId="15855"/>
    <tableColumn id="765" xr3:uid="{153B1A9C-27AC-46C9-8122-2E1BEE25BD91}" name="Column751" dataDxfId="15854"/>
    <tableColumn id="766" xr3:uid="{6B96732F-2A72-4D02-A419-8ED8FE85417D}" name="Column752" dataDxfId="15853"/>
    <tableColumn id="767" xr3:uid="{9324C20E-9C36-4F7F-9B83-6A6F2ED70769}" name="Column753" dataDxfId="15852"/>
    <tableColumn id="768" xr3:uid="{BD8EBEDA-23AA-42CC-A20D-F57234B77AC8}" name="Column754" dataDxfId="15851"/>
    <tableColumn id="769" xr3:uid="{75DA67E0-CBE4-4597-88FE-D9855E3E2C56}" name="Column755" dataDxfId="15850"/>
    <tableColumn id="770" xr3:uid="{2BC83D7A-E46F-4C9D-A243-1C817E9788AD}" name="Column756" dataDxfId="15849"/>
    <tableColumn id="771" xr3:uid="{2CAF42DE-7D23-4EB9-BB02-092C8A90069C}" name="Column757" dataDxfId="15848"/>
    <tableColumn id="772" xr3:uid="{E146E11D-97E3-4D50-A537-41C1D827D4F7}" name="Column758" dataDxfId="15847"/>
    <tableColumn id="773" xr3:uid="{D1F4544F-1FC4-4934-BA5D-EC79C0FF3B41}" name="Column759" dataDxfId="15846"/>
    <tableColumn id="774" xr3:uid="{9C253392-26DA-4D22-8DE7-432E49995D4D}" name="Column760" dataDxfId="15845"/>
    <tableColumn id="775" xr3:uid="{4CF08A58-01D8-4288-9D35-883C7F7611D2}" name="Column761" dataDxfId="15844"/>
    <tableColumn id="776" xr3:uid="{5F6266E8-BA0D-4F00-A0B3-3D9D4D72CF59}" name="Column762" dataDxfId="15843"/>
    <tableColumn id="777" xr3:uid="{75A22EFF-8606-4FEC-886E-DEF9C59A2C98}" name="Column763" dataDxfId="15842"/>
    <tableColumn id="778" xr3:uid="{65D4DFFF-1582-467B-8F18-A936733891B1}" name="Column764" dataDxfId="15841"/>
    <tableColumn id="779" xr3:uid="{A0735203-82B2-405F-B9E8-C18966FA5E75}" name="Column765" dataDxfId="15840"/>
    <tableColumn id="780" xr3:uid="{C501779A-3E3F-4EC1-95CB-6FDE7CABC6CF}" name="Column766" dataDxfId="15839"/>
    <tableColumn id="781" xr3:uid="{9568D1D5-C797-481B-8A02-4B59F678C037}" name="Column767" dataDxfId="15838"/>
    <tableColumn id="782" xr3:uid="{1C1423B4-74B6-4584-866F-FC53DA5D7BA4}" name="Column768" dataDxfId="15837"/>
    <tableColumn id="783" xr3:uid="{4FCA2A21-F2A6-4EEF-8F26-D3401C3A1DBB}" name="Column769" dataDxfId="15836"/>
    <tableColumn id="784" xr3:uid="{E48CDD6C-386F-4A69-9B49-F6BA7F1B76C8}" name="Column770" dataDxfId="15835"/>
    <tableColumn id="785" xr3:uid="{FAB08A32-C8F0-426A-8E4E-07B0C8842162}" name="Column771" dataDxfId="15834"/>
    <tableColumn id="786" xr3:uid="{59C8966F-F853-4B7C-A14D-69E0C534F3EE}" name="Column772" dataDxfId="15833"/>
    <tableColumn id="787" xr3:uid="{E58D6BAB-2675-4383-B7FD-2DB69A1BBABC}" name="Column773" dataDxfId="15832"/>
    <tableColumn id="788" xr3:uid="{A2E1D3D4-9BDA-4970-AB8F-E88C4AC648CA}" name="Column774" dataDxfId="15831"/>
    <tableColumn id="789" xr3:uid="{143D785B-C374-4F75-8F14-8DFC1B32D6FD}" name="Column775" dataDxfId="15830"/>
    <tableColumn id="790" xr3:uid="{1F08C9AF-7A1D-4A71-A1BB-1239E31F66B0}" name="Column776" dataDxfId="15829"/>
    <tableColumn id="791" xr3:uid="{20188FF8-A7F2-479B-8BBB-330BD2B0AF04}" name="Column777" dataDxfId="15828"/>
    <tableColumn id="792" xr3:uid="{16BDF762-73CC-40A6-A8D0-48C5D1797B7F}" name="Column778" dataDxfId="15827"/>
    <tableColumn id="793" xr3:uid="{369B0361-1CB7-4D1B-BFCA-C68426C26EC2}" name="Column779" dataDxfId="15826"/>
    <tableColumn id="794" xr3:uid="{B0143C92-26E5-4D33-9FDF-58628990F822}" name="Column780" dataDxfId="15825"/>
    <tableColumn id="795" xr3:uid="{08C48D81-45C5-412E-A7E5-CADC31E307A6}" name="Column781" dataDxfId="15824"/>
    <tableColumn id="796" xr3:uid="{6CC18EB7-50FB-490B-BDB1-024057CF5A12}" name="Column782" dataDxfId="15823"/>
    <tableColumn id="797" xr3:uid="{E8981C16-B2FB-48C9-AF48-F2634AD7D6EF}" name="Column783" dataDxfId="15822"/>
    <tableColumn id="798" xr3:uid="{99793578-B153-4963-A2A0-87DDA8EBD4CA}" name="Column784" dataDxfId="15821"/>
    <tableColumn id="799" xr3:uid="{E75B634E-0941-41E1-B90F-F9CE29246B4E}" name="Column785" dataDxfId="15820"/>
    <tableColumn id="800" xr3:uid="{215FCFF8-CADE-4673-AB1F-74B37529DB89}" name="Column786" dataDxfId="15819"/>
    <tableColumn id="801" xr3:uid="{8DE7C1D4-84B2-4A22-881D-152E22AEFC8C}" name="Column787" dataDxfId="15818"/>
    <tableColumn id="802" xr3:uid="{B1C39499-9485-47C6-BD5B-7D162C6210FD}" name="Column788" dataDxfId="15817"/>
    <tableColumn id="803" xr3:uid="{947595C6-FCA0-4D85-83A2-D52ED0E40CD1}" name="Column789" dataDxfId="15816"/>
    <tableColumn id="804" xr3:uid="{D699D1BE-9D46-48A5-AF3D-56BF8CBBD6D1}" name="Column790" dataDxfId="15815"/>
    <tableColumn id="805" xr3:uid="{89A04227-EEE4-415A-87A9-129C72AF6EB4}" name="Column791" dataDxfId="15814"/>
    <tableColumn id="806" xr3:uid="{158A8279-D980-40D2-8EF6-C665B78799E5}" name="Column792" dataDxfId="15813"/>
    <tableColumn id="807" xr3:uid="{98B4DBA2-5F5B-49F1-B720-6498519C4604}" name="Column793" dataDxfId="15812"/>
    <tableColumn id="808" xr3:uid="{DA4A0785-C8B5-4A06-B505-BA03E4D076EC}" name="Column794" dataDxfId="15811"/>
    <tableColumn id="809" xr3:uid="{6338D1BA-7A02-49EC-A3D5-F28665E52A37}" name="Column795" dataDxfId="15810"/>
    <tableColumn id="810" xr3:uid="{4699FBF8-7AE5-4266-B693-11FF495A0848}" name="Column796" dataDxfId="15809"/>
    <tableColumn id="811" xr3:uid="{73605A77-CF8F-4BAD-B4F0-BB64B8FFB76B}" name="Column797" dataDxfId="15808"/>
    <tableColumn id="812" xr3:uid="{1F01D53E-5CED-4CB4-B0A1-CC14D15CF857}" name="Column798" dataDxfId="15807"/>
    <tableColumn id="813" xr3:uid="{390B2982-9C6B-4B09-84E0-53E30877258F}" name="Column799" dataDxfId="15806"/>
    <tableColumn id="814" xr3:uid="{162AB6AA-D5B6-405A-9EE5-8FA95EB5D311}" name="Column800" dataDxfId="15805"/>
    <tableColumn id="815" xr3:uid="{5B2C5FDE-0221-4F25-B47C-0DE2F0413FED}" name="Column801" dataDxfId="15804"/>
    <tableColumn id="816" xr3:uid="{62F82C96-FFDD-483C-BA3F-2B8BFD17DE80}" name="Column802" dataDxfId="15803"/>
    <tableColumn id="817" xr3:uid="{3037FA86-2B6E-4C09-B0DF-E8BF50126C9D}" name="Column803" dataDxfId="15802"/>
    <tableColumn id="818" xr3:uid="{F078A7EC-2A27-4A0C-A926-D6FCF8B923ED}" name="Column804" dataDxfId="15801"/>
    <tableColumn id="819" xr3:uid="{06573ECD-1847-40CE-B59F-523DA7AFCC99}" name="Column805" dataDxfId="15800"/>
    <tableColumn id="820" xr3:uid="{54D40D3E-1DDE-46B7-A261-EBED6491F38E}" name="Column806" dataDxfId="15799"/>
    <tableColumn id="821" xr3:uid="{E01E2DB6-6BF3-44DD-AC00-A3EA007E710B}" name="Column807" dataDxfId="15798"/>
    <tableColumn id="822" xr3:uid="{53F3B40D-3AF6-4C57-A0ED-DB2C1556424B}" name="Column808" dataDxfId="15797"/>
    <tableColumn id="823" xr3:uid="{5435F48C-C11D-4B95-B672-1C78A68D574A}" name="Column809" dataDxfId="15796"/>
    <tableColumn id="824" xr3:uid="{BEA3CA64-84EE-476A-9CE6-F034DE34A54A}" name="Column810" dataDxfId="15795"/>
    <tableColumn id="825" xr3:uid="{8AB1E91F-7FE6-4D80-92D3-B441ECD3FD2F}" name="Column811" dataDxfId="15794"/>
    <tableColumn id="826" xr3:uid="{CD8A903E-A933-4A98-9C76-11AFE3673FFD}" name="Column812" dataDxfId="15793"/>
    <tableColumn id="827" xr3:uid="{46FCE42F-35E1-4D7D-B798-386C4CA3EFB6}" name="Column813" dataDxfId="15792"/>
    <tableColumn id="828" xr3:uid="{717C9DE0-FE02-453F-A5CB-07DA8153C2B9}" name="Column814" dataDxfId="15791"/>
    <tableColumn id="829" xr3:uid="{CE706B45-71D9-4E35-9705-942710E6C11D}" name="Column815" dataDxfId="15790"/>
    <tableColumn id="830" xr3:uid="{C9586E9A-D4EA-4BBA-BD8F-027CD436AAD0}" name="Column816" dataDxfId="15789"/>
    <tableColumn id="831" xr3:uid="{5D75BE37-2419-4777-996B-3C4C5912CD33}" name="Column817" dataDxfId="15788"/>
    <tableColumn id="832" xr3:uid="{6578F4A1-901C-45E5-AF7A-B9133CA7F7A2}" name="Column818" dataDxfId="15787"/>
    <tableColumn id="833" xr3:uid="{125B1E79-A996-45C1-9F58-33A52662E3B9}" name="Column819" dataDxfId="15786"/>
    <tableColumn id="834" xr3:uid="{6279A540-79F5-4FC0-8773-D5D36B4D311C}" name="Column820" dataDxfId="15785"/>
    <tableColumn id="835" xr3:uid="{EB899CF8-12C3-40F9-B197-C17CDEF0F0C4}" name="Column821" dataDxfId="15784"/>
    <tableColumn id="836" xr3:uid="{2DBFE713-39B6-4DE5-9B2F-1F1DA026FD8A}" name="Column822" dataDxfId="15783"/>
    <tableColumn id="837" xr3:uid="{AB4232A8-A040-40AB-B583-A588994D738E}" name="Column823" dataDxfId="15782"/>
    <tableColumn id="838" xr3:uid="{F44E57AE-62EA-41DE-825D-71507502AE2E}" name="Column824" dataDxfId="15781"/>
    <tableColumn id="839" xr3:uid="{F49FEB2D-EF4C-4DDF-8D64-5C88F0EE215A}" name="Column825" dataDxfId="15780"/>
    <tableColumn id="840" xr3:uid="{D8C020A4-7F0C-4540-B782-4D3EB72B34DB}" name="Column826" dataDxfId="15779"/>
    <tableColumn id="841" xr3:uid="{ADF204D0-8A10-4906-B8BF-E8DBFBA69239}" name="Column827" dataDxfId="15778"/>
    <tableColumn id="842" xr3:uid="{2B225613-38D3-4D65-9C1C-F0A6FAFF6160}" name="Column828" dataDxfId="15777"/>
    <tableColumn id="843" xr3:uid="{7799D5ED-AD2F-4E30-A48C-5876A0719D95}" name="Column829" dataDxfId="15776"/>
    <tableColumn id="844" xr3:uid="{02E1F010-09CB-4201-A34C-42AB71C49C48}" name="Column830" dataDxfId="15775"/>
    <tableColumn id="845" xr3:uid="{FB9DB021-94E4-4462-A31B-19DC0DC8F821}" name="Column831" dataDxfId="15774"/>
    <tableColumn id="846" xr3:uid="{D02602D3-DF01-42E2-8E14-4CC894880462}" name="Column832" dataDxfId="15773"/>
    <tableColumn id="847" xr3:uid="{4D651D89-B47F-4101-B179-F4DED9F20072}" name="Column833" dataDxfId="15772"/>
    <tableColumn id="848" xr3:uid="{46311D2F-555F-4AD0-B5BB-2F9E7E328B8A}" name="Column834" dataDxfId="15771"/>
    <tableColumn id="849" xr3:uid="{3BD3EF41-2719-4259-ADDB-8A8E0F621086}" name="Column835" dataDxfId="15770"/>
    <tableColumn id="850" xr3:uid="{1100A631-64B2-483A-893A-B0A3CC465FAA}" name="Column836" dataDxfId="15769"/>
    <tableColumn id="851" xr3:uid="{465D90F2-BE3D-4294-B477-DE2C1181F5EC}" name="Column837" dataDxfId="15768"/>
    <tableColumn id="852" xr3:uid="{175FE773-17FD-4C97-8E15-7A2A65AE1BD4}" name="Column838" dataDxfId="15767"/>
    <tableColumn id="853" xr3:uid="{1DB746A0-95D5-4182-A1C0-B0AAC88B8CF2}" name="Column839" dataDxfId="15766"/>
    <tableColumn id="854" xr3:uid="{D8D20DF0-5A4C-4C7B-BB6B-EB3604A78F05}" name="Column840" dataDxfId="15765"/>
    <tableColumn id="855" xr3:uid="{1CFB09F9-E570-42B6-925D-D1768F69D4BD}" name="Column841" dataDxfId="15764"/>
    <tableColumn id="856" xr3:uid="{0147A906-DAD9-49FB-A56E-A680A1CF0334}" name="Column842" dataDxfId="15763"/>
    <tableColumn id="857" xr3:uid="{CDD06421-3D7F-45AB-B39C-1E451A19C37F}" name="Column843" dataDxfId="15762"/>
    <tableColumn id="858" xr3:uid="{9B4D056A-98FB-4519-9B0A-11B776FF0E66}" name="Column844" dataDxfId="15761"/>
    <tableColumn id="859" xr3:uid="{2833CA7C-62CA-4D96-B367-3FA9BA83FC6E}" name="Column845" dataDxfId="15760"/>
    <tableColumn id="860" xr3:uid="{92331960-F55E-4DB0-B8F5-4AC43E00C443}" name="Column846" dataDxfId="15759"/>
    <tableColumn id="861" xr3:uid="{C9F7D3C5-8DEB-4F61-A816-D20D16C213DF}" name="Column847" dataDxfId="15758"/>
    <tableColumn id="862" xr3:uid="{1C887B44-1C91-4E8C-B11B-D96FD7BB2F2D}" name="Column848" dataDxfId="15757"/>
    <tableColumn id="863" xr3:uid="{08745019-6DA3-4AC6-8573-312731FA3751}" name="Column849" dataDxfId="15756"/>
    <tableColumn id="864" xr3:uid="{DEEC8F0C-3D04-4374-9E87-C5D25F22054A}" name="Column850" dataDxfId="15755"/>
    <tableColumn id="865" xr3:uid="{BD3D3EF9-6486-42B2-A6D3-BC6FD6FFB783}" name="Column851" dataDxfId="15754"/>
    <tableColumn id="866" xr3:uid="{B0D568FF-8433-45FC-9E6E-8957FC0A6836}" name="Column852" dataDxfId="15753"/>
    <tableColumn id="867" xr3:uid="{BBD89844-C976-4CCB-9F0E-2D5FEA86AE66}" name="Column853" dataDxfId="15752"/>
    <tableColumn id="868" xr3:uid="{00D8D4FA-81C8-4198-9F7B-69B9E51363DA}" name="Column854" dataDxfId="15751"/>
    <tableColumn id="869" xr3:uid="{A8FB3A96-E794-4E2F-9455-6A28103B9B27}" name="Column855" dataDxfId="15750"/>
    <tableColumn id="870" xr3:uid="{C06570C1-5700-42A0-ACD5-8807543D3225}" name="Column856" dataDxfId="15749"/>
    <tableColumn id="871" xr3:uid="{45034280-1BD9-4A4F-BEFF-8B58B32070A6}" name="Column857" dataDxfId="15748"/>
    <tableColumn id="872" xr3:uid="{FE236FBE-5D48-4B46-BB2B-6E164F4C7622}" name="Column858" dataDxfId="15747"/>
    <tableColumn id="873" xr3:uid="{EC4E6904-EF4F-4D43-B5A0-69DBF0516C89}" name="Column859" dataDxfId="15746"/>
    <tableColumn id="874" xr3:uid="{FA5C6512-7ECA-424C-8707-DA89C1F1EDD1}" name="Column860" dataDxfId="15745"/>
    <tableColumn id="875" xr3:uid="{07769C24-21D4-46A4-91B8-4F2B42ECFAB6}" name="Column861" dataDxfId="15744"/>
    <tableColumn id="876" xr3:uid="{F4B6DD19-28FB-4C48-8B3A-E175ABB25F6D}" name="Column862" dataDxfId="15743"/>
    <tableColumn id="877" xr3:uid="{2E602B58-9CEB-49CE-AF18-23D25910A70E}" name="Column863" dataDxfId="15742"/>
    <tableColumn id="878" xr3:uid="{51E6640E-4C60-434A-9F1C-00EE7B8FD5BB}" name="Column864" dataDxfId="15741"/>
    <tableColumn id="879" xr3:uid="{A9F66E32-86DF-437D-BD6A-9E3FFBB671C7}" name="Column865" dataDxfId="15740"/>
    <tableColumn id="880" xr3:uid="{B100301E-2582-4501-80B9-FE86C645C87B}" name="Column866" dataDxfId="15739"/>
    <tableColumn id="881" xr3:uid="{5904154D-2F65-4E92-B877-7F047C516397}" name="Column867" dataDxfId="15738"/>
    <tableColumn id="882" xr3:uid="{C1B304B9-46E1-45EE-A7DC-49FCC5981B23}" name="Column868" dataDxfId="15737"/>
    <tableColumn id="883" xr3:uid="{C7947BDA-B309-4E63-A23F-7F3751B89073}" name="Column869" dataDxfId="15736"/>
    <tableColumn id="884" xr3:uid="{F15B9579-9EA5-4F52-B99F-FC3213F4BAAA}" name="Column870" dataDxfId="15735"/>
    <tableColumn id="885" xr3:uid="{FD4FA942-BAC1-433E-9521-F62ECEB2A81D}" name="Column871" dataDxfId="15734"/>
    <tableColumn id="886" xr3:uid="{54455674-F327-4CCE-9A66-BC987D906EA7}" name="Column872" dataDxfId="15733"/>
    <tableColumn id="887" xr3:uid="{68252DAA-DA0D-41E5-8C45-A0C9656C3024}" name="Column873" dataDxfId="15732"/>
    <tableColumn id="888" xr3:uid="{7DF056A0-092E-4DEB-8CAD-9A09249BD4AE}" name="Column874" dataDxfId="15731"/>
    <tableColumn id="889" xr3:uid="{A9895681-7429-43EF-ACCE-DEDD014A09C9}" name="Column875" dataDxfId="15730"/>
    <tableColumn id="890" xr3:uid="{F70921A7-DF25-473A-9087-7CAD99AFC270}" name="Column876" dataDxfId="15729"/>
    <tableColumn id="891" xr3:uid="{99183D0A-ED4F-458A-91ED-D4555217864C}" name="Column877" dataDxfId="15728"/>
    <tableColumn id="892" xr3:uid="{EA6DE8E1-15A5-42C6-9400-932A8256550B}" name="Column878" dataDxfId="15727"/>
    <tableColumn id="893" xr3:uid="{D7D5F945-BD34-4090-A90D-1557095EB220}" name="Column879" dataDxfId="15726"/>
    <tableColumn id="894" xr3:uid="{7FAA981A-C2B9-4E22-99FE-0D5C34084354}" name="Column880" dataDxfId="15725"/>
    <tableColumn id="895" xr3:uid="{F82F8F03-5F56-4717-9857-D0D585342EDA}" name="Column881" dataDxfId="15724"/>
    <tableColumn id="896" xr3:uid="{93B912AB-5730-4429-8CC4-912C2799811D}" name="Column882" dataDxfId="15723"/>
    <tableColumn id="897" xr3:uid="{1C8C92C0-3722-4DF4-B3B8-FF571847B292}" name="Column883" dataDxfId="15722"/>
    <tableColumn id="898" xr3:uid="{6C78EADA-E88D-41C4-8764-B32C96C39084}" name="Column884" dataDxfId="15721"/>
    <tableColumn id="899" xr3:uid="{256586D4-9CC8-45F0-8190-F762483A7252}" name="Column885" dataDxfId="15720"/>
    <tableColumn id="900" xr3:uid="{6C9B609A-B7B3-4330-AACB-384D4229008D}" name="Column886" dataDxfId="15719"/>
    <tableColumn id="901" xr3:uid="{C7C5D66B-3BDA-4D0B-B144-55B11F032068}" name="Column887" dataDxfId="15718"/>
    <tableColumn id="902" xr3:uid="{8A9CA0B3-945D-4EA6-8868-3A29E7C43AB4}" name="Column888" dataDxfId="15717"/>
    <tableColumn id="903" xr3:uid="{CD518B74-BD6E-4786-A801-E4FB81D3AAA8}" name="Column889" dataDxfId="15716"/>
    <tableColumn id="904" xr3:uid="{BAE77814-AC17-47FD-800D-BD919E80403E}" name="Column890" dataDxfId="15715"/>
    <tableColumn id="905" xr3:uid="{1A74987C-D195-4B01-B30D-8727D4904D7F}" name="Column891" dataDxfId="15714"/>
    <tableColumn id="906" xr3:uid="{8FA594C5-4357-4699-9B65-417F6F33EB1E}" name="Column892" dataDxfId="15713"/>
    <tableColumn id="907" xr3:uid="{A4A78E69-37FE-4631-8FBF-8BAC88AE83FA}" name="Column893" dataDxfId="15712"/>
    <tableColumn id="908" xr3:uid="{3AB7AA22-8D4A-4916-85C9-DE5CB570C6EA}" name="Column894" dataDxfId="15711"/>
    <tableColumn id="909" xr3:uid="{FC6D518D-E37E-4A8B-A03E-23D3222AD69D}" name="Column895" dataDxfId="15710"/>
    <tableColumn id="910" xr3:uid="{9A2BA41D-6B99-4B56-A5C3-9FEB10D0A1E0}" name="Column896" dataDxfId="15709"/>
    <tableColumn id="911" xr3:uid="{B64F52DE-C367-40C9-A730-BB72DE4C7245}" name="Column897" dataDxfId="15708"/>
    <tableColumn id="912" xr3:uid="{AB2A621D-1875-49D9-B6D7-02B6ADDD16F3}" name="Column898" dataDxfId="15707"/>
    <tableColumn id="913" xr3:uid="{E2129F79-9771-47F3-8E84-38A9FE7F3353}" name="Column899" dataDxfId="15706"/>
    <tableColumn id="914" xr3:uid="{94FA6BA7-28F1-4E83-BBE3-1B8906CCF586}" name="Column900" dataDxfId="15705"/>
    <tableColumn id="915" xr3:uid="{6EAEC28D-9F15-452D-A65C-D100F25DC486}" name="Column901" dataDxfId="15704"/>
    <tableColumn id="916" xr3:uid="{E1CCCBB0-CC37-4992-97E5-7C8C99A7B635}" name="Column902" dataDxfId="15703"/>
    <tableColumn id="917" xr3:uid="{D5CEC664-6180-4F66-9A90-36C67F0FD45B}" name="Column903" dataDxfId="15702"/>
    <tableColumn id="918" xr3:uid="{F85A390D-137D-4F8B-BB0A-88616239BA0D}" name="Column904" dataDxfId="15701"/>
    <tableColumn id="919" xr3:uid="{88631A9D-C1BB-439F-AD0A-C4C049CECAE1}" name="Column905" dataDxfId="15700"/>
    <tableColumn id="920" xr3:uid="{BAE03F25-71B0-4C39-8DFF-7B36A3950C7C}" name="Column906" dataDxfId="15699"/>
    <tableColumn id="921" xr3:uid="{76DC1827-413D-4A0C-AA59-DE419EEE17E3}" name="Column907" dataDxfId="15698"/>
    <tableColumn id="922" xr3:uid="{E38903D0-D749-4892-AE71-650B88865D95}" name="Column908" dataDxfId="15697"/>
    <tableColumn id="923" xr3:uid="{F03F4B95-FEA2-4720-8252-DD6F46EA983F}" name="Column909" dataDxfId="15696"/>
    <tableColumn id="924" xr3:uid="{163DBF80-FFC3-42BE-ADFA-1FC6B365E95E}" name="Column910" dataDxfId="15695"/>
    <tableColumn id="925" xr3:uid="{EB731452-2F06-448F-A5CD-8D1B51ED7388}" name="Column911" dataDxfId="15694"/>
    <tableColumn id="926" xr3:uid="{F4F90A4C-144E-4ABD-BB71-E6D8CBC8872C}" name="Column912" dataDxfId="15693"/>
    <tableColumn id="927" xr3:uid="{2139A6E3-58A2-4D96-858E-8E0DAD369E2C}" name="Column913" dataDxfId="15692"/>
    <tableColumn id="928" xr3:uid="{E97D168B-6B6E-4768-B719-8F340559808C}" name="Column914" dataDxfId="15691"/>
    <tableColumn id="929" xr3:uid="{20958BDD-76E6-46C4-B63C-FD2D1358E55B}" name="Column915" dataDxfId="15690"/>
    <tableColumn id="930" xr3:uid="{F3323DCF-7DFD-4A1F-ADF1-A84BFF5AF8AF}" name="Column916" dataDxfId="15689"/>
    <tableColumn id="931" xr3:uid="{9F880CB3-A2DE-4792-87DC-07D1B5FF9077}" name="Column917" dataDxfId="15688"/>
    <tableColumn id="932" xr3:uid="{5127EE2F-06C2-4F1F-BF4B-8BC4893A5A56}" name="Column918" dataDxfId="15687"/>
    <tableColumn id="933" xr3:uid="{E8DD7CC4-B0DB-4BD7-9621-E115827E2D39}" name="Column919" dataDxfId="15686"/>
    <tableColumn id="934" xr3:uid="{10668350-ED3B-4A0E-A248-1CC54E2387BE}" name="Column920" dataDxfId="15685"/>
    <tableColumn id="935" xr3:uid="{8D949A1B-17B0-446E-AB71-4FEBD0AEDCD1}" name="Column921" dataDxfId="15684"/>
    <tableColumn id="936" xr3:uid="{B112C93C-C34A-4134-BEE4-D14A17BD52DC}" name="Column922" dataDxfId="15683"/>
    <tableColumn id="937" xr3:uid="{DEA67C90-9580-49A8-A96C-A60C9A9E3E4E}" name="Column923" dataDxfId="15682"/>
    <tableColumn id="938" xr3:uid="{AEA68766-8F28-47E3-A9FF-F8C765F87B6A}" name="Column924" dataDxfId="15681"/>
    <tableColumn id="939" xr3:uid="{57EE5402-5CAB-49EA-815E-41783E1A3E93}" name="Column925" dataDxfId="15680"/>
    <tableColumn id="940" xr3:uid="{C0649D70-4448-4741-B4D7-351A89438C5F}" name="Column926" dataDxfId="15679"/>
    <tableColumn id="941" xr3:uid="{DB59963C-74F1-4685-8225-C7E6F2111B1A}" name="Column927" dataDxfId="15678"/>
    <tableColumn id="942" xr3:uid="{8E641A35-1998-4C9F-82B0-844322176E1F}" name="Column928" dataDxfId="15677"/>
    <tableColumn id="943" xr3:uid="{5BC05350-2157-4734-932F-73B67CE95B5D}" name="Column929" dataDxfId="15676"/>
    <tableColumn id="944" xr3:uid="{8EB44A39-BD7F-4504-9A26-FFA6F03D13C5}" name="Column930" dataDxfId="15675"/>
    <tableColumn id="945" xr3:uid="{748C3AC1-65F9-4AD2-9A32-1FA43415C664}" name="Column931" dataDxfId="15674"/>
    <tableColumn id="946" xr3:uid="{71D2779E-283F-4EFA-AB5E-7D3603B48AF4}" name="Column932" dataDxfId="15673"/>
    <tableColumn id="947" xr3:uid="{DD190BBD-D8F5-41F6-A712-0A69A5AD8985}" name="Column933" dataDxfId="15672"/>
    <tableColumn id="948" xr3:uid="{1E663F26-A45A-4C0F-8A19-4B46E107796A}" name="Column934" dataDxfId="15671"/>
    <tableColumn id="949" xr3:uid="{6DE2B845-1FD8-42E5-A4C4-56FCE0FA7C88}" name="Column935" dataDxfId="15670"/>
    <tableColumn id="950" xr3:uid="{E936456A-775A-4F47-A144-92EE0234D928}" name="Column936" dataDxfId="15669"/>
    <tableColumn id="951" xr3:uid="{011AC162-8334-44A6-8D73-46AC7F792576}" name="Column937" dataDxfId="15668"/>
    <tableColumn id="952" xr3:uid="{83DC7CE2-7686-4915-8020-739514A754CC}" name="Column938" dataDxfId="15667"/>
    <tableColumn id="953" xr3:uid="{C2BB5F96-B5B8-40AA-B4DB-3495F8F102F9}" name="Column939" dataDxfId="15666"/>
    <tableColumn id="954" xr3:uid="{9123BA51-DDE5-45A9-AF62-EB96862C66F4}" name="Column940" dataDxfId="15665"/>
    <tableColumn id="955" xr3:uid="{CCFA6695-83B3-4D3A-AFB3-93D618CB6D2D}" name="Column941" dataDxfId="15664"/>
    <tableColumn id="956" xr3:uid="{355E675E-B061-4DD2-9B9D-07AECBB32BED}" name="Column942" dataDxfId="15663"/>
    <tableColumn id="957" xr3:uid="{74E74885-585D-4CFF-AF17-D4F6736D9B6F}" name="Column943" dataDxfId="15662"/>
    <tableColumn id="958" xr3:uid="{8FE82BF4-92B2-469B-8F62-B84183A401CE}" name="Column944" dataDxfId="15661"/>
    <tableColumn id="959" xr3:uid="{94441B7F-00EE-45CA-A1FE-A07C644379D0}" name="Column945" dataDxfId="15660"/>
    <tableColumn id="960" xr3:uid="{0A684A9F-C5FF-42B6-A8B6-5B65636C215D}" name="Column946" dataDxfId="15659"/>
    <tableColumn id="961" xr3:uid="{BBA42F22-A2A6-4D3E-9C40-F6FB85ACA182}" name="Column947" dataDxfId="15658"/>
    <tableColumn id="962" xr3:uid="{6875BDE7-16B5-4C91-B985-C78FA9E596A0}" name="Column948" dataDxfId="15657"/>
    <tableColumn id="963" xr3:uid="{9A955270-EB80-4788-B86E-92888DE984DF}" name="Column949" dataDxfId="15656"/>
    <tableColumn id="964" xr3:uid="{952DC202-8F39-4B1B-B5E2-A7BD2C639233}" name="Column950" dataDxfId="15655"/>
    <tableColumn id="965" xr3:uid="{91B1BF68-FF07-436F-B564-E7A6E64D2DDB}" name="Column951" dataDxfId="15654"/>
    <tableColumn id="966" xr3:uid="{3E36D2B8-6D56-4EDA-AF17-890E4AA58ABB}" name="Column952" dataDxfId="15653"/>
    <tableColumn id="967" xr3:uid="{66C0B2DB-BF4A-453C-8391-75012AB01A03}" name="Column953" dataDxfId="15652"/>
    <tableColumn id="968" xr3:uid="{EEB8FF88-64C3-42C6-B7F5-60FAA9D4F5E2}" name="Column954" dataDxfId="15651"/>
    <tableColumn id="969" xr3:uid="{67D308B7-DA0B-4828-9182-CB9A9C3479DF}" name="Column955" dataDxfId="15650"/>
    <tableColumn id="970" xr3:uid="{DAA12262-B352-4B07-AAA3-7C39FB74136B}" name="Column956" dataDxfId="15649"/>
    <tableColumn id="971" xr3:uid="{5EB20FAB-F1D7-4AA6-B6A6-6528860B2D74}" name="Column957" dataDxfId="15648"/>
    <tableColumn id="972" xr3:uid="{8DF088D6-D1E5-4DA7-86BA-5824E069FB41}" name="Column958" dataDxfId="15647"/>
    <tableColumn id="973" xr3:uid="{73E8B16D-00A9-49A9-A811-CBE53EDF0FC5}" name="Column959" dataDxfId="15646"/>
    <tableColumn id="974" xr3:uid="{6C7DDEEE-2F7C-40D4-B297-03B0DF1308D4}" name="Column960" dataDxfId="15645"/>
    <tableColumn id="975" xr3:uid="{44915C4E-DDE0-4B5F-A8B7-BECFE4E8F0D6}" name="Column961" dataDxfId="15644"/>
    <tableColumn id="976" xr3:uid="{50C76DE0-24CD-4BFC-8C87-B435E084E848}" name="Column962" dataDxfId="15643"/>
    <tableColumn id="977" xr3:uid="{986BDC04-AC0A-497B-8817-B51E66E3AD90}" name="Column963" dataDxfId="15642"/>
    <tableColumn id="978" xr3:uid="{90455209-ABF5-4E94-8ED0-F47BAAC3FF6D}" name="Column964" dataDxfId="15641"/>
    <tableColumn id="979" xr3:uid="{88D02FCB-D85C-4AA0-8E83-1EEC0F081844}" name="Column965" dataDxfId="15640"/>
    <tableColumn id="980" xr3:uid="{83B76631-A831-4546-978F-0514E6774255}" name="Column966" dataDxfId="15639"/>
    <tableColumn id="981" xr3:uid="{0BD5E611-B76C-44EA-BF86-B770E1B8B4BF}" name="Column967" dataDxfId="15638"/>
    <tableColumn id="982" xr3:uid="{CB7CCDD6-C271-4823-B836-6666E581D0E6}" name="Column968" dataDxfId="15637"/>
    <tableColumn id="983" xr3:uid="{5848F1BF-E465-478C-8AE1-9A628E10DEB1}" name="Column969" dataDxfId="15636"/>
    <tableColumn id="984" xr3:uid="{6560F289-A0F0-42E1-A5AE-4C82A1117B18}" name="Column970" dataDxfId="15635"/>
    <tableColumn id="985" xr3:uid="{7508E824-43FE-4F41-B463-FFDB21553907}" name="Column971" dataDxfId="15634"/>
    <tableColumn id="986" xr3:uid="{171BA52E-B44E-41D4-BE48-44C212C2D022}" name="Column972" dataDxfId="15633"/>
    <tableColumn id="987" xr3:uid="{A043ABC3-A22D-4815-8C77-89F26D7DF4A8}" name="Column973" dataDxfId="15632"/>
    <tableColumn id="988" xr3:uid="{E71AAF05-B5B9-4AF2-A4A9-26B04C76DA77}" name="Column974" dataDxfId="15631"/>
    <tableColumn id="989" xr3:uid="{6C491645-C991-4B1D-9754-D2CD8D743311}" name="Column975" dataDxfId="15630"/>
    <tableColumn id="990" xr3:uid="{9F1489B6-C84E-4F24-8432-767BBCBE7458}" name="Column976" dataDxfId="15629"/>
    <tableColumn id="991" xr3:uid="{55E9F2F9-839D-4C85-AE65-F9FFCFFD0F92}" name="Column977" dataDxfId="15628"/>
    <tableColumn id="992" xr3:uid="{0B3892EA-90DD-4B7C-9EF6-3A9661F95E12}" name="Column978" dataDxfId="15627"/>
    <tableColumn id="993" xr3:uid="{13B6C95F-88D1-45D7-BD16-81D1D5D82F8B}" name="Column979" dataDxfId="15626"/>
    <tableColumn id="994" xr3:uid="{A6914619-18F8-4818-8C49-CBF5DD73FFB4}" name="Column980" dataDxfId="15625"/>
    <tableColumn id="995" xr3:uid="{1D7B2682-2D6A-46E3-BF6C-57CC1C3DDABB}" name="Column981" dataDxfId="15624"/>
    <tableColumn id="996" xr3:uid="{42D4FCBD-29A3-4DA2-A7AB-CDE51794450A}" name="Column982" dataDxfId="15623"/>
    <tableColumn id="997" xr3:uid="{96590509-B331-4BE8-83A5-A9E13EFCD94B}" name="Column983" dataDxfId="15622"/>
    <tableColumn id="998" xr3:uid="{2AFE896B-2C16-4AD0-9062-0285E56A5B2B}" name="Column984" dataDxfId="15621"/>
    <tableColumn id="999" xr3:uid="{126B42EA-DECB-4185-99EA-8F9A413EB987}" name="Column985" dataDxfId="15620"/>
    <tableColumn id="1000" xr3:uid="{75CCC7FD-E325-4FBD-AA41-04B8EDC1A7C4}" name="Column986" dataDxfId="15619"/>
    <tableColumn id="1001" xr3:uid="{D202E465-1CFE-43D8-A57E-7DE93C4AAF05}" name="Column987" dataDxfId="15618"/>
    <tableColumn id="1002" xr3:uid="{AA000E2B-EBDC-4165-816C-DEB86FA51C16}" name="Column988" dataDxfId="15617"/>
    <tableColumn id="1003" xr3:uid="{9B64F4F5-EDE9-4EE8-AC50-33BF3EB14C6C}" name="Column989" dataDxfId="15616"/>
    <tableColumn id="1004" xr3:uid="{1138CB89-FBAB-4367-801A-E4DD31400718}" name="Column990" dataDxfId="15615"/>
    <tableColumn id="1005" xr3:uid="{0C8827F7-9D4C-4F17-84E0-24BBC93C9F99}" name="Column991" dataDxfId="15614"/>
    <tableColumn id="1006" xr3:uid="{9AF125C5-DB72-40D2-8EBC-FA53D1B2F1C0}" name="Column992" dataDxfId="15613"/>
    <tableColumn id="1007" xr3:uid="{338F4FFD-D977-4C8A-B66D-838ADC3CD8C3}" name="Column993" dataDxfId="15612"/>
    <tableColumn id="1008" xr3:uid="{1F2E7F15-C518-4CA9-81EC-ED26F6E251A6}" name="Column994" dataDxfId="15611"/>
    <tableColumn id="1009" xr3:uid="{6964BFAF-EF99-4E06-A97F-A1B55EE8CD94}" name="Column995" dataDxfId="15610"/>
    <tableColumn id="1010" xr3:uid="{3C02488F-0C73-49C0-977B-A310C1DA65F4}" name="Column996" dataDxfId="15609"/>
    <tableColumn id="1011" xr3:uid="{502DD277-9FEF-498A-BB75-4D31727E226A}" name="Column997" dataDxfId="15608"/>
    <tableColumn id="1012" xr3:uid="{A858948E-441A-40F0-B583-9151A655F406}" name="Column998" dataDxfId="15607"/>
    <tableColumn id="1013" xr3:uid="{2A73C3BF-8C78-4771-B6CA-FE5D9D902AE5}" name="Column999" dataDxfId="15606"/>
    <tableColumn id="1014" xr3:uid="{A998022D-4087-40B6-A878-1C40CE311AC1}" name="Column1000" dataDxfId="15605"/>
    <tableColumn id="1015" xr3:uid="{16D03F80-CCFD-44D1-B313-DB47A3E8A67E}" name="Column1001" dataDxfId="15604"/>
    <tableColumn id="1016" xr3:uid="{37BCCC57-C299-41D6-A072-AA38B6635379}" name="Column1002" dataDxfId="15603"/>
    <tableColumn id="1017" xr3:uid="{85CEA77E-DE47-4161-8566-66D7633BA59E}" name="Column1003" dataDxfId="15602"/>
    <tableColumn id="1018" xr3:uid="{A5A083B4-7B11-4849-8398-3BA9E0B11F27}" name="Column1004" dataDxfId="15601"/>
    <tableColumn id="1019" xr3:uid="{C8DA1B9F-9A57-4495-A1F4-D86A55D51575}" name="Column1005" dataDxfId="15600"/>
    <tableColumn id="1020" xr3:uid="{0446035C-196E-48FC-8BC0-7E60370EB460}" name="Column1006" dataDxfId="15599"/>
    <tableColumn id="1021" xr3:uid="{857E5E45-A4AF-4120-87A1-7826A463D714}" name="Column1007" dataDxfId="15598"/>
    <tableColumn id="1022" xr3:uid="{51ED8F36-2694-4F53-868E-409033BE9A05}" name="Column1008" dataDxfId="15597"/>
    <tableColumn id="1023" xr3:uid="{62661298-911D-4598-946D-85C19AEDF96A}" name="Column1009" dataDxfId="15596"/>
    <tableColumn id="1024" xr3:uid="{AE2F7F5F-455E-475F-BC18-EE978044E65A}" name="Column1010" dataDxfId="15595"/>
    <tableColumn id="1025" xr3:uid="{D93F681C-924E-4AAD-B38D-47AD4719C3B8}" name="Column1011" dataDxfId="15594"/>
    <tableColumn id="1026" xr3:uid="{A336B5DF-FAC9-4397-B675-F346A45A9B70}" name="Column1012" dataDxfId="15593"/>
    <tableColumn id="1027" xr3:uid="{9C3C5B22-CB0B-4215-A84C-2EAD10CCD57D}" name="Column1013" dataDxfId="15592"/>
    <tableColumn id="1028" xr3:uid="{04BEAF64-E630-451F-AA91-5F700B7252D5}" name="Column1014" dataDxfId="15591"/>
    <tableColumn id="1029" xr3:uid="{DEA9E475-6A5C-4271-8D1E-6B3E7EE9C7EA}" name="Column1015" dataDxfId="15590"/>
    <tableColumn id="1030" xr3:uid="{A4DEF1E5-FDA8-467D-9167-0965AD82872D}" name="Column1016" dataDxfId="15589"/>
    <tableColumn id="1031" xr3:uid="{5E7CE381-8472-4F36-B3E9-47F74F7D0659}" name="Column1017" dataDxfId="15588"/>
    <tableColumn id="1032" xr3:uid="{14DAE7A2-F0E6-4C75-BDE0-36F17CE4D98F}" name="Column1018" dataDxfId="15587"/>
    <tableColumn id="1033" xr3:uid="{916A784D-B729-4F1F-9696-243A34D5019C}" name="Column1019" dataDxfId="15586"/>
    <tableColumn id="1034" xr3:uid="{C7F74DBC-5C04-443B-9586-4754CB921B24}" name="Column1020" dataDxfId="15585"/>
    <tableColumn id="1035" xr3:uid="{A3268046-CF69-43F6-8F86-D5CFCD738AD5}" name="Column1021" dataDxfId="15584"/>
    <tableColumn id="1036" xr3:uid="{3D58E341-87AE-4001-9512-52886058E1B0}" name="Column1022" dataDxfId="15583"/>
    <tableColumn id="1037" xr3:uid="{EACECB0F-A682-42C2-9495-4F21799179F4}" name="Column1023" dataDxfId="15582"/>
    <tableColumn id="1038" xr3:uid="{DB63C473-EE9C-4500-97BB-2E3664B6F7C3}" name="Column1024" dataDxfId="15581"/>
    <tableColumn id="1039" xr3:uid="{92B88D31-987E-4376-AC12-5ECBE942DBC2}" name="Column1025" dataDxfId="15580"/>
    <tableColumn id="1040" xr3:uid="{BD05FD5A-6F0D-41AB-8166-B99BC0D7A43C}" name="Column1026" dataDxfId="15579"/>
    <tableColumn id="1041" xr3:uid="{5B1A8E76-27A6-45E8-9679-C2726E483780}" name="Column1027" dataDxfId="15578"/>
    <tableColumn id="1042" xr3:uid="{05D7B3F5-B047-4007-9DC7-15B821524FE4}" name="Column1028" dataDxfId="15577"/>
    <tableColumn id="1043" xr3:uid="{FC78B19E-68E1-4FE4-94AF-48D212FB4453}" name="Column1029" dataDxfId="15576"/>
    <tableColumn id="1044" xr3:uid="{9C3068EB-C542-468D-B485-AB9A57E8BA91}" name="Column1030" dataDxfId="15575"/>
    <tableColumn id="1045" xr3:uid="{2FC48988-BF53-4DCF-BADF-EFC6A13BEC92}" name="Column1031" dataDxfId="15574"/>
    <tableColumn id="1046" xr3:uid="{52E8607B-AE68-4D4B-B205-FA930D8C7E10}" name="Column1032" dataDxfId="15573"/>
    <tableColumn id="1047" xr3:uid="{EB9A5491-1E9D-4E85-B0D1-71FE82968952}" name="Column1033" dataDxfId="15572"/>
    <tableColumn id="1048" xr3:uid="{78991F71-B4F0-4EC2-8236-2CB6FE58B06B}" name="Column1034" dataDxfId="15571"/>
    <tableColumn id="1049" xr3:uid="{B12BE5AF-E36E-4A8B-91BC-D4E3E3AF1FC9}" name="Column1035" dataDxfId="15570"/>
    <tableColumn id="1050" xr3:uid="{E4B33ED3-B197-46E2-8009-71F93763A8C1}" name="Column1036" dataDxfId="15569"/>
    <tableColumn id="1051" xr3:uid="{C11A63B4-F9F8-4A8E-92F8-5017DD5DEAE5}" name="Column1037" dataDxfId="15568"/>
    <tableColumn id="1052" xr3:uid="{279C6712-5CB2-4953-895A-E34836C8CFEC}" name="Column1038" dataDxfId="15567"/>
    <tableColumn id="1053" xr3:uid="{BB0E8137-17F1-427C-A76E-07CCBB0AE480}" name="Column1039" dataDxfId="15566"/>
    <tableColumn id="1054" xr3:uid="{C703DF7F-3753-4BD1-95AF-08B0E5FFFF80}" name="Column1040" dataDxfId="15565"/>
    <tableColumn id="1055" xr3:uid="{9EAB119F-D475-4EC7-A6E9-C7934E70ED7C}" name="Column1041" dataDxfId="15564"/>
    <tableColumn id="1056" xr3:uid="{A6255EC8-A9C0-40A9-B82E-AD47CADB0E51}" name="Column1042" dataDxfId="15563"/>
    <tableColumn id="1057" xr3:uid="{D47A8738-7F4A-4204-A4EA-C3F7184F5F74}" name="Column1043" dataDxfId="15562"/>
    <tableColumn id="1058" xr3:uid="{232B6646-1F01-4EE4-8711-1A1702C831EF}" name="Column1044" dataDxfId="15561"/>
    <tableColumn id="1059" xr3:uid="{D9E64457-DE85-4A9B-AAAA-CD22F30A14A7}" name="Column1045" dataDxfId="15560"/>
    <tableColumn id="1060" xr3:uid="{5344C8FE-241E-4F34-8EFB-526D7EE88EFD}" name="Column1046" dataDxfId="15559"/>
    <tableColumn id="1061" xr3:uid="{37BFB8DF-716D-4A37-AD60-28AE1135764D}" name="Column1047" dataDxfId="15558"/>
    <tableColumn id="1062" xr3:uid="{AA7C3687-79C7-4CBD-9801-726F17EAE90D}" name="Column1048" dataDxfId="15557"/>
    <tableColumn id="1063" xr3:uid="{2EFE5636-A0E2-4955-AF23-6C3A8D0E41CC}" name="Column1049" dataDxfId="15556"/>
    <tableColumn id="1064" xr3:uid="{00AB82E8-2AB2-49B8-B986-42C8F557AC8B}" name="Column1050" dataDxfId="15555"/>
    <tableColumn id="1065" xr3:uid="{EA652167-50FD-4A50-802F-4120660C1540}" name="Column1051" dataDxfId="15554"/>
    <tableColumn id="1066" xr3:uid="{9B83600D-ABF7-4E5F-89DF-984E684F4C17}" name="Column1052" dataDxfId="15553"/>
    <tableColumn id="1067" xr3:uid="{B5C2460E-2F19-4C41-947A-0086DFE8FE42}" name="Column1053" dataDxfId="15552"/>
    <tableColumn id="1068" xr3:uid="{458DF2CF-65DC-4789-9E06-D2490A4787D2}" name="Column1054" dataDxfId="15551"/>
    <tableColumn id="1069" xr3:uid="{4628E4FD-D2AD-482F-A952-0AB84C1DE69A}" name="Column1055" dataDxfId="15550"/>
    <tableColumn id="1070" xr3:uid="{5AE3F019-0142-4D3D-A16E-ED78C1A17D32}" name="Column1056" dataDxfId="15549"/>
    <tableColumn id="1071" xr3:uid="{4CBC3596-2170-46B9-A342-139073B716FB}" name="Column1057" dataDxfId="15548"/>
    <tableColumn id="1072" xr3:uid="{18BA4474-FCB4-4BA8-858C-64E48F6CA182}" name="Column1058" dataDxfId="15547"/>
    <tableColumn id="1073" xr3:uid="{CC44A5BA-F7A4-46A7-8A33-EEF4115D522F}" name="Column1059" dataDxfId="15546"/>
    <tableColumn id="1074" xr3:uid="{72DB0B49-CE9D-4C98-9013-FB8EDAD209A0}" name="Column1060" dataDxfId="15545"/>
    <tableColumn id="1075" xr3:uid="{DB8B73B0-8007-4A58-A79C-34BBD629D977}" name="Column1061" dataDxfId="15544"/>
    <tableColumn id="1076" xr3:uid="{A3FFE3DF-86C2-452A-B4B1-779E6963E4FF}" name="Column1062" dataDxfId="15543"/>
    <tableColumn id="1077" xr3:uid="{05D39927-8674-48D7-81B2-EA1529B99F1A}" name="Column1063" dataDxfId="15542"/>
    <tableColumn id="1078" xr3:uid="{B0B84969-0DBA-47C1-8510-8781DD568F6C}" name="Column1064" dataDxfId="15541"/>
    <tableColumn id="1079" xr3:uid="{72EE2E54-B137-4E2F-B7B7-59AAC6A27D71}" name="Column1065" dataDxfId="15540"/>
    <tableColumn id="1080" xr3:uid="{627CED99-E3DF-4CC1-B41E-0CF08391DAA9}" name="Column1066" dataDxfId="15539"/>
    <tableColumn id="1081" xr3:uid="{2DF2B6B4-C340-4E55-906D-123B7BD26E31}" name="Column1067" dataDxfId="15538"/>
    <tableColumn id="1082" xr3:uid="{ADD31271-AB26-46A9-9A16-E23A6C61EAEF}" name="Column1068" dataDxfId="15537"/>
    <tableColumn id="1083" xr3:uid="{D78CFE1A-9707-41E1-850B-77DD4A8EBABF}" name="Column1069" dataDxfId="15536"/>
    <tableColumn id="1084" xr3:uid="{533250F9-699F-4AD7-9147-60C7470DA300}" name="Column1070" dataDxfId="15535"/>
    <tableColumn id="1085" xr3:uid="{4F2F9335-2D5B-42FE-BC24-D4087DB222DD}" name="Column1071" dataDxfId="15534"/>
    <tableColumn id="1086" xr3:uid="{D5F8F02E-5463-4662-8712-7B1570E35712}" name="Column1072" dataDxfId="15533"/>
    <tableColumn id="1087" xr3:uid="{55C5643D-7E53-43F0-BF8A-44AE9B28166F}" name="Column1073" dataDxfId="15532"/>
    <tableColumn id="1088" xr3:uid="{6507D469-C1B3-4FD9-BEEF-8BECD340BAB1}" name="Column1074" dataDxfId="15531"/>
    <tableColumn id="1089" xr3:uid="{1349D161-8735-4DDB-BE57-22D7B47E19DD}" name="Column1075" dataDxfId="15530"/>
    <tableColumn id="1090" xr3:uid="{A3EB98CE-06CC-44D2-97C9-4880D61CB020}" name="Column1076" dataDxfId="15529"/>
    <tableColumn id="1091" xr3:uid="{913E2A87-731E-4A71-802F-33B5D1503FE0}" name="Column1077" dataDxfId="15528"/>
    <tableColumn id="1092" xr3:uid="{BD489035-7EE0-47D0-AEB8-1CAE790BCB9B}" name="Column1078" dataDxfId="15527"/>
    <tableColumn id="1093" xr3:uid="{1EAFE768-A349-4A96-A572-EC0D8F13D59D}" name="Column1079" dataDxfId="15526"/>
    <tableColumn id="1094" xr3:uid="{20CD2C89-3188-4520-A1EF-B6CA21562190}" name="Column1080" dataDxfId="15525"/>
    <tableColumn id="1095" xr3:uid="{A62B3DF9-ED57-4F3A-84A9-D2CC612A36AE}" name="Column1081" dataDxfId="15524"/>
    <tableColumn id="1096" xr3:uid="{999030B6-636E-4BD8-99D9-86AB314ED98C}" name="Column1082" dataDxfId="15523"/>
    <tableColumn id="1097" xr3:uid="{42A363F0-8439-48E6-B873-1205F91EBBB4}" name="Column1083" dataDxfId="15522"/>
    <tableColumn id="1098" xr3:uid="{ED500299-E022-4702-A643-06DC71D1B53B}" name="Column1084" dataDxfId="15521"/>
    <tableColumn id="1099" xr3:uid="{CD35554E-83E3-4F6E-A8C0-28B8148E8ABA}" name="Column1085" dataDxfId="15520"/>
    <tableColumn id="1100" xr3:uid="{FA5EB7CF-5E2C-44FD-8E4E-11843A467F1E}" name="Column1086" dataDxfId="15519"/>
    <tableColumn id="1101" xr3:uid="{35AF1AE7-1506-4A29-8B96-48474225D66E}" name="Column1087" dataDxfId="15518"/>
    <tableColumn id="1102" xr3:uid="{25D432DC-BEF4-4861-9721-BC7E310E1FBE}" name="Column1088" dataDxfId="15517"/>
    <tableColumn id="1103" xr3:uid="{7A33D47F-A882-40F1-A127-EF169B0995F7}" name="Column1089" dataDxfId="15516"/>
    <tableColumn id="1104" xr3:uid="{73C881A5-A2A2-4D63-B3F2-7F179B267731}" name="Column1090" dataDxfId="15515"/>
    <tableColumn id="1105" xr3:uid="{482021E5-4B8F-4A1B-BAC0-D7B502F1F71D}" name="Column1091" dataDxfId="15514"/>
    <tableColumn id="1106" xr3:uid="{E7A1106C-D943-4B11-B86D-B5B255E78DE5}" name="Column1092" dataDxfId="15513"/>
    <tableColumn id="1107" xr3:uid="{4C37A632-0D69-4FAB-B6B6-4265FD248F5B}" name="Column1093" dataDxfId="15512"/>
    <tableColumn id="1108" xr3:uid="{113BB171-CDA1-42AE-9D15-288DF59B91D9}" name="Column1094" dataDxfId="15511"/>
    <tableColumn id="1109" xr3:uid="{88403B13-9BA9-4D11-A801-FB96E374F886}" name="Column1095" dataDxfId="15510"/>
    <tableColumn id="1110" xr3:uid="{353A3C11-CBF7-4A6A-A105-2E1633D9B6EF}" name="Column1096" dataDxfId="15509"/>
    <tableColumn id="1111" xr3:uid="{F969382D-1E1F-4CFE-ABE4-7CCD6312C981}" name="Column1097" dataDxfId="15508"/>
    <tableColumn id="1112" xr3:uid="{F76AB6DC-D8A5-4E75-A2E9-0B9C5F469D69}" name="Column1098" dataDxfId="15507"/>
    <tableColumn id="1113" xr3:uid="{54909FC7-CD5D-436B-97F7-D4471C2C172F}" name="Column1099" dataDxfId="15506"/>
    <tableColumn id="1114" xr3:uid="{CFA888EB-AE0C-419A-90EF-BC739A2F9BC5}" name="Column1100" dataDxfId="15505"/>
    <tableColumn id="1115" xr3:uid="{90434942-06A7-42DD-BC6E-C27B4F9B9E8E}" name="Column1101" dataDxfId="15504"/>
    <tableColumn id="1116" xr3:uid="{1E35E3DC-DA0C-4791-934F-064DE4919F73}" name="Column1102" dataDxfId="15503"/>
    <tableColumn id="1117" xr3:uid="{4DE1334F-56D0-4C58-9A3C-162479BFD3B3}" name="Column1103" dataDxfId="15502"/>
    <tableColumn id="1118" xr3:uid="{4912786B-D3C1-4CAE-885C-7081DFD916AF}" name="Column1104" dataDxfId="15501"/>
    <tableColumn id="1119" xr3:uid="{53FC3803-DCE1-4BDC-B4E8-4B60338A9E6B}" name="Column1105" dataDxfId="15500"/>
    <tableColumn id="1120" xr3:uid="{A3319C7B-19B3-4FC3-A3F8-42C1B5801BA7}" name="Column1106" dataDxfId="15499"/>
    <tableColumn id="1121" xr3:uid="{8C544A72-1805-481D-B2D4-771F3F783187}" name="Column1107" dataDxfId="15498"/>
    <tableColumn id="1122" xr3:uid="{25B7A29B-C66B-4757-AFCE-76F54D44D6F6}" name="Column1108" dataDxfId="15497"/>
    <tableColumn id="1123" xr3:uid="{EA3C73EE-6FB5-4D89-8A4E-EF5F1B412C07}" name="Column1109" dataDxfId="15496"/>
    <tableColumn id="1124" xr3:uid="{A39DED4C-C961-4173-9F07-FC31524BC379}" name="Column1110" dataDxfId="15495"/>
    <tableColumn id="1125" xr3:uid="{0DD0FE16-6297-4BCD-91C1-8C9DC483B27D}" name="Column1111" dataDxfId="15494"/>
    <tableColumn id="1126" xr3:uid="{678DD704-AFAA-4285-8AB9-52D1214D8C10}" name="Column1112" dataDxfId="15493"/>
    <tableColumn id="1127" xr3:uid="{3B71E07F-8147-488A-9303-BF636B1D83A8}" name="Column1113" dataDxfId="15492"/>
    <tableColumn id="1128" xr3:uid="{DE2CC2CA-0C87-4651-B740-93B87431DE17}" name="Column1114" dataDxfId="15491"/>
    <tableColumn id="1129" xr3:uid="{234D0635-400F-4259-95F2-26BC7C207154}" name="Column1115" dataDxfId="15490"/>
    <tableColumn id="1130" xr3:uid="{1278AE70-E470-42DF-AEAD-8E2DF9DD9566}" name="Column1116" dataDxfId="15489"/>
    <tableColumn id="1131" xr3:uid="{D6C70889-187B-4BBF-B467-C988DACB3BFD}" name="Column1117" dataDxfId="15488"/>
    <tableColumn id="1132" xr3:uid="{C6D412E2-EDB3-4849-A588-E281F5FBCA9D}" name="Column1118" dataDxfId="15487"/>
    <tableColumn id="1133" xr3:uid="{B2FF550E-7C85-455F-9F7D-08A1E200856F}" name="Column1119" dataDxfId="15486"/>
    <tableColumn id="1134" xr3:uid="{D8498314-E294-4800-ACBB-D4AA706C65C9}" name="Column1120" dataDxfId="15485"/>
    <tableColumn id="1135" xr3:uid="{93731BE7-AB2E-4E38-9F8D-DE6875BD2546}" name="Column1121" dataDxfId="15484"/>
    <tableColumn id="1136" xr3:uid="{57C4152B-9FEA-4D57-B6A9-C557649DAF92}" name="Column1122" dataDxfId="15483"/>
    <tableColumn id="1137" xr3:uid="{09605B50-5F7F-4608-8D2A-36DEADAE5805}" name="Column1123" dataDxfId="15482"/>
    <tableColumn id="1138" xr3:uid="{7AF402F7-0B1A-4CEE-8215-F8D27D9A3317}" name="Column1124" dataDxfId="15481"/>
    <tableColumn id="1139" xr3:uid="{14224CA4-F772-4773-8DC4-FBD107112F0E}" name="Column1125" dataDxfId="15480"/>
    <tableColumn id="1140" xr3:uid="{94BF81C9-171C-4117-BF36-66BD3F5221D6}" name="Column1126" dataDxfId="15479"/>
    <tableColumn id="1141" xr3:uid="{BB196F70-1710-45CE-8766-FE80AFAE70DA}" name="Column1127" dataDxfId="15478"/>
    <tableColumn id="1142" xr3:uid="{3DDD4781-5D0F-4A65-AC62-715E8D438E6A}" name="Column1128" dataDxfId="15477"/>
    <tableColumn id="1143" xr3:uid="{27A4B5E2-86F0-4031-A9FD-81182C9AC49C}" name="Column1129" dataDxfId="15476"/>
    <tableColumn id="1144" xr3:uid="{2821F255-54B6-44B7-9150-A731720EA992}" name="Column1130" dataDxfId="15475"/>
    <tableColumn id="1145" xr3:uid="{40E9F55A-92FF-4EF1-A41C-11DB8428CF86}" name="Column1131" dataDxfId="15474"/>
    <tableColumn id="1146" xr3:uid="{8E027A11-2633-4F2F-A232-CBDAD679BB93}" name="Column1132" dataDxfId="15473"/>
    <tableColumn id="1147" xr3:uid="{2B330B61-AA76-4442-B072-609E51799838}" name="Column1133" dataDxfId="15472"/>
    <tableColumn id="1148" xr3:uid="{2AB61E17-A62C-4EFE-9E5B-3CD7487BCC3C}" name="Column1134" dataDxfId="15471"/>
    <tableColumn id="1149" xr3:uid="{A0DBE447-2C29-49E9-ADB2-5BF048F3DF2C}" name="Column1135" dataDxfId="15470"/>
    <tableColumn id="1150" xr3:uid="{1864E3FB-D2B2-403C-B630-11402C591D7E}" name="Column1136" dataDxfId="15469"/>
    <tableColumn id="1151" xr3:uid="{E7E7E6A2-5ECD-4AD6-89D2-5AFBF5595748}" name="Column1137" dataDxfId="15468"/>
    <tableColumn id="1152" xr3:uid="{8E7191D0-1D20-4876-9164-7749C2D26DAE}" name="Column1138" dataDxfId="15467"/>
    <tableColumn id="1153" xr3:uid="{F84F9E62-463A-4848-B216-523A4BA7FC9F}" name="Column1139" dataDxfId="15466"/>
    <tableColumn id="1154" xr3:uid="{D6CDAB67-9CB9-43F3-80BD-59667539D0C1}" name="Column1140" dataDxfId="15465"/>
    <tableColumn id="1155" xr3:uid="{97D1DB5F-EAD0-47F4-9B6C-424FD6A282B4}" name="Column1141" dataDxfId="15464"/>
    <tableColumn id="1156" xr3:uid="{6A6C7BC5-F29C-4167-942F-462781D8F561}" name="Column1142" dataDxfId="15463"/>
    <tableColumn id="1157" xr3:uid="{CB4E6F30-E35B-4404-A73E-07423EDA11E4}" name="Column1143" dataDxfId="15462"/>
    <tableColumn id="1158" xr3:uid="{12605D41-46DE-4728-B1DF-C0185A2425EE}" name="Column1144" dataDxfId="15461"/>
    <tableColumn id="1159" xr3:uid="{4214D32A-3D53-4D8A-8459-0D1A30A2958E}" name="Column1145" dataDxfId="15460"/>
    <tableColumn id="1160" xr3:uid="{0BB57090-8754-426B-BB10-C73712A6E4E1}" name="Column1146" dataDxfId="15459"/>
    <tableColumn id="1161" xr3:uid="{71E94FEC-2C7E-4482-AB08-4A808C12F672}" name="Column1147" dataDxfId="15458"/>
    <tableColumn id="1162" xr3:uid="{2C64A16F-214C-49EF-99FF-EF38FC203DC4}" name="Column1148" dataDxfId="15457"/>
    <tableColumn id="1163" xr3:uid="{46735398-2104-430C-A468-4E29DFFB2EE1}" name="Column1149" dataDxfId="15456"/>
    <tableColumn id="1164" xr3:uid="{0D0C4EAA-045B-4663-8375-C6C6B6807423}" name="Column1150" dataDxfId="15455"/>
    <tableColumn id="1165" xr3:uid="{BB4D858A-4974-42AB-888C-3F924C406CBC}" name="Column1151" dataDxfId="15454"/>
    <tableColumn id="1166" xr3:uid="{D5245C9B-24CF-4299-84AD-91E9A6E46384}" name="Column1152" dataDxfId="15453"/>
    <tableColumn id="1167" xr3:uid="{AC803690-5B6B-45DA-B948-92BDCFA4DA3F}" name="Column1153" dataDxfId="15452"/>
    <tableColumn id="1168" xr3:uid="{1577D8E4-3813-4F48-B2F5-752198A6B834}" name="Column1154" dataDxfId="15451"/>
    <tableColumn id="1169" xr3:uid="{6A83428A-4415-44AD-A14A-BF95FA26ED3B}" name="Column1155" dataDxfId="15450"/>
    <tableColumn id="1170" xr3:uid="{B955433E-95A3-49ED-8B17-8BEAF68B431A}" name="Column1156" dataDxfId="15449"/>
    <tableColumn id="1171" xr3:uid="{57FAD36B-2A3E-46F7-ACD3-430B3E9DC51B}" name="Column1157" dataDxfId="15448"/>
    <tableColumn id="1172" xr3:uid="{036D5E89-8EC8-4E1F-8A1F-B022E84A740F}" name="Column1158" dataDxfId="15447"/>
    <tableColumn id="1173" xr3:uid="{E17D50C6-CF50-4C7A-B6F9-41A7C504A9D2}" name="Column1159" dataDxfId="15446"/>
    <tableColumn id="1174" xr3:uid="{EE1F0859-32C4-4239-A316-1FFDFB50D0E5}" name="Column1160" dataDxfId="15445"/>
    <tableColumn id="1175" xr3:uid="{BE29D1E1-1A53-4EC5-9E87-D8E1C97C697D}" name="Column1161" dataDxfId="15444"/>
    <tableColumn id="1176" xr3:uid="{D1345355-993E-408D-BDD4-EC164315CA7B}" name="Column1162" dataDxfId="15443"/>
    <tableColumn id="1177" xr3:uid="{58037B20-AA81-4968-A4A6-05F5061F1FB5}" name="Column1163" dataDxfId="15442"/>
    <tableColumn id="1178" xr3:uid="{E2FC6651-D7B0-45B6-B768-61E7E54EE2E5}" name="Column1164" dataDxfId="15441"/>
    <tableColumn id="1179" xr3:uid="{BD3E56BB-556A-41F6-A919-F5414F5AD849}" name="Column1165" dataDxfId="15440"/>
    <tableColumn id="1180" xr3:uid="{19D3D7E4-5E3F-488D-A8C3-6CA927CD94E6}" name="Column1166" dataDxfId="15439"/>
    <tableColumn id="1181" xr3:uid="{51C0DC70-3166-4A6D-A586-DA0BDDB5C2EB}" name="Column1167" dataDxfId="15438"/>
    <tableColumn id="1182" xr3:uid="{D68589DE-89C3-4B8C-8075-83F44A373788}" name="Column1168" dataDxfId="15437"/>
    <tableColumn id="1183" xr3:uid="{8BEF5402-BB26-4A85-8644-286A67225A57}" name="Column1169" dataDxfId="15436"/>
    <tableColumn id="1184" xr3:uid="{6FC03CC0-4464-44F6-B6D6-1D664449FF8A}" name="Column1170" dataDxfId="15435"/>
    <tableColumn id="1185" xr3:uid="{01278B15-4D46-401C-B29D-098563436D45}" name="Column1171" dataDxfId="15434"/>
    <tableColumn id="1186" xr3:uid="{3C67D836-EF6C-4522-8A00-95579836999D}" name="Column1172" dataDxfId="15433"/>
    <tableColumn id="1187" xr3:uid="{C0D3CA34-36AB-41F4-9EF4-8A0203A31C77}" name="Column1173" dataDxfId="15432"/>
    <tableColumn id="1188" xr3:uid="{DFDCB1F4-8276-456C-8F8F-C8FCF425770D}" name="Column1174" dataDxfId="15431"/>
    <tableColumn id="1189" xr3:uid="{BBCAF00F-6280-40AB-B1D5-F2DEB975EED2}" name="Column1175" dataDxfId="15430"/>
    <tableColumn id="1190" xr3:uid="{ECED4F6E-0E89-4086-895B-AF5DE0F27A7A}" name="Column1176" dataDxfId="15429"/>
    <tableColumn id="1191" xr3:uid="{1833CEAB-656D-46E1-82C4-7D47FD34E940}" name="Column1177" dataDxfId="15428"/>
    <tableColumn id="1192" xr3:uid="{7E882E34-BD6B-4676-8A7A-4831842D6411}" name="Column1178" dataDxfId="15427"/>
    <tableColumn id="1193" xr3:uid="{684FA17D-FC5F-496F-9E9B-C2610A2B5192}" name="Column1179" dataDxfId="15426"/>
    <tableColumn id="1194" xr3:uid="{405F2C7E-3973-498D-913F-F62B99E283A3}" name="Column1180" dataDxfId="15425"/>
    <tableColumn id="1195" xr3:uid="{D131FE8E-B3BD-4CAC-8236-9FAFF2AAAABF}" name="Column1181" dataDxfId="15424"/>
    <tableColumn id="1196" xr3:uid="{F00A7F1E-E8B3-4CCB-BA1B-6280C29A9DB9}" name="Column1182" dataDxfId="15423"/>
    <tableColumn id="1197" xr3:uid="{CC252BFE-DFA4-4631-8A3D-2D66CB85A212}" name="Column1183" dataDxfId="15422"/>
    <tableColumn id="1198" xr3:uid="{3F06C939-43CF-4E48-B1D8-10C017F79980}" name="Column1184" dataDxfId="15421"/>
    <tableColumn id="1199" xr3:uid="{DB84C5E4-0DC4-454A-9B50-2CA580452744}" name="Column1185" dataDxfId="15420"/>
    <tableColumn id="1200" xr3:uid="{9EEE6EF6-98A8-433A-8854-AB925842E96B}" name="Column1186" dataDxfId="15419"/>
    <tableColumn id="1201" xr3:uid="{FB582955-9F77-4013-8CF8-4949E8809585}" name="Column1187" dataDxfId="15418"/>
    <tableColumn id="1202" xr3:uid="{50B56153-0C17-4937-8875-DCC16DE76AD6}" name="Column1188" dataDxfId="15417"/>
    <tableColumn id="1203" xr3:uid="{00E830C8-CAB2-474C-8069-042144D3858C}" name="Column1189" dataDxfId="15416"/>
    <tableColumn id="1204" xr3:uid="{1CDB3917-DC73-4C8C-B992-D69C55C82EDC}" name="Column1190" dataDxfId="15415"/>
    <tableColumn id="1205" xr3:uid="{380E5A0E-B680-43BB-9F7E-F07B55460D67}" name="Column1191" dataDxfId="15414"/>
    <tableColumn id="1206" xr3:uid="{EACAB515-87E4-4B92-9221-848193D7D9E4}" name="Column1192" dataDxfId="15413"/>
    <tableColumn id="1207" xr3:uid="{F8664EB1-7AE0-4996-B430-C68DF098566F}" name="Column1193" dataDxfId="15412"/>
    <tableColumn id="1208" xr3:uid="{CB1B3ED2-6E32-413D-875C-D6478DFFCF94}" name="Column1194" dataDxfId="15411"/>
    <tableColumn id="1209" xr3:uid="{B43C7EDF-E846-41BB-BF5A-AA585EA70392}" name="Column1195" dataDxfId="15410"/>
    <tableColumn id="1210" xr3:uid="{28D43BBC-C7FE-453C-82D7-AF4242FEBE5B}" name="Column1196" dataDxfId="15409"/>
    <tableColumn id="1211" xr3:uid="{F9C4F49F-385C-4713-A932-BA10775CDE77}" name="Column1197" dataDxfId="15408"/>
    <tableColumn id="1212" xr3:uid="{CE0C6772-8994-4010-8698-5E100CDFF7E2}" name="Column1198" dataDxfId="15407"/>
    <tableColumn id="1213" xr3:uid="{63B46BF0-9738-4A84-B969-497333E84EE8}" name="Column1199" dataDxfId="15406"/>
    <tableColumn id="1214" xr3:uid="{48F9199F-F769-4BF9-8FB3-BCCB76701942}" name="Column1200" dataDxfId="15405"/>
    <tableColumn id="1215" xr3:uid="{C83AFE06-7B58-4D1D-B77A-7D05A55C641C}" name="Column1201" dataDxfId="15404"/>
    <tableColumn id="1216" xr3:uid="{52712EF0-E6DD-425E-8E33-A30E914A9642}" name="Column1202" dataDxfId="15403"/>
    <tableColumn id="1217" xr3:uid="{DE110A84-873A-43F9-B9A1-2BED93466369}" name="Column1203" dataDxfId="15402"/>
    <tableColumn id="1218" xr3:uid="{00A2B721-129D-4735-9573-DA81AE660DA8}" name="Column1204" dataDxfId="15401"/>
    <tableColumn id="1219" xr3:uid="{6FAE22AF-1F1E-4436-84BE-A5F28E0E0060}" name="Column1205" dataDxfId="15400"/>
    <tableColumn id="1220" xr3:uid="{1916C936-7E52-42ED-AE1F-6EBE352F036A}" name="Column1206" dataDxfId="15399"/>
    <tableColumn id="1221" xr3:uid="{3E6E9540-0E6D-416D-94F4-E265AC8883B5}" name="Column1207" dataDxfId="15398"/>
    <tableColumn id="1222" xr3:uid="{8BD6C73F-FADA-4FE4-8D87-0E21C64E5B86}" name="Column1208" dataDxfId="15397"/>
    <tableColumn id="1223" xr3:uid="{2AB054DD-C210-4E63-ABA1-E8AAA50BCB86}" name="Column1209" dataDxfId="15396"/>
    <tableColumn id="1224" xr3:uid="{32D09582-45C4-48E8-8749-5AE98635B31D}" name="Column1210" dataDxfId="15395"/>
    <tableColumn id="1225" xr3:uid="{0A7EF6DF-C71F-4769-86FB-65B16805A215}" name="Column1211" dataDxfId="15394"/>
    <tableColumn id="1226" xr3:uid="{B39DF1C7-C959-442B-BDB2-A633951A90B8}" name="Column1212" dataDxfId="15393"/>
    <tableColumn id="1227" xr3:uid="{37E14294-C3C3-4C06-98C2-05126B6D2BA3}" name="Column1213" dataDxfId="15392"/>
    <tableColumn id="1228" xr3:uid="{D18BE821-FA6D-4848-B653-A468235D8685}" name="Column1214" dataDxfId="15391"/>
    <tableColumn id="1229" xr3:uid="{F37FCA8D-7E8B-4725-85B2-5FE0F720700F}" name="Column1215" dataDxfId="15390"/>
    <tableColumn id="1230" xr3:uid="{4867C12F-C88E-4352-BF36-327B68882AAF}" name="Column1216" dataDxfId="15389"/>
    <tableColumn id="1231" xr3:uid="{F22F12B2-6E6D-424A-B72C-A66394DF6562}" name="Column1217" dataDxfId="15388"/>
    <tableColumn id="1232" xr3:uid="{6492ECA6-5F31-476D-888F-76D7A016DF54}" name="Column1218" dataDxfId="15387"/>
    <tableColumn id="1233" xr3:uid="{32278942-8F09-4BD5-8F45-3F77ABC06786}" name="Column1219" dataDxfId="15386"/>
    <tableColumn id="1234" xr3:uid="{4D93A15B-C0B7-407D-8B77-66E55FB671BF}" name="Column1220" dataDxfId="15385"/>
    <tableColumn id="1235" xr3:uid="{116CAFCE-93BA-4FF2-BD5B-71FBD6AD8D94}" name="Column1221" dataDxfId="15384"/>
    <tableColumn id="1236" xr3:uid="{57CEE2C7-9B35-4098-9D0C-A79B241E032A}" name="Column1222" dataDxfId="15383"/>
    <tableColumn id="1237" xr3:uid="{821FC2AA-0502-4F36-B8C3-248158A0183B}" name="Column1223" dataDxfId="15382"/>
    <tableColumn id="1238" xr3:uid="{A3E482DA-DBD4-417E-BA5B-E886BD9B4805}" name="Column1224" dataDxfId="15381"/>
    <tableColumn id="1239" xr3:uid="{57F83A41-1EF4-4962-AE2F-434EC52EC08C}" name="Column1225" dataDxfId="15380"/>
    <tableColumn id="1240" xr3:uid="{DFAC3729-86F7-4832-9DBB-D85D1CD0D232}" name="Column1226" dataDxfId="15379"/>
    <tableColumn id="1241" xr3:uid="{9BFEDC01-51BE-40AE-904C-E6955A850738}" name="Column1227" dataDxfId="15378"/>
    <tableColumn id="1242" xr3:uid="{C6EE70A8-FFAE-4038-B83F-BD560371702D}" name="Column1228" dataDxfId="15377"/>
    <tableColumn id="1243" xr3:uid="{C224A3E2-8F40-42F3-B90B-8BF66734F7A5}" name="Column1229" dataDxfId="15376"/>
    <tableColumn id="1244" xr3:uid="{A6E74C70-B685-4AED-94EB-0D127B1EB87F}" name="Column1230" dataDxfId="15375"/>
    <tableColumn id="1245" xr3:uid="{ADF27CB7-1436-449F-95EE-3F2CC604143B}" name="Column1231" dataDxfId="15374"/>
    <tableColumn id="1246" xr3:uid="{F8D3A43E-9D78-42B6-99EA-A8231504F582}" name="Column1232" dataDxfId="15373"/>
    <tableColumn id="1247" xr3:uid="{582E735C-00F4-43EB-A65F-22317D87CD13}" name="Column1233" dataDxfId="15372"/>
    <tableColumn id="1248" xr3:uid="{FEE7FAED-ADC1-4059-AA34-F95E52944D0B}" name="Column1234" dataDxfId="15371"/>
    <tableColumn id="1249" xr3:uid="{00BA7F68-C3A8-4E96-8389-04D2740713E7}" name="Column1235" dataDxfId="15370"/>
    <tableColumn id="1250" xr3:uid="{995D3572-89A4-4E73-8305-2744606138FE}" name="Column1236" dataDxfId="15369"/>
    <tableColumn id="1251" xr3:uid="{F76E029A-6534-4E8B-8573-FE6D8A65CF46}" name="Column1237" dataDxfId="15368"/>
    <tableColumn id="1252" xr3:uid="{E68C1DC6-16D5-4239-AD79-56F72C4B5BED}" name="Column1238" dataDxfId="15367"/>
    <tableColumn id="1253" xr3:uid="{C8DEDC15-8AE4-49BB-BEE8-DF0A5B0FED40}" name="Column1239" dataDxfId="15366"/>
    <tableColumn id="1254" xr3:uid="{CB23B664-0301-4E21-B784-496A0ECE6A35}" name="Column1240" dataDxfId="15365"/>
    <tableColumn id="1255" xr3:uid="{270F6C94-4137-4033-BCEE-4AF526611DD0}" name="Column1241" dataDxfId="15364"/>
    <tableColumn id="1256" xr3:uid="{6D5998E4-ADBA-4FEF-AFA3-BC8831B0661A}" name="Column1242" dataDxfId="15363"/>
    <tableColumn id="1257" xr3:uid="{1E0F6D1A-8C03-41A3-B1E0-50FD2607F57B}" name="Column1243" dataDxfId="15362"/>
    <tableColumn id="1258" xr3:uid="{BDAE7871-DCE9-4625-A20E-D228494DF7E4}" name="Column1244" dataDxfId="15361"/>
    <tableColumn id="1259" xr3:uid="{97266D47-F055-4A59-86F3-FCA21E33ADAF}" name="Column1245" dataDxfId="15360"/>
    <tableColumn id="1260" xr3:uid="{B60B1DA1-DA07-4DF6-819F-361B39231342}" name="Column1246" dataDxfId="15359"/>
    <tableColumn id="1261" xr3:uid="{EF755C40-BF4D-4E80-AACF-800C2653E050}" name="Column1247" dataDxfId="15358"/>
    <tableColumn id="1262" xr3:uid="{6B36158E-CBE3-48F0-BC7D-D8BF6A052BEC}" name="Column1248" dataDxfId="15357"/>
    <tableColumn id="1263" xr3:uid="{12D5DE83-8DF6-4856-9CA5-88F9CA573422}" name="Column1249" dataDxfId="15356"/>
    <tableColumn id="1264" xr3:uid="{21D3DDB3-A14E-40DF-91FA-D4AC5ED16290}" name="Column1250" dataDxfId="15355"/>
    <tableColumn id="1265" xr3:uid="{2D9B795A-5AD7-4C51-A5C0-95EF26E4F517}" name="Column1251" dataDxfId="15354"/>
    <tableColumn id="1266" xr3:uid="{F4A411F3-76D4-428D-9346-E1693D99FF1E}" name="Column1252" dataDxfId="15353"/>
    <tableColumn id="1267" xr3:uid="{0F98D45E-472E-422D-9EEF-6A12D48B0C63}" name="Column1253" dataDxfId="15352"/>
    <tableColumn id="1268" xr3:uid="{C26A570A-B6AC-47B7-BB9B-697F72108EEE}" name="Column1254" dataDxfId="15351"/>
    <tableColumn id="1269" xr3:uid="{27A1013F-AFE1-400B-95F3-597F2200F0F3}" name="Column1255" dataDxfId="15350"/>
    <tableColumn id="1270" xr3:uid="{02D11087-482E-4619-AC11-770FBEA6AC31}" name="Column1256" dataDxfId="15349"/>
    <tableColumn id="1271" xr3:uid="{F68BAA4E-E679-4AB3-BB53-1745FA6274FF}" name="Column1257" dataDxfId="15348"/>
    <tableColumn id="1272" xr3:uid="{B2335A9F-6F29-46CD-A934-7CF570F6AE67}" name="Column1258" dataDxfId="15347"/>
    <tableColumn id="1273" xr3:uid="{D43F1194-2BC5-4E54-B4CA-2DA761320973}" name="Column1259" dataDxfId="15346"/>
    <tableColumn id="1274" xr3:uid="{F32747C7-089B-4742-9571-63BCFF97A61E}" name="Column1260" dataDxfId="15345"/>
    <tableColumn id="1275" xr3:uid="{2EF436F2-354A-4B24-8B91-3DE86879B85D}" name="Column1261" dataDxfId="15344"/>
    <tableColumn id="1276" xr3:uid="{876EF7F7-306C-4AF2-AEAA-15F732C36BFC}" name="Column1262" dataDxfId="15343"/>
    <tableColumn id="1277" xr3:uid="{C726AC82-4A63-46DD-89D1-D4BAB6DF558A}" name="Column1263" dataDxfId="15342"/>
    <tableColumn id="1278" xr3:uid="{C7760D66-691F-4107-A17E-AEF1D2BEA736}" name="Column1264" dataDxfId="15341"/>
    <tableColumn id="1279" xr3:uid="{051D0DB2-D990-4D1C-8843-68F7AC14F94C}" name="Column1265" dataDxfId="15340"/>
    <tableColumn id="1280" xr3:uid="{0B3F902E-035A-4B19-9594-7C1903DB835E}" name="Column1266" dataDxfId="15339"/>
    <tableColumn id="1281" xr3:uid="{6CB8125D-4D9C-45B2-9D6D-68206E10996F}" name="Column1267" dataDxfId="15338"/>
    <tableColumn id="1282" xr3:uid="{B4FCECAD-64EF-46AB-88D5-4784B600310C}" name="Column1268" dataDxfId="15337"/>
    <tableColumn id="1283" xr3:uid="{D207FE6C-3F47-4610-9E75-3C394472A4B5}" name="Column1269" dataDxfId="15336"/>
    <tableColumn id="1284" xr3:uid="{3467BC17-7894-4C91-9960-FA1BB0996614}" name="Column1270" dataDxfId="15335"/>
    <tableColumn id="1285" xr3:uid="{A19E9E6B-2A76-4399-8FF8-143DAC0D8ECA}" name="Column1271" dataDxfId="15334"/>
    <tableColumn id="1286" xr3:uid="{08CA7E42-A170-4602-B5A4-8976C80593B4}" name="Column1272" dataDxfId="15333"/>
    <tableColumn id="1287" xr3:uid="{1D57F221-7581-48DE-B65C-6329D6AC805A}" name="Column1273" dataDxfId="15332"/>
    <tableColumn id="1288" xr3:uid="{89E301AD-F409-41D6-A98F-15E565CD7A53}" name="Column1274" dataDxfId="15331"/>
    <tableColumn id="1289" xr3:uid="{EDB96F39-E41A-42CF-943D-48DEB6170FFF}" name="Column1275" dataDxfId="15330"/>
    <tableColumn id="1290" xr3:uid="{A2EF614F-D096-44BD-B021-D42562F1C88E}" name="Column1276" dataDxfId="15329"/>
    <tableColumn id="1291" xr3:uid="{4F9AE56A-5B1A-4766-8E1E-CC4AA3708843}" name="Column1277" dataDxfId="15328"/>
    <tableColumn id="1292" xr3:uid="{2A249B10-2AB9-497C-BBD6-B7C9071366DA}" name="Column1278" dataDxfId="15327"/>
    <tableColumn id="1293" xr3:uid="{D0D11479-51FE-434C-A8C7-A5EB94059984}" name="Column1279" dataDxfId="15326"/>
    <tableColumn id="1294" xr3:uid="{CCCC5F46-2AE4-4833-8C66-77D3C055BDF0}" name="Column1280" dataDxfId="15325"/>
    <tableColumn id="1295" xr3:uid="{7BC3AF85-1A82-43E2-940C-20E2E830BC87}" name="Column1281" dataDxfId="15324"/>
    <tableColumn id="1296" xr3:uid="{10E097DA-B6E4-40D7-A89F-2950165876B0}" name="Column1282" dataDxfId="15323"/>
    <tableColumn id="1297" xr3:uid="{01A4494B-E258-49ED-B5E7-4C7944B8B402}" name="Column1283" dataDxfId="15322"/>
    <tableColumn id="1298" xr3:uid="{4CC9AA72-C3DC-41B4-B8EC-0B1416B3E4F3}" name="Column1284" dataDxfId="15321"/>
    <tableColumn id="1299" xr3:uid="{78F90991-07EA-40B5-AD4A-0616652B12E8}" name="Column1285" dataDxfId="15320"/>
    <tableColumn id="1300" xr3:uid="{C9B38176-7FE0-4A40-9281-C9A89EE14455}" name="Column1286" dataDxfId="15319"/>
    <tableColumn id="1301" xr3:uid="{367E9DFD-6E41-42D8-8225-4508D5075C78}" name="Column1287" dataDxfId="15318"/>
    <tableColumn id="1302" xr3:uid="{15FA355D-1ACE-471E-9BB8-E950E7D7E8B5}" name="Column1288" dataDxfId="15317"/>
    <tableColumn id="1303" xr3:uid="{4261C2B0-2130-42E7-AF9A-3FCCA1EFD02F}" name="Column1289" dataDxfId="15316"/>
    <tableColumn id="1304" xr3:uid="{8764DF35-16E5-4D6A-9C63-E9400647761C}" name="Column1290" dataDxfId="15315"/>
    <tableColumn id="1305" xr3:uid="{B19CB5CF-D649-41D7-BD58-4FB0A6835BBC}" name="Column1291" dataDxfId="15314"/>
    <tableColumn id="1306" xr3:uid="{F6CD2CF2-92C9-4A6A-B814-0CAEF47DB8D4}" name="Column1292" dataDxfId="15313"/>
    <tableColumn id="1307" xr3:uid="{DBB46E35-D250-48D0-B7FE-A7F7178F6B07}" name="Column1293" dataDxfId="15312"/>
    <tableColumn id="1308" xr3:uid="{C743B5CA-6F51-47F1-96F2-AE6D516539C2}" name="Column1294" dataDxfId="15311"/>
    <tableColumn id="1309" xr3:uid="{59538032-A639-49C4-839F-60963EE1AF83}" name="Column1295" dataDxfId="15310"/>
    <tableColumn id="1310" xr3:uid="{20AB1FF4-A5B0-4222-80A6-E7FA7CF2079B}" name="Column1296" dataDxfId="15309"/>
    <tableColumn id="1311" xr3:uid="{21BB210D-653B-46A3-AEE4-505C6C02A4D1}" name="Column1297" dataDxfId="15308"/>
    <tableColumn id="1312" xr3:uid="{CA93A25C-6125-4E3E-A3D7-0D7459DC110B}" name="Column1298" dataDxfId="15307"/>
    <tableColumn id="1313" xr3:uid="{A42322E5-3361-4692-803C-598950E86CDE}" name="Column1299" dataDxfId="15306"/>
    <tableColumn id="1314" xr3:uid="{8AC8D8A7-60AD-4663-B7B8-DCB4E5FA3982}" name="Column1300" dataDxfId="15305"/>
    <tableColumn id="1315" xr3:uid="{CD082346-B142-4BCB-94AF-4AB6D5A88693}" name="Column1301" dataDxfId="15304"/>
    <tableColumn id="1316" xr3:uid="{B3458059-4B56-488F-A9CC-E8808A88DE38}" name="Column1302" dataDxfId="15303"/>
    <tableColumn id="1317" xr3:uid="{04CF12EC-DC09-483E-B3EE-F7FD1EAB97DB}" name="Column1303" dataDxfId="15302"/>
    <tableColumn id="1318" xr3:uid="{01AF72D4-EC76-4036-A5E5-C3207E44A19A}" name="Column1304" dataDxfId="15301"/>
    <tableColumn id="1319" xr3:uid="{D37600ED-656A-460F-ACD6-7B2B9C4E56F4}" name="Column1305" dataDxfId="15300"/>
    <tableColumn id="1320" xr3:uid="{129C0BAE-CECD-48A8-A6AC-CC0F22B40177}" name="Column1306" dataDxfId="15299"/>
    <tableColumn id="1321" xr3:uid="{F5CF2C49-FE68-400C-BDB9-7EA14673AD90}" name="Column1307" dataDxfId="15298"/>
    <tableColumn id="1322" xr3:uid="{A4647F0E-492E-488B-95CD-C0DED47237F9}" name="Column1308" dataDxfId="15297"/>
    <tableColumn id="1323" xr3:uid="{EACE8BCB-D653-4DE7-815B-6E178693046F}" name="Column1309" dataDxfId="15296"/>
    <tableColumn id="1324" xr3:uid="{61ACE30D-5C82-40F7-98E3-96528E8EFBD3}" name="Column1310" dataDxfId="15295"/>
    <tableColumn id="1325" xr3:uid="{FA3AA97D-7FD4-4057-91DC-9D8260046CD7}" name="Column1311" dataDxfId="15294"/>
    <tableColumn id="1326" xr3:uid="{2163085C-B17C-4ADA-B3F2-A28A45C2FC5D}" name="Column1312" dataDxfId="15293"/>
    <tableColumn id="1327" xr3:uid="{A21ADE66-6E53-477A-9F98-F68BEF8B8BD3}" name="Column1313" dataDxfId="15292"/>
    <tableColumn id="1328" xr3:uid="{718EA56C-819C-464D-BA0B-11291DF98F0C}" name="Column1314" dataDxfId="15291"/>
    <tableColumn id="1329" xr3:uid="{2CEF461F-4078-457F-9EAD-82C1E7B9E7BE}" name="Column1315" dataDxfId="15290"/>
    <tableColumn id="1330" xr3:uid="{62CB93B8-EB87-4063-8E4C-2A5E0ACD3451}" name="Column1316" dataDxfId="15289"/>
    <tableColumn id="1331" xr3:uid="{BA0F1B66-0458-4E65-957A-796B602AE66E}" name="Column1317" dataDxfId="15288"/>
    <tableColumn id="1332" xr3:uid="{81686634-F771-4A9C-9A6C-BB60D0106B1E}" name="Column1318" dataDxfId="15287"/>
    <tableColumn id="1333" xr3:uid="{020C2937-2487-4974-90E0-1B182BEC0239}" name="Column1319" dataDxfId="15286"/>
    <tableColumn id="1334" xr3:uid="{D51BB6AB-5873-4000-A508-B9A9B380BDBE}" name="Column1320" dataDxfId="15285"/>
    <tableColumn id="1335" xr3:uid="{8ECEA162-9FBD-4678-B6F5-D00D54070E8B}" name="Column1321" dataDxfId="15284"/>
    <tableColumn id="1336" xr3:uid="{9C7E451D-8EAB-4A5A-80AC-F4EFFFAB1171}" name="Column1322" dataDxfId="15283"/>
    <tableColumn id="1337" xr3:uid="{F4C95C9A-11A9-45F8-B9AF-D35EEC4B59D7}" name="Column1323" dataDxfId="15282"/>
    <tableColumn id="1338" xr3:uid="{00388E35-5227-4141-8152-A4ABF2F5A4BF}" name="Column1324" dataDxfId="15281"/>
    <tableColumn id="1339" xr3:uid="{B6F0350B-8267-4F1A-B13C-080826EE8F04}" name="Column1325" dataDxfId="15280"/>
    <tableColumn id="1340" xr3:uid="{2ED5F54D-9CE2-4445-9A12-52676B88CC74}" name="Column1326" dataDxfId="15279"/>
    <tableColumn id="1341" xr3:uid="{6FA4B00B-1332-4743-93CD-BF6CB6ECBBE7}" name="Column1327" dataDxfId="15278"/>
    <tableColumn id="1342" xr3:uid="{0C2F4B9B-5FD9-44D0-839E-27CFCEFE7E70}" name="Column1328" dataDxfId="15277"/>
    <tableColumn id="1343" xr3:uid="{0511CAA9-AABC-44EC-8705-17ECEE8C4191}" name="Column1329" dataDxfId="15276"/>
    <tableColumn id="1344" xr3:uid="{6E5175A7-1416-4C70-B745-18182F7E8CEE}" name="Column1330" dataDxfId="15275"/>
    <tableColumn id="1345" xr3:uid="{A3CA0FAC-9DAB-4F11-AE05-9DF4D82458E6}" name="Column1331" dataDxfId="15274"/>
    <tableColumn id="1346" xr3:uid="{2A863AEB-7115-444F-A29D-BD9835F81A4A}" name="Column1332" dataDxfId="15273"/>
    <tableColumn id="1347" xr3:uid="{660B01CF-C662-401E-9508-5ED05798AB9F}" name="Column1333" dataDxfId="15272"/>
    <tableColumn id="1348" xr3:uid="{92E093C0-B3AD-4BB6-8E7A-D034A5FB043C}" name="Column1334" dataDxfId="15271"/>
    <tableColumn id="1349" xr3:uid="{733A2C45-2887-48E9-AEFD-1F57C5779D16}" name="Column1335" dataDxfId="15270"/>
    <tableColumn id="1350" xr3:uid="{09C72D13-87C5-4746-B369-E4998E2B0714}" name="Column1336" dataDxfId="15269"/>
    <tableColumn id="1351" xr3:uid="{47646167-93E8-4993-8089-1434DE4D6375}" name="Column1337" dataDxfId="15268"/>
    <tableColumn id="1352" xr3:uid="{24A1CEA2-8C64-45E4-849F-358BD27112F6}" name="Column1338" dataDxfId="15267"/>
    <tableColumn id="1353" xr3:uid="{22A202DE-F9B5-44EF-9C20-55CB1C63DA8C}" name="Column1339" dataDxfId="15266"/>
    <tableColumn id="1354" xr3:uid="{8BD66530-594B-463C-AC9C-FEB5C9667A93}" name="Column1340" dataDxfId="15265"/>
    <tableColumn id="1355" xr3:uid="{7428DFEA-9484-454E-A17F-723AA1AA4445}" name="Column1341" dataDxfId="15264"/>
    <tableColumn id="1356" xr3:uid="{2EFB7ACA-1575-4DFA-8A44-471C8762EC1C}" name="Column1342" dataDxfId="15263"/>
    <tableColumn id="1357" xr3:uid="{0A94D544-3E8E-460B-9D98-31F3F4FA8C92}" name="Column1343" dataDxfId="15262"/>
    <tableColumn id="1358" xr3:uid="{C0840218-F4AD-4139-AD36-6E829FFC6C1C}" name="Column1344" dataDxfId="15261"/>
    <tableColumn id="1359" xr3:uid="{C0D7B6E8-386C-42B6-AE68-1DA7056B412A}" name="Column1345" dataDxfId="15260"/>
    <tableColumn id="1360" xr3:uid="{21F5AF96-955E-4004-8079-95DDB75E7B8E}" name="Column1346" dataDxfId="15259"/>
    <tableColumn id="1361" xr3:uid="{B6EC6B61-035A-4D68-9A39-195E0FDF32EC}" name="Column1347" dataDxfId="15258"/>
    <tableColumn id="1362" xr3:uid="{C87E64AC-8637-4D05-92F4-A64E8F9E8CE9}" name="Column1348" dataDxfId="15257"/>
    <tableColumn id="1363" xr3:uid="{B9E42F8B-6262-4FE2-A8E9-A1850F448690}" name="Column1349" dataDxfId="15256"/>
    <tableColumn id="1364" xr3:uid="{322A6D1F-9578-4EB9-9339-0AEDEA8C52C7}" name="Column1350" dataDxfId="15255"/>
    <tableColumn id="1365" xr3:uid="{BBBB38C6-F97A-48B1-A337-AF90877DA45B}" name="Column1351" dataDxfId="15254"/>
    <tableColumn id="1366" xr3:uid="{1A98DCB0-1F25-418C-9FA3-BA89730C4FD0}" name="Column1352" dataDxfId="15253"/>
    <tableColumn id="1367" xr3:uid="{9BCE71E4-8B6E-4D5F-AD72-4D1B87C76EBF}" name="Column1353" dataDxfId="15252"/>
    <tableColumn id="1368" xr3:uid="{30FE781D-DFB1-4648-B5DD-509ECA121ADC}" name="Column1354" dataDxfId="15251"/>
    <tableColumn id="1369" xr3:uid="{3C28ABAB-93FD-4D61-9C5F-3EE2C38CBFEF}" name="Column1355" dataDxfId="15250"/>
    <tableColumn id="1370" xr3:uid="{84AD91B3-24FE-4C66-AE6E-F8258809B9F9}" name="Column1356" dataDxfId="15249"/>
    <tableColumn id="1371" xr3:uid="{CAFC0A47-1A6F-483B-9EA3-03985A8CAF82}" name="Column1357" dataDxfId="15248"/>
    <tableColumn id="1372" xr3:uid="{B5564F46-576E-4E13-B5CA-D694F7DAF45D}" name="Column1358" dataDxfId="15247"/>
    <tableColumn id="1373" xr3:uid="{7565D90D-6C49-4F76-877C-B49FCDA2CC8E}" name="Column1359" dataDxfId="15246"/>
    <tableColumn id="1374" xr3:uid="{BFB5616D-37E7-45A6-AF31-F6B3F585C8E2}" name="Column1360" dataDxfId="15245"/>
    <tableColumn id="1375" xr3:uid="{F86A5CB0-36EB-4ABB-9304-06CCDA570274}" name="Column1361" dataDxfId="15244"/>
    <tableColumn id="1376" xr3:uid="{6720678F-261C-449D-AFF4-3F19BAD956DA}" name="Column1362" dataDxfId="15243"/>
    <tableColumn id="1377" xr3:uid="{D347E97A-1826-4FE2-9737-39B24874AF89}" name="Column1363" dataDxfId="15242"/>
    <tableColumn id="1378" xr3:uid="{D8702A64-5FA2-4CE4-8E01-2DF03E5F28D6}" name="Column1364" dataDxfId="15241"/>
    <tableColumn id="1379" xr3:uid="{5DAAF570-18A4-4DF8-859E-D2F86512BD8B}" name="Column1365" dataDxfId="15240"/>
    <tableColumn id="1380" xr3:uid="{F1AD6CA0-57BD-4BE9-9651-938F76C5DE61}" name="Column1366" dataDxfId="15239"/>
    <tableColumn id="1381" xr3:uid="{AA313177-2B11-4A21-8900-199D5C6D91FD}" name="Column1367" dataDxfId="15238"/>
    <tableColumn id="1382" xr3:uid="{60946206-34BB-46A1-9292-7292239A7548}" name="Column1368" dataDxfId="15237"/>
    <tableColumn id="1383" xr3:uid="{171AEC39-59E4-41F9-8900-E84F32E0EC5C}" name="Column1369" dataDxfId="15236"/>
    <tableColumn id="1384" xr3:uid="{44E6B125-5250-486E-8F8E-6144DDADB5F1}" name="Column1370" dataDxfId="15235"/>
    <tableColumn id="1385" xr3:uid="{BF6E702D-74D4-42A4-8197-3606D308AD9D}" name="Column1371" dataDxfId="15234"/>
    <tableColumn id="1386" xr3:uid="{46060807-12AD-4666-98A1-8D5631EEB17B}" name="Column1372" dataDxfId="15233"/>
    <tableColumn id="1387" xr3:uid="{BB3A3E7F-471B-49C1-B796-9E58A51B3B7D}" name="Column1373" dataDxfId="15232"/>
    <tableColumn id="1388" xr3:uid="{D4014407-5C6C-4DCA-9704-67C6C5311BD0}" name="Column1374" dataDxfId="15231"/>
    <tableColumn id="1389" xr3:uid="{602E370E-1F1F-441F-8163-F30789344FB7}" name="Column1375" dataDxfId="15230"/>
    <tableColumn id="1390" xr3:uid="{76A33554-3C8F-4830-827C-2F5BAEE02A63}" name="Column1376" dataDxfId="15229"/>
    <tableColumn id="1391" xr3:uid="{939244BB-45DA-4518-A5E3-F654D8BFE34F}" name="Column1377" dataDxfId="15228"/>
    <tableColumn id="1392" xr3:uid="{5BBD7810-6A6D-4518-AC4F-41C44A332F66}" name="Column1378" dataDxfId="15227"/>
    <tableColumn id="1393" xr3:uid="{5A0C9556-D72E-43F9-9705-21AAB7199EBE}" name="Column1379" dataDxfId="15226"/>
    <tableColumn id="1394" xr3:uid="{29D7DF7E-FD08-4402-A28F-88679161A460}" name="Column1380" dataDxfId="15225"/>
    <tableColumn id="1395" xr3:uid="{849847F0-8D0F-4A42-B4D6-1EDE5B5BE7C1}" name="Column1381" dataDxfId="15224"/>
    <tableColumn id="1396" xr3:uid="{7BCF9D07-51B9-41AF-B115-CA4C4D1B0013}" name="Column1382" dataDxfId="15223"/>
    <tableColumn id="1397" xr3:uid="{F4EF7304-DD2F-4D3A-88BC-DFE60F9BDAAD}" name="Column1383" dataDxfId="15222"/>
    <tableColumn id="1398" xr3:uid="{9393643A-260D-4BF9-81C6-83E269AEA0C4}" name="Column1384" dataDxfId="15221"/>
    <tableColumn id="1399" xr3:uid="{01481891-6254-43CE-ACE2-983375052626}" name="Column1385" dataDxfId="15220"/>
    <tableColumn id="1400" xr3:uid="{BF2BCBA7-A092-4EAA-85F9-8F20ACA73A48}" name="Column1386" dataDxfId="15219"/>
    <tableColumn id="1401" xr3:uid="{18DE2E0D-7C32-49B2-A2CB-22A62B00C084}" name="Column1387" dataDxfId="15218"/>
    <tableColumn id="1402" xr3:uid="{64A242A0-64D8-4868-AAB8-962DE0A65B8C}" name="Column1388" dataDxfId="15217"/>
    <tableColumn id="1403" xr3:uid="{09E2178E-C55F-4DAF-84EE-ED0773CE2EAA}" name="Column1389" dataDxfId="15216"/>
    <tableColumn id="1404" xr3:uid="{0472A903-4BE0-4D13-A8BC-354B949A0235}" name="Column1390" dataDxfId="15215"/>
    <tableColumn id="1405" xr3:uid="{B4056597-9E05-4F1F-B041-3DA3E8B81BBB}" name="Column1391" dataDxfId="15214"/>
    <tableColumn id="1406" xr3:uid="{0B1C56AA-28C4-403A-8500-4E160B43638A}" name="Column1392" dataDxfId="15213"/>
    <tableColumn id="1407" xr3:uid="{39E9AC0B-8B8D-47C1-ADEB-1D47EB7619CF}" name="Column1393" dataDxfId="15212"/>
    <tableColumn id="1408" xr3:uid="{0B103E21-3277-4881-8E5B-B5362B361C36}" name="Column1394" dataDxfId="15211"/>
    <tableColumn id="1409" xr3:uid="{9F348139-DB9D-4EEC-8D16-BE6C9677E17F}" name="Column1395" dataDxfId="15210"/>
    <tableColumn id="1410" xr3:uid="{EAFFDFD4-D6AE-4523-9126-ECC80423B9B4}" name="Column1396" dataDxfId="15209"/>
    <tableColumn id="1411" xr3:uid="{48ED7473-0702-4D7F-A00F-1DC2A3A59DA3}" name="Column1397" dataDxfId="15208"/>
    <tableColumn id="1412" xr3:uid="{0F7CC789-EBB2-47AB-A627-F545092DC30E}" name="Column1398" dataDxfId="15207"/>
    <tableColumn id="1413" xr3:uid="{FC103574-7B3E-40C3-99CE-175E580D04AE}" name="Column1399" dataDxfId="15206"/>
    <tableColumn id="1414" xr3:uid="{D121E947-A644-4E7C-ADF8-E23A23030037}" name="Column1400" dataDxfId="15205"/>
    <tableColumn id="1415" xr3:uid="{F7D6CF9F-AE31-4EA6-B41E-B60015CCB041}" name="Column1401" dataDxfId="15204"/>
    <tableColumn id="1416" xr3:uid="{4D8671BE-12CB-4F0B-AC38-CBD836A26DBA}" name="Column1402" dataDxfId="15203"/>
    <tableColumn id="1417" xr3:uid="{01A6E339-A5B4-4CA3-BD96-495B5043E6BA}" name="Column1403" dataDxfId="15202"/>
    <tableColumn id="1418" xr3:uid="{0E665252-8231-4E5A-98FB-38AF46C96260}" name="Column1404" dataDxfId="15201"/>
    <tableColumn id="1419" xr3:uid="{76871F84-4FD1-404A-9899-1D1D8527803F}" name="Column1405" dataDxfId="15200"/>
    <tableColumn id="1420" xr3:uid="{876FC528-234E-4878-AACA-6C3524289D05}" name="Column1406" dataDxfId="15199"/>
    <tableColumn id="1421" xr3:uid="{7F235F01-1791-4EC2-A9C5-D4016FCDF0CB}" name="Column1407" dataDxfId="15198"/>
    <tableColumn id="1422" xr3:uid="{E921F45C-9B91-463A-945B-C986B7E79C63}" name="Column1408" dataDxfId="15197"/>
    <tableColumn id="1423" xr3:uid="{FE6F946D-EF7F-43D4-BC68-6DE6293EC0C3}" name="Column1409" dataDxfId="15196"/>
    <tableColumn id="1424" xr3:uid="{54010C52-E8DB-438F-A509-71A9FEACEC83}" name="Column1410" dataDxfId="15195"/>
    <tableColumn id="1425" xr3:uid="{D3280F86-47FF-4578-9B72-E799E23AD07E}" name="Column1411" dataDxfId="15194"/>
    <tableColumn id="1426" xr3:uid="{8768D490-84E8-41C1-BAEB-45D43C984717}" name="Column1412" dataDxfId="15193"/>
    <tableColumn id="1427" xr3:uid="{C7BC70BD-5689-4D4B-80CB-301E0D6A6FA7}" name="Column1413" dataDxfId="15192"/>
    <tableColumn id="1428" xr3:uid="{6822BFB4-93AA-4B73-B29E-35DDE77E690A}" name="Column1414" dataDxfId="15191"/>
    <tableColumn id="1429" xr3:uid="{1403C4E3-246A-49B6-BB0D-3E8567D24908}" name="Column1415" dataDxfId="15190"/>
    <tableColumn id="1430" xr3:uid="{D77040B6-FA50-415F-859B-2AC67065BE91}" name="Column1416" dataDxfId="15189"/>
    <tableColumn id="1431" xr3:uid="{667B56E8-73E8-4E12-8B64-483AB718F0F0}" name="Column1417" dataDxfId="15188"/>
    <tableColumn id="1432" xr3:uid="{7B9621C4-400B-43EC-B77A-1FC96114565A}" name="Column1418" dataDxfId="15187"/>
    <tableColumn id="1433" xr3:uid="{725FE0FC-BCA9-4072-8FC4-B3CA3A9C7C4D}" name="Column1419" dataDxfId="15186"/>
    <tableColumn id="1434" xr3:uid="{27FB2A15-2152-4F09-95D8-A1977B07EE08}" name="Column1420" dataDxfId="15185"/>
    <tableColumn id="1435" xr3:uid="{4E715BF5-3032-43E2-916A-F6541EC1DBF3}" name="Column1421" dataDxfId="15184"/>
    <tableColumn id="1436" xr3:uid="{570588FF-F4C6-49C9-A62F-EE47091C5D9C}" name="Column1422" dataDxfId="15183"/>
    <tableColumn id="1437" xr3:uid="{37EDC3D8-0D9B-483C-8EFC-20936177939D}" name="Column1423" dataDxfId="15182"/>
    <tableColumn id="1438" xr3:uid="{F494DE3E-E9E2-4F6B-8B7E-ED924F03581B}" name="Column1424" dataDxfId="15181"/>
    <tableColumn id="1439" xr3:uid="{39C9E7B5-89F0-4FD0-9C8A-CCCB7DF61B67}" name="Column1425" dataDxfId="15180"/>
    <tableColumn id="1440" xr3:uid="{A22B72F6-F4C5-4DC6-BC3E-47954EB49B8C}" name="Column1426" dataDxfId="15179"/>
    <tableColumn id="1441" xr3:uid="{B0893B2A-1C3A-43F0-97B7-D4EA2FF7628E}" name="Column1427" dataDxfId="15178"/>
    <tableColumn id="1442" xr3:uid="{5946B918-E2D7-4585-AB46-1781BC7836B1}" name="Column1428" dataDxfId="15177"/>
    <tableColumn id="1443" xr3:uid="{DCE3FC60-47E4-41C3-84B7-B9B040F26929}" name="Column1429" dataDxfId="15176"/>
    <tableColumn id="1444" xr3:uid="{502E4C42-32FC-4521-982F-AC6288A4B632}" name="Column1430" dataDxfId="15175"/>
    <tableColumn id="1445" xr3:uid="{C9C40C10-F15E-41CA-BB6D-16484BACC709}" name="Column1431" dataDxfId="15174"/>
    <tableColumn id="1446" xr3:uid="{4871C425-2AB7-4F43-8315-61049E92DB70}" name="Column1432" dataDxfId="15173"/>
    <tableColumn id="1447" xr3:uid="{5B686D7D-A3C2-4745-BB69-B9DB8F2C5981}" name="Column1433" dataDxfId="15172"/>
    <tableColumn id="1448" xr3:uid="{FC9E5D05-9105-4BD6-950E-19203CC5F5D0}" name="Column1434" dataDxfId="15171"/>
    <tableColumn id="1449" xr3:uid="{06A14625-5E2D-44B4-97D3-001D2A514336}" name="Column1435" dataDxfId="15170"/>
    <tableColumn id="1450" xr3:uid="{07005441-F6CB-4E36-9544-16586449ADC6}" name="Column1436" dataDxfId="15169"/>
    <tableColumn id="1451" xr3:uid="{3AA66AAB-B39B-4BF5-B14B-7ADC8609F9BA}" name="Column1437" dataDxfId="15168"/>
    <tableColumn id="1452" xr3:uid="{015EF604-8C83-498F-AF6A-9F2ED7B16631}" name="Column1438" dataDxfId="15167"/>
    <tableColumn id="1453" xr3:uid="{6174B581-CED9-44EF-B88C-5582719C4C28}" name="Column1439" dataDxfId="15166"/>
    <tableColumn id="1454" xr3:uid="{059EE1C6-771D-43E2-9898-B4D35012AC55}" name="Column1440" dataDxfId="15165"/>
    <tableColumn id="1455" xr3:uid="{24849B66-B247-421B-A347-54C0C293FD14}" name="Column1441" dataDxfId="15164"/>
    <tableColumn id="1456" xr3:uid="{1D76E02D-EAD0-4686-8A8E-AC5567327796}" name="Column1442" dataDxfId="15163"/>
    <tableColumn id="1457" xr3:uid="{05C19D4C-DF63-4ADA-AC18-E8674EA4AA0C}" name="Column1443" dataDxfId="15162"/>
    <tableColumn id="1458" xr3:uid="{5883AE67-2D76-4BAF-9409-AEB417EBC0C6}" name="Column1444" dataDxfId="15161"/>
    <tableColumn id="1459" xr3:uid="{F4475CF4-DB22-4894-B711-5FCEC40AC56E}" name="Column1445" dataDxfId="15160"/>
    <tableColumn id="1460" xr3:uid="{1DC172B5-3DB7-41E3-A0D1-26B41AA3AC62}" name="Column1446" dataDxfId="15159"/>
    <tableColumn id="1461" xr3:uid="{DFE722EF-174C-435B-93C6-C6B757881656}" name="Column1447" dataDxfId="15158"/>
    <tableColumn id="1462" xr3:uid="{AEC22A60-9441-4038-9845-DDC1B00EE4F8}" name="Column1448" dataDxfId="15157"/>
    <tableColumn id="1463" xr3:uid="{C728122E-4336-4234-B662-DB0517397EAA}" name="Column1449" dataDxfId="15156"/>
    <tableColumn id="1464" xr3:uid="{161D7CCC-F9B4-4EAF-B1DB-441330355013}" name="Column1450" dataDxfId="15155"/>
    <tableColumn id="1465" xr3:uid="{C019FBAE-78EC-486A-8B1B-AD34EBEF4DD8}" name="Column1451" dataDxfId="15154"/>
    <tableColumn id="1466" xr3:uid="{4D4C0646-97AB-4EEE-B812-3A3FD4587367}" name="Column1452" dataDxfId="15153"/>
    <tableColumn id="1467" xr3:uid="{592D9B38-3C7E-4E7D-BED8-84696DF808D8}" name="Column1453" dataDxfId="15152"/>
    <tableColumn id="1468" xr3:uid="{2C8D083D-8D38-4DC5-ACCB-DD43ABC737B6}" name="Column1454" dataDxfId="15151"/>
    <tableColumn id="1469" xr3:uid="{126F4185-71EC-4252-B88C-6DED605B239F}" name="Column1455" dataDxfId="15150"/>
    <tableColumn id="1470" xr3:uid="{1609DEC5-EB35-49E9-8CB7-872217C7A686}" name="Column1456" dataDxfId="15149"/>
    <tableColumn id="1471" xr3:uid="{C2686E40-EA34-424B-9694-541A5B278D58}" name="Column1457" dataDxfId="15148"/>
    <tableColumn id="1472" xr3:uid="{6DABD005-DE78-4A8C-B78A-4B3385601592}" name="Column1458" dataDxfId="15147"/>
    <tableColumn id="1473" xr3:uid="{97DCE33D-D314-47F0-AF30-0AD8EB69BE82}" name="Column1459" dataDxfId="15146"/>
    <tableColumn id="1474" xr3:uid="{EBE07B09-4807-4FD1-AFD6-2DACFD217379}" name="Column1460" dataDxfId="15145"/>
    <tableColumn id="1475" xr3:uid="{BB4514B7-D660-4886-9528-B8F46300DCD1}" name="Column1461" dataDxfId="15144"/>
    <tableColumn id="1476" xr3:uid="{A2A4F9C0-887F-446A-9725-C04980752CA8}" name="Column1462" dataDxfId="15143"/>
    <tableColumn id="1477" xr3:uid="{900F9413-7593-485E-9609-F00D528BEEF5}" name="Column1463" dataDxfId="15142"/>
    <tableColumn id="1478" xr3:uid="{F20E5CDA-99F2-45F0-8EE7-22885753F79E}" name="Column1464" dataDxfId="15141"/>
    <tableColumn id="1479" xr3:uid="{C9FD6A03-79A7-428D-B8B3-203BE894C893}" name="Column1465" dataDxfId="15140"/>
    <tableColumn id="1480" xr3:uid="{9F174919-3B9C-46AF-AF40-0C6EE78DDD10}" name="Column1466" dataDxfId="15139"/>
    <tableColumn id="1481" xr3:uid="{B3B4C2D0-82A3-469E-8734-AED3CCDB4DF6}" name="Column1467" dataDxfId="15138"/>
    <tableColumn id="1482" xr3:uid="{DF030C25-3B2B-4737-9EBB-AFFBDF6D415E}" name="Column1468" dataDxfId="15137"/>
    <tableColumn id="1483" xr3:uid="{7CAB7E69-56CA-442D-B15F-5729EE041914}" name="Column1469" dataDxfId="15136"/>
    <tableColumn id="1484" xr3:uid="{A97AAD40-6EDE-4A71-B10B-1CEF9B7A0B45}" name="Column1470" dataDxfId="15135"/>
    <tableColumn id="1485" xr3:uid="{3221D869-73DC-4846-9763-F8133FEF050E}" name="Column1471" dataDxfId="15134"/>
    <tableColumn id="1486" xr3:uid="{B5F6512E-84AB-4CE1-9C64-0306AC9F5F1A}" name="Column1472" dataDxfId="15133"/>
    <tableColumn id="1487" xr3:uid="{DCB7EFD2-9FDB-4F1C-A3A4-88E24E891723}" name="Column1473" dataDxfId="15132"/>
    <tableColumn id="1488" xr3:uid="{A55428AC-167C-4C97-995A-9A3867A46BE7}" name="Column1474" dataDxfId="15131"/>
    <tableColumn id="1489" xr3:uid="{EFEA9822-4F5F-4AC1-A968-C21C58D36C07}" name="Column1475" dataDxfId="15130"/>
    <tableColumn id="1490" xr3:uid="{DC12C22A-FC99-4E0D-BB1D-B49B8B0C8FE8}" name="Column1476" dataDxfId="15129"/>
    <tableColumn id="1491" xr3:uid="{B94099F2-354E-42BA-B209-2AB6F542593A}" name="Column1477" dataDxfId="15128"/>
    <tableColumn id="1492" xr3:uid="{3A3162A3-7348-4A37-8B44-1A56E7C3101F}" name="Column1478" dataDxfId="15127"/>
    <tableColumn id="1493" xr3:uid="{04EAF566-4775-46A1-9EC0-DF6238042074}" name="Column1479" dataDxfId="15126"/>
    <tableColumn id="1494" xr3:uid="{B1592BF4-664D-4388-B367-0FAA9120139C}" name="Column1480" dataDxfId="15125"/>
    <tableColumn id="1495" xr3:uid="{A57D823D-8A19-4F2A-970B-90E98FD4C62D}" name="Column1481" dataDxfId="15124"/>
    <tableColumn id="1496" xr3:uid="{8E238D94-B194-4052-8AB9-17417A4DE034}" name="Column1482" dataDxfId="15123"/>
    <tableColumn id="1497" xr3:uid="{AA8350B8-80AE-4AC3-9D04-D7E6ED779AAF}" name="Column1483" dataDxfId="15122"/>
    <tableColumn id="1498" xr3:uid="{38865624-A6ED-493C-A3ED-BBE9A24B50C7}" name="Column1484" dataDxfId="15121"/>
    <tableColumn id="1499" xr3:uid="{C77DED23-6EEF-43F2-9AAC-C2EB1CA3AF6F}" name="Column1485" dataDxfId="15120"/>
    <tableColumn id="1500" xr3:uid="{D8E040A0-1734-494C-822B-BA703357528F}" name="Column1486" dataDxfId="15119"/>
    <tableColumn id="1501" xr3:uid="{F4205123-204E-4AB6-B9F9-3A63DCE0E84C}" name="Column1487" dataDxfId="15118"/>
    <tableColumn id="1502" xr3:uid="{AB2886A1-C0B2-4780-9FD0-67CABCE970C2}" name="Column1488" dataDxfId="15117"/>
    <tableColumn id="1503" xr3:uid="{739787F1-8384-47E3-B20E-F87FFFA1471E}" name="Column1489" dataDxfId="15116"/>
    <tableColumn id="1504" xr3:uid="{B32B00C7-2652-41B4-9C81-E77CCEEA7386}" name="Column1490" dataDxfId="15115"/>
    <tableColumn id="1505" xr3:uid="{A18361A5-AFBF-4BCA-BDFB-097C9B6C6A28}" name="Column1491" dataDxfId="15114"/>
    <tableColumn id="1506" xr3:uid="{E6ADFA43-2187-46FC-AD48-4486E6AF5559}" name="Column1492" dataDxfId="15113"/>
    <tableColumn id="1507" xr3:uid="{A4C045B7-4C8E-42F4-9DD4-9461BAC846ED}" name="Column1493" dataDxfId="15112"/>
    <tableColumn id="1508" xr3:uid="{CB117C4A-3E6C-4616-AD2D-3B4248ED682F}" name="Column1494" dataDxfId="15111"/>
    <tableColumn id="1509" xr3:uid="{A57CF44A-BC5C-4DB6-B689-8D0A955ED889}" name="Column1495" dataDxfId="15110"/>
    <tableColumn id="1510" xr3:uid="{430A5F0C-72E8-485E-AE26-3328B6C14F15}" name="Column1496" dataDxfId="15109"/>
    <tableColumn id="1511" xr3:uid="{65954060-9498-43F6-A913-28D119A69130}" name="Column1497" dataDxfId="15108"/>
    <tableColumn id="1512" xr3:uid="{7F727456-3346-420C-9919-72B32CEB570A}" name="Column1498" dataDxfId="15107"/>
    <tableColumn id="1513" xr3:uid="{6BC41704-8ECC-45E2-AE82-C1019653697C}" name="Column1499" dataDxfId="15106"/>
    <tableColumn id="1514" xr3:uid="{945C97F5-AF2B-4360-A839-9AF16E5C4A2C}" name="Column1500" dataDxfId="15105"/>
    <tableColumn id="1515" xr3:uid="{0E026FC5-3678-4403-A894-DBBFE470E87D}" name="Column1501" dataDxfId="15104"/>
    <tableColumn id="1516" xr3:uid="{47A9BBF0-3857-47A1-8E20-A1CC56E9A3E6}" name="Column1502" dataDxfId="15103"/>
    <tableColumn id="1517" xr3:uid="{0585F8E2-5438-42D4-B346-8B00B828259C}" name="Column1503" dataDxfId="15102"/>
    <tableColumn id="1518" xr3:uid="{BB8AE273-4804-4F9C-8D8B-DF9457ED34C3}" name="Column1504" dataDxfId="15101"/>
    <tableColumn id="1519" xr3:uid="{0CBCECD6-30C7-46D6-8E48-80513510BB1F}" name="Column1505" dataDxfId="15100"/>
    <tableColumn id="1520" xr3:uid="{63340F63-D77A-47D7-AF93-55EAFFE4255F}" name="Column1506" dataDxfId="15099"/>
    <tableColumn id="1521" xr3:uid="{37448190-E72B-445D-B79D-74AD546C3368}" name="Column1507" dataDxfId="15098"/>
    <tableColumn id="1522" xr3:uid="{F29941DE-C5BA-4683-AE0D-B0905EB9C154}" name="Column1508" dataDxfId="15097"/>
    <tableColumn id="1523" xr3:uid="{EB9C4675-B5C1-4DE5-859F-A5D69AAB02CD}" name="Column1509" dataDxfId="15096"/>
    <tableColumn id="1524" xr3:uid="{124BB15F-B74B-4274-A387-A976566270A2}" name="Column1510" dataDxfId="15095"/>
    <tableColumn id="1525" xr3:uid="{4D105BB7-399C-4A28-BA0F-1DA507D29BF2}" name="Column1511" dataDxfId="15094"/>
    <tableColumn id="1526" xr3:uid="{475B751E-89DE-4839-802E-69893AC262E0}" name="Column1512" dataDxfId="15093"/>
    <tableColumn id="1527" xr3:uid="{1519B5B3-5424-4E42-8DE1-034C1E8D9FF9}" name="Column1513" dataDxfId="15092"/>
    <tableColumn id="1528" xr3:uid="{5C73C95B-3DE1-4F48-AED0-217215518BE5}" name="Column1514" dataDxfId="15091"/>
    <tableColumn id="1529" xr3:uid="{6536856D-58AC-4B10-BD00-8510CD2C6E37}" name="Column1515" dataDxfId="15090"/>
    <tableColumn id="1530" xr3:uid="{8C6CE682-421D-4EDF-8C77-0BC8353282C5}" name="Column1516" dataDxfId="15089"/>
    <tableColumn id="1531" xr3:uid="{C7E1DFDC-5005-4536-A0FC-00EC33509AA8}" name="Column1517" dataDxfId="15088"/>
    <tableColumn id="1532" xr3:uid="{400064A4-02B6-47DC-8BFD-5EB28BE68157}" name="Column1518" dataDxfId="15087"/>
    <tableColumn id="1533" xr3:uid="{7CC789C6-0F45-4D92-A86B-060FB6DE4C3C}" name="Column1519" dataDxfId="15086"/>
    <tableColumn id="1534" xr3:uid="{A4B06725-9D3C-45BB-8B96-8BA6F7F65F1B}" name="Column1520" dataDxfId="15085"/>
    <tableColumn id="1535" xr3:uid="{91214B1A-45D9-44F7-AC63-B67D5344D99B}" name="Column1521" dataDxfId="15084"/>
    <tableColumn id="1536" xr3:uid="{F9E46FFC-FD6C-458D-9A13-ECAF6EB0AF09}" name="Column1522" dataDxfId="15083"/>
    <tableColumn id="1537" xr3:uid="{746233C5-CC9F-4337-B506-CB9DECA915C1}" name="Column1523" dataDxfId="15082"/>
    <tableColumn id="1538" xr3:uid="{9DAA512D-9718-4420-9685-2CBA30AC3026}" name="Column1524" dataDxfId="15081"/>
    <tableColumn id="1539" xr3:uid="{AEE775E8-A60D-4752-882C-32DE8D627CD2}" name="Column1525" dataDxfId="15080"/>
    <tableColumn id="1540" xr3:uid="{2B0A2032-4D00-45D8-A325-C64BD4164606}" name="Column1526" dataDxfId="15079"/>
    <tableColumn id="1541" xr3:uid="{FE19C4D0-AEF1-4CF5-9825-96256F375AB1}" name="Column1527" dataDxfId="15078"/>
    <tableColumn id="1542" xr3:uid="{6B33E8B9-27CD-4D21-A782-2A649C4BD9C7}" name="Column1528" dataDxfId="15077"/>
    <tableColumn id="1543" xr3:uid="{CA7224AC-B134-4958-8E1E-98991E2EFE25}" name="Column1529" dataDxfId="15076"/>
    <tableColumn id="1544" xr3:uid="{241FCC34-30E7-4717-88DA-FEFDEA6EBB66}" name="Column1530" dataDxfId="15075"/>
    <tableColumn id="1545" xr3:uid="{18BF08CF-EF9F-4FC9-AE9F-C4C39F1EAEE7}" name="Column1531" dataDxfId="15074"/>
    <tableColumn id="1546" xr3:uid="{8F9261D4-8D16-411B-BB12-03FEF25A18B7}" name="Column1532" dataDxfId="15073"/>
    <tableColumn id="1547" xr3:uid="{1B113509-0EC7-4B88-B793-0148618ACE0A}" name="Column1533" dataDxfId="15072"/>
    <tableColumn id="1548" xr3:uid="{620F3AAE-6377-450E-BC36-ABCC3F1EE945}" name="Column1534" dataDxfId="15071"/>
    <tableColumn id="1549" xr3:uid="{E31CF2F0-F296-460B-B963-9589EE925A6E}" name="Column1535" dataDxfId="15070"/>
    <tableColumn id="1550" xr3:uid="{8643E345-F8E6-48AD-8892-400CF42C16BF}" name="Column1536" dataDxfId="15069"/>
    <tableColumn id="1551" xr3:uid="{C15E7130-4660-4428-BAAE-E932858C23D8}" name="Column1537" dataDxfId="15068"/>
    <tableColumn id="1552" xr3:uid="{0D651937-B0BD-4F93-AFF4-5B315C9429A0}" name="Column1538" dataDxfId="15067"/>
    <tableColumn id="1553" xr3:uid="{44B7418C-BA2A-426D-8FA8-56F0C02CBB62}" name="Column1539" dataDxfId="15066"/>
    <tableColumn id="1554" xr3:uid="{CF686AA8-018D-4E15-B9A7-0F515A140755}" name="Column1540" dataDxfId="15065"/>
    <tableColumn id="1555" xr3:uid="{1D98E6B8-0623-49B7-B1C8-E38617685205}" name="Column1541" dataDxfId="15064"/>
    <tableColumn id="1556" xr3:uid="{ED3B3A72-66BC-42B4-8B12-10682CB37A74}" name="Column1542" dataDxfId="15063"/>
    <tableColumn id="1557" xr3:uid="{69CCC45F-9263-448B-B2F8-70160A692AC3}" name="Column1543" dataDxfId="15062"/>
    <tableColumn id="1558" xr3:uid="{09085021-CBE6-446A-9890-9AA731F4C1EA}" name="Column1544" dataDxfId="15061"/>
    <tableColumn id="1559" xr3:uid="{90A04921-B73B-4F0B-B9D2-305B7EDD4301}" name="Column1545" dataDxfId="15060"/>
    <tableColumn id="1560" xr3:uid="{746E7E79-5434-4AB7-A2A7-F6E51C388D9C}" name="Column1546" dataDxfId="15059"/>
    <tableColumn id="1561" xr3:uid="{00238700-3C65-4B53-90DA-658243A9B252}" name="Column1547" dataDxfId="15058"/>
    <tableColumn id="1562" xr3:uid="{CBEB3C3F-52F2-4D58-9252-CC5BF9C44A11}" name="Column1548" dataDxfId="15057"/>
    <tableColumn id="1563" xr3:uid="{7062CA3B-1449-44E0-8534-A3DD92986E8D}" name="Column1549" dataDxfId="15056"/>
    <tableColumn id="1564" xr3:uid="{0221B9D9-D57B-477A-84F5-B69EAE6660B2}" name="Column1550" dataDxfId="15055"/>
    <tableColumn id="1565" xr3:uid="{4DC761FE-049C-4A36-9571-25F94ED4743B}" name="Column1551" dataDxfId="15054"/>
    <tableColumn id="1566" xr3:uid="{0646C688-9DEE-49C9-BC87-71735124AACC}" name="Column1552" dataDxfId="15053"/>
    <tableColumn id="1567" xr3:uid="{2C110F6E-B553-4069-AF52-4A77EC4E0CEF}" name="Column1553" dataDxfId="15052"/>
    <tableColumn id="1568" xr3:uid="{41F97609-2EB9-471C-ADCA-4BA577992341}" name="Column1554" dataDxfId="15051"/>
    <tableColumn id="1569" xr3:uid="{36999422-A9BA-4AC1-84FB-080A02BEE50F}" name="Column1555" dataDxfId="15050"/>
    <tableColumn id="1570" xr3:uid="{08886B42-0E6C-40E7-9F03-DB04481D3F9E}" name="Column1556" dataDxfId="15049"/>
    <tableColumn id="1571" xr3:uid="{8F26BBE7-C275-4B10-848D-0FC18AACA52C}" name="Column1557" dataDxfId="15048"/>
    <tableColumn id="1572" xr3:uid="{3877FFA3-CA1A-4CFC-8A76-F81749197F34}" name="Column1558" dataDxfId="15047"/>
    <tableColumn id="1573" xr3:uid="{91F98DD8-C859-44E2-911B-E4A401078F7D}" name="Column1559" dataDxfId="15046"/>
    <tableColumn id="1574" xr3:uid="{894FE6FB-B063-4C61-A7BF-83E089382E82}" name="Column1560" dataDxfId="15045"/>
    <tableColumn id="1575" xr3:uid="{2A30D9E8-88A0-41CE-971C-E72E961880E4}" name="Column1561" dataDxfId="15044"/>
    <tableColumn id="1576" xr3:uid="{D99D1521-6211-4346-9338-78847FD635BF}" name="Column1562" dataDxfId="15043"/>
    <tableColumn id="1577" xr3:uid="{69D4C32C-3025-459B-AC0E-0A79F1B726CA}" name="Column1563" dataDxfId="15042"/>
    <tableColumn id="1578" xr3:uid="{2170AA7C-A2F1-4BE8-82D1-3FC587535125}" name="Column1564" dataDxfId="15041"/>
    <tableColumn id="1579" xr3:uid="{4B118800-4274-428A-BC07-3E568275876E}" name="Column1565" dataDxfId="15040"/>
    <tableColumn id="1580" xr3:uid="{5D852C87-07E8-4896-8D7D-2ADF992A7EAA}" name="Column1566" dataDxfId="15039"/>
    <tableColumn id="1581" xr3:uid="{AB41B2FF-1144-4CBB-9F36-4637F995E632}" name="Column1567" dataDxfId="15038"/>
    <tableColumn id="1582" xr3:uid="{368EADCF-E21F-4C14-B69D-5E5D906114D7}" name="Column1568" dataDxfId="15037"/>
    <tableColumn id="1583" xr3:uid="{4FCB9DD6-C50C-4C6B-A535-DE508EA1333D}" name="Column1569" dataDxfId="15036"/>
    <tableColumn id="1584" xr3:uid="{573CD575-DF87-46E9-AE67-D199AB71EA96}" name="Column1570" dataDxfId="15035"/>
    <tableColumn id="1585" xr3:uid="{DBBC0722-7B62-42FB-8CE6-ACDFF6424AEB}" name="Column1571" dataDxfId="15034"/>
    <tableColumn id="1586" xr3:uid="{F3D0B579-155D-414C-8EFC-FEC1C796E52E}" name="Column1572" dataDxfId="15033"/>
    <tableColumn id="1587" xr3:uid="{092C7A82-D09F-4F43-81F9-2E5FF0D991BA}" name="Column1573" dataDxfId="15032"/>
    <tableColumn id="1588" xr3:uid="{50AA6BEA-ECE5-42FB-85E4-AC6FA70463E9}" name="Column1574" dataDxfId="15031"/>
    <tableColumn id="1589" xr3:uid="{4AA21C63-B480-49F3-AE83-33A824BF23D1}" name="Column1575" dataDxfId="15030"/>
    <tableColumn id="1590" xr3:uid="{682AEA53-8A4D-41AB-949B-D3A860EDEBA9}" name="Column1576" dataDxfId="15029"/>
    <tableColumn id="1591" xr3:uid="{7A7F01BB-1E11-41B4-9466-314806EF0C82}" name="Column1577" dataDxfId="15028"/>
    <tableColumn id="1592" xr3:uid="{1924FCFB-7976-41BE-A6A2-3C412957D7F7}" name="Column1578" dataDxfId="15027"/>
    <tableColumn id="1593" xr3:uid="{2985BA48-D35C-46B2-8648-60ACCCEF441C}" name="Column1579" dataDxfId="15026"/>
    <tableColumn id="1594" xr3:uid="{305F4934-C71C-457D-980C-DB4B36250F4E}" name="Column1580" dataDxfId="15025"/>
    <tableColumn id="1595" xr3:uid="{AA634687-C6CB-4E4B-9B23-FFD1FD4CDABE}" name="Column1581" dataDxfId="15024"/>
    <tableColumn id="1596" xr3:uid="{EA74475C-BF7A-4279-8B0F-6B6360A540A1}" name="Column1582" dataDxfId="15023"/>
    <tableColumn id="1597" xr3:uid="{BB95FA88-F0D1-4948-97B6-CF3BDE4475FC}" name="Column1583" dataDxfId="15022"/>
    <tableColumn id="1598" xr3:uid="{9624143B-8393-473E-9474-81A2AE734BAE}" name="Column1584" dataDxfId="15021"/>
    <tableColumn id="1599" xr3:uid="{7CFE9B6D-2335-466F-8BF4-B863F5F8F569}" name="Column1585" dataDxfId="15020"/>
    <tableColumn id="1600" xr3:uid="{CD080BC5-B7E8-4447-91C1-A9C6A1813197}" name="Column1586" dataDxfId="15019"/>
    <tableColumn id="1601" xr3:uid="{9955FFBD-3D60-4170-993F-BCDD8EA9EB4E}" name="Column1587" dataDxfId="15018"/>
    <tableColumn id="1602" xr3:uid="{E2E467E2-3F43-45D9-93A5-E94F5D142032}" name="Column1588" dataDxfId="15017"/>
    <tableColumn id="1603" xr3:uid="{BF865548-38D6-4354-9863-8498EE1E0194}" name="Column1589" dataDxfId="15016"/>
    <tableColumn id="1604" xr3:uid="{6B867F58-1A27-4900-8EFE-A710BAAACFE6}" name="Column1590" dataDxfId="15015"/>
    <tableColumn id="1605" xr3:uid="{5777AA21-5B58-458B-9071-BE9129CE0A96}" name="Column1591" dataDxfId="15014"/>
    <tableColumn id="1606" xr3:uid="{51E693A5-8543-45C2-AAEA-1C56A96D5670}" name="Column1592" dataDxfId="15013"/>
    <tableColumn id="1607" xr3:uid="{8BE453A7-3331-4D0C-BA80-234AE39D0CCF}" name="Column1593" dataDxfId="15012"/>
    <tableColumn id="1608" xr3:uid="{E50E498C-F4FA-4015-90B9-CA80EEBBACB6}" name="Column1594" dataDxfId="15011"/>
    <tableColumn id="1609" xr3:uid="{48C2C56C-3F43-4B4B-8B77-7FAE3DC86FA5}" name="Column1595" dataDxfId="15010"/>
    <tableColumn id="1610" xr3:uid="{9A112DB2-E1EC-4CC8-9BC5-1A2EDBDE8C37}" name="Column1596" dataDxfId="15009"/>
    <tableColumn id="1611" xr3:uid="{1AEF061A-77DF-4623-9205-638FF0AF7772}" name="Column1597" dataDxfId="15008"/>
    <tableColumn id="1612" xr3:uid="{B397E499-7329-4C41-89DE-9FC375C488C0}" name="Column1598" dataDxfId="15007"/>
    <tableColumn id="1613" xr3:uid="{FEBA69D2-EC45-4A8F-A993-C092EF785428}" name="Column1599" dataDxfId="15006"/>
    <tableColumn id="1614" xr3:uid="{5EF916BD-8DB2-4784-AF8A-876957F3D15F}" name="Column1600" dataDxfId="15005"/>
    <tableColumn id="1615" xr3:uid="{3E52ABB5-7873-4C2F-A3C8-290E6E958222}" name="Column1601" dataDxfId="15004"/>
    <tableColumn id="1616" xr3:uid="{C5C06E65-024B-4B86-94DC-EA11C1DC9890}" name="Column1602" dataDxfId="15003"/>
    <tableColumn id="1617" xr3:uid="{E519DF78-9C19-4454-AE34-063CFEC248CD}" name="Column1603" dataDxfId="15002"/>
    <tableColumn id="1618" xr3:uid="{EB37D4FB-4E8B-49AB-9D6F-1CE14824326A}" name="Column1604" dataDxfId="15001"/>
    <tableColumn id="1619" xr3:uid="{91484612-98EB-4AE3-A745-A4EE6472BA25}" name="Column1605" dataDxfId="15000"/>
    <tableColumn id="1620" xr3:uid="{B51580F4-E74B-485C-9C57-DE2F6DB520B2}" name="Column1606" dataDxfId="14999"/>
    <tableColumn id="1621" xr3:uid="{F2DFCC35-90F6-491E-9F56-930B400DA640}" name="Column1607" dataDxfId="14998"/>
    <tableColumn id="1622" xr3:uid="{5A128E1D-BE4F-4EA0-9597-E102F3AC396B}" name="Column1608" dataDxfId="14997"/>
    <tableColumn id="1623" xr3:uid="{3095A1BF-0731-4DB2-B800-7A8A14CA3FFB}" name="Column1609" dataDxfId="14996"/>
    <tableColumn id="1624" xr3:uid="{B7C6FCFC-92A4-4B01-83B8-AFB8C753C777}" name="Column1610" dataDxfId="14995"/>
    <tableColumn id="1625" xr3:uid="{68780BCC-8BD7-4D9F-AF16-23D8C67A7E3A}" name="Column1611" dataDxfId="14994"/>
    <tableColumn id="1626" xr3:uid="{19364D46-5F73-4C87-990D-8003588B3F7F}" name="Column1612" dataDxfId="14993"/>
    <tableColumn id="1627" xr3:uid="{9C71ABF7-B76D-4FFD-B7C3-88E21F6B6A3B}" name="Column1613" dataDxfId="14992"/>
    <tableColumn id="1628" xr3:uid="{B01DBF1B-EA44-43C2-B030-962AFD33A376}" name="Column1614" dataDxfId="14991"/>
    <tableColumn id="1629" xr3:uid="{1E32C6A0-2F13-4D79-BB60-919986D599ED}" name="Column1615" dataDxfId="14990"/>
    <tableColumn id="1630" xr3:uid="{84F202FB-7534-4AD0-9DEA-092CC273BACB}" name="Column1616" dataDxfId="14989"/>
    <tableColumn id="1631" xr3:uid="{E2ABFCB8-732B-4C03-AF83-181CB7F6EF38}" name="Column1617" dataDxfId="14988"/>
    <tableColumn id="1632" xr3:uid="{5658EAF3-51B7-4C04-A5D3-398C80288F54}" name="Column1618" dataDxfId="14987"/>
    <tableColumn id="1633" xr3:uid="{508051AA-E9C0-4E37-B7C7-F2991952CD05}" name="Column1619" dataDxfId="14986"/>
    <tableColumn id="1634" xr3:uid="{0C10FB15-E712-4B10-8934-73A6F4E3B4DA}" name="Column1620" dataDxfId="14985"/>
    <tableColumn id="1635" xr3:uid="{4EB7A2D1-207E-444A-A0E3-C2CD3344D8B3}" name="Column1621" dataDxfId="14984"/>
    <tableColumn id="1636" xr3:uid="{52D32E08-8BB7-455D-A439-8F10C6EC9171}" name="Column1622" dataDxfId="14983"/>
    <tableColumn id="1637" xr3:uid="{5040AC23-38E5-45CD-BD61-38A08298E4F4}" name="Column1623" dataDxfId="14982"/>
    <tableColumn id="1638" xr3:uid="{DD2C8E78-4DC5-49C8-BADF-B4535CF81544}" name="Column1624" dataDxfId="14981"/>
    <tableColumn id="1639" xr3:uid="{29402F75-5040-4D65-8C6E-BB2E2655C35E}" name="Column1625" dataDxfId="14980"/>
    <tableColumn id="1640" xr3:uid="{F2C3056F-D19B-4465-9CF0-3AB512ECE6BE}" name="Column1626" dataDxfId="14979"/>
    <tableColumn id="1641" xr3:uid="{B2AD0E2C-13D8-465F-8A1D-0265DF61616D}" name="Column1627" dataDxfId="14978"/>
    <tableColumn id="1642" xr3:uid="{ADC7C8BC-4964-48E7-97CF-8790EE74FA1C}" name="Column1628" dataDxfId="14977"/>
    <tableColumn id="1643" xr3:uid="{C92B70A1-1246-4429-AA22-A3B0D458336E}" name="Column1629" dataDxfId="14976"/>
    <tableColumn id="1644" xr3:uid="{E867EC36-9883-4561-AEBE-0DE90C3082A4}" name="Column1630" dataDxfId="14975"/>
    <tableColumn id="1645" xr3:uid="{F28ADD60-7F49-4D54-84CB-359B1CCCD715}" name="Column1631" dataDxfId="14974"/>
    <tableColumn id="1646" xr3:uid="{45D422C3-22C8-43E7-A2EA-7DE029843826}" name="Column1632" dataDxfId="14973"/>
    <tableColumn id="1647" xr3:uid="{2307CB70-C35F-4310-9F0B-DA619594C8F6}" name="Column1633" dataDxfId="14972"/>
    <tableColumn id="1648" xr3:uid="{8C6CB45C-735C-4AF9-8837-F724CD5476B6}" name="Column1634" dataDxfId="14971"/>
    <tableColumn id="1649" xr3:uid="{B12B72AD-E39F-4C4C-9E46-722738440C76}" name="Column1635" dataDxfId="14970"/>
    <tableColumn id="1650" xr3:uid="{BCD2ED84-6253-43E6-B580-44B8E817F92B}" name="Column1636" dataDxfId="14969"/>
    <tableColumn id="1651" xr3:uid="{F0FC2A17-D464-4CF1-B079-ECCFB3112548}" name="Column1637" dataDxfId="14968"/>
    <tableColumn id="1652" xr3:uid="{1FC276B9-D87B-4349-86B0-57BCDA02AD83}" name="Column1638" dataDxfId="14967"/>
    <tableColumn id="1653" xr3:uid="{F7C79864-C900-427F-9FBE-ACBD85CF9127}" name="Column1639" dataDxfId="14966"/>
    <tableColumn id="1654" xr3:uid="{EDFDBEDA-83F2-4D9D-AD60-506774349657}" name="Column1640" dataDxfId="14965"/>
    <tableColumn id="1655" xr3:uid="{1FC6CC0E-98B0-4788-AD4D-5D6AF0572FA6}" name="Column1641" dataDxfId="14964"/>
    <tableColumn id="1656" xr3:uid="{D9F9BED3-059B-4950-A479-C1FEF32A706A}" name="Column1642" dataDxfId="14963"/>
    <tableColumn id="1657" xr3:uid="{21EB4E43-3BCF-4B87-AC5F-6B5AAE1E37EE}" name="Column1643" dataDxfId="14962"/>
    <tableColumn id="1658" xr3:uid="{4CE70B60-7E7C-4F9C-BBCD-4F7F52EA8604}" name="Column1644" dataDxfId="14961"/>
    <tableColumn id="1659" xr3:uid="{D0B318C7-D937-4686-B30B-11C0B1309E53}" name="Column1645" dataDxfId="14960"/>
    <tableColumn id="1660" xr3:uid="{6E9A9AB6-FADD-4EBE-9DB0-63862BF807E8}" name="Column1646" dataDxfId="14959"/>
    <tableColumn id="1661" xr3:uid="{E0EC5C90-639E-4541-9651-4860CDFEFDA1}" name="Column1647" dataDxfId="14958"/>
    <tableColumn id="1662" xr3:uid="{282C126A-BC30-4CE5-B14A-383B56FDAB0D}" name="Column1648" dataDxfId="14957"/>
    <tableColumn id="1663" xr3:uid="{AE46E048-7F41-4669-8D53-CD5DFFB74744}" name="Column1649" dataDxfId="14956"/>
    <tableColumn id="1664" xr3:uid="{1C556259-BE4A-447E-A3AF-CF6EB842F8E4}" name="Column1650" dataDxfId="14955"/>
    <tableColumn id="1665" xr3:uid="{241F8AE3-6EF1-4294-B635-316C361AC3B7}" name="Column1651" dataDxfId="14954"/>
    <tableColumn id="1666" xr3:uid="{D8BE9233-9F1A-4B25-9FDB-624C0AEEF91A}" name="Column1652" dataDxfId="14953"/>
    <tableColumn id="1667" xr3:uid="{D663ACAD-83C1-4B01-B658-6B4F7AA139F7}" name="Column1653" dataDxfId="14952"/>
    <tableColumn id="1668" xr3:uid="{E359AA4B-1407-46A8-BE10-078D206D16E9}" name="Column1654" dataDxfId="14951"/>
    <tableColumn id="1669" xr3:uid="{80AEBF06-8C67-4750-BB04-3211CFF47D8F}" name="Column1655" dataDxfId="14950"/>
    <tableColumn id="1670" xr3:uid="{7B91F1C3-AAA0-4428-A64B-5432DFAC9DB1}" name="Column1656" dataDxfId="14949"/>
    <tableColumn id="1671" xr3:uid="{1838E28E-5676-4928-99C9-479C91777E26}" name="Column1657" dataDxfId="14948"/>
    <tableColumn id="1672" xr3:uid="{ED3FD91F-31C8-42E0-9B8E-5CC3270E9D2D}" name="Column1658" dataDxfId="14947"/>
    <tableColumn id="1673" xr3:uid="{A26FD7C4-4271-4C69-96BD-1B0772E937BD}" name="Column1659" dataDxfId="14946"/>
    <tableColumn id="1674" xr3:uid="{0B719D86-BBC7-4D55-9FED-F0AC7EBE9B35}" name="Column1660" dataDxfId="14945"/>
    <tableColumn id="1675" xr3:uid="{D17EC9C5-749B-4578-892C-BDE8136138EA}" name="Column1661" dataDxfId="14944"/>
    <tableColumn id="1676" xr3:uid="{5E65E93D-589B-468D-BC80-9D3C13CCFD30}" name="Column1662" dataDxfId="14943"/>
    <tableColumn id="1677" xr3:uid="{B9C63A60-6CF9-4C77-9017-8393960C1119}" name="Column1663" dataDxfId="14942"/>
    <tableColumn id="1678" xr3:uid="{8C8AF9B8-1F30-4CCE-A529-432E1963BAAE}" name="Column1664" dataDxfId="14941"/>
    <tableColumn id="1679" xr3:uid="{0DE3A48A-9D2B-4AA0-BA7F-A566BED4469E}" name="Column1665" dataDxfId="14940"/>
    <tableColumn id="1680" xr3:uid="{856C2BE6-E9AE-48B3-89E4-31A660E1EDF1}" name="Column1666" dataDxfId="14939"/>
    <tableColumn id="1681" xr3:uid="{B47E17EF-CAB5-47B0-8B01-34A2DE21CFA2}" name="Column1667" dataDxfId="14938"/>
    <tableColumn id="1682" xr3:uid="{02F07FA4-AF41-4B76-B5D6-55FBE607F9F5}" name="Column1668" dataDxfId="14937"/>
    <tableColumn id="1683" xr3:uid="{FF956276-DBB9-4DDE-A132-C2BC4BBF5BF9}" name="Column1669" dataDxfId="14936"/>
    <tableColumn id="1684" xr3:uid="{BE52D6DC-6BF9-498E-8AE6-181D21C29601}" name="Column1670" dataDxfId="14935"/>
    <tableColumn id="1685" xr3:uid="{58D648FF-A5FC-41D9-BFB3-76EE7312B322}" name="Column1671" dataDxfId="14934"/>
    <tableColumn id="1686" xr3:uid="{05B939F3-A77B-4958-B285-9B319752B0E7}" name="Column1672" dataDxfId="14933"/>
    <tableColumn id="1687" xr3:uid="{B2D86403-044B-4F12-A89C-66D98A2005B3}" name="Column1673" dataDxfId="14932"/>
    <tableColumn id="1688" xr3:uid="{B60C82D2-3E2F-44F8-B114-2B9700377389}" name="Column1674" dataDxfId="14931"/>
    <tableColumn id="1689" xr3:uid="{E58A1053-B0E0-4EC2-8221-E4C9F134F98A}" name="Column1675" dataDxfId="14930"/>
    <tableColumn id="1690" xr3:uid="{12F16FD4-BC9A-423F-989F-2878BC59B490}" name="Column1676" dataDxfId="14929"/>
    <tableColumn id="1691" xr3:uid="{403BA6F7-D2FE-48D8-94F6-2E0DC9C82E55}" name="Column1677" dataDxfId="14928"/>
    <tableColumn id="1692" xr3:uid="{5AA55A8E-0E6B-4AE6-9A9D-D8A52F39008C}" name="Column1678" dataDxfId="14927"/>
    <tableColumn id="1693" xr3:uid="{2677AAC6-926D-43B1-8951-A54DAAA3EEE9}" name="Column1679" dataDxfId="14926"/>
    <tableColumn id="1694" xr3:uid="{09F9FC53-B243-468F-848D-D299450249E9}" name="Column1680" dataDxfId="14925"/>
    <tableColumn id="1695" xr3:uid="{BCB9450F-7B86-4A05-BF08-285C0260C31F}" name="Column1681" dataDxfId="14924"/>
    <tableColumn id="1696" xr3:uid="{608461D8-408B-4457-9F99-358ECB1A829B}" name="Column1682" dataDxfId="14923"/>
    <tableColumn id="1697" xr3:uid="{A532F041-26CC-4B4E-91FD-9BD066EB2431}" name="Column1683" dataDxfId="14922"/>
    <tableColumn id="1698" xr3:uid="{9671E5C1-7E6D-439E-B27B-373FE0FAAEEB}" name="Column1684" dataDxfId="14921"/>
    <tableColumn id="1699" xr3:uid="{A84F9ED6-2269-4C33-9E15-DEF88E8D22F6}" name="Column1685" dataDxfId="14920"/>
    <tableColumn id="1700" xr3:uid="{9AFD25CB-7F37-469A-9E27-E7E0BB4940F2}" name="Column1686" dataDxfId="14919"/>
    <tableColumn id="1701" xr3:uid="{723F9791-6640-49CF-AF0C-DED174F985DB}" name="Column1687" dataDxfId="14918"/>
    <tableColumn id="1702" xr3:uid="{469D0764-2D9F-4A95-8223-A21689AF8690}" name="Column1688" dataDxfId="14917"/>
    <tableColumn id="1703" xr3:uid="{D3FD2D9B-A968-472D-AAD6-780C091C520C}" name="Column1689" dataDxfId="14916"/>
    <tableColumn id="1704" xr3:uid="{25D578D3-8154-4216-8970-3F9CA8066A0D}" name="Column1690" dataDxfId="14915"/>
    <tableColumn id="1705" xr3:uid="{BD8BC597-12A8-493B-B318-3D90598196C9}" name="Column1691" dataDxfId="14914"/>
    <tableColumn id="1706" xr3:uid="{D7D69AA6-69F0-49AA-8790-37731A8C62CA}" name="Column1692" dataDxfId="14913"/>
    <tableColumn id="1707" xr3:uid="{FA0F5225-3445-47FA-BBE8-9BBA27897F64}" name="Column1693" dataDxfId="14912"/>
    <tableColumn id="1708" xr3:uid="{515BFAE6-F897-4378-9578-98B6F6DC14D7}" name="Column1694" dataDxfId="14911"/>
    <tableColumn id="1709" xr3:uid="{0D31DFC2-7E14-440A-A33D-ADD160FC02BD}" name="Column1695" dataDxfId="14910"/>
    <tableColumn id="1710" xr3:uid="{2C34270E-A10E-46AB-ACAB-3DA853C0626A}" name="Column1696" dataDxfId="14909"/>
    <tableColumn id="1711" xr3:uid="{A735F0F4-7281-4A92-BD68-1AA3E8BB8949}" name="Column1697" dataDxfId="14908"/>
    <tableColumn id="1712" xr3:uid="{A5299145-035B-4EC9-9DCE-3577AD6BB1C2}" name="Column1698" dataDxfId="14907"/>
    <tableColumn id="1713" xr3:uid="{18151C5F-AC59-4262-9757-B21215679AE0}" name="Column1699" dataDxfId="14906"/>
    <tableColumn id="1714" xr3:uid="{46BAB72F-75AF-4282-92BD-8BA570A56C60}" name="Column1700" dataDxfId="14905"/>
    <tableColumn id="1715" xr3:uid="{98747160-0E17-4933-9338-174C1D7ECB9D}" name="Column1701" dataDxfId="14904"/>
    <tableColumn id="1716" xr3:uid="{4A5AC549-C24B-426E-9A96-44010DC103FC}" name="Column1702" dataDxfId="14903"/>
    <tableColumn id="1717" xr3:uid="{E021FB1E-AF54-495E-BC55-05FEF4128A2F}" name="Column1703" dataDxfId="14902"/>
    <tableColumn id="1718" xr3:uid="{DA2B3746-260C-49AC-967F-3F18926F3BA5}" name="Column1704" dataDxfId="14901"/>
    <tableColumn id="1719" xr3:uid="{8BB266F7-E596-410D-A2FA-79FB491B88DB}" name="Column1705" dataDxfId="14900"/>
    <tableColumn id="1720" xr3:uid="{5B0C8F16-A327-4A01-8ADB-4E52F50D2082}" name="Column1706" dataDxfId="14899"/>
    <tableColumn id="1721" xr3:uid="{BA0BD0A7-D923-402E-9EC5-4F2E57DEF5D5}" name="Column1707" dataDxfId="14898"/>
    <tableColumn id="1722" xr3:uid="{0BC99A92-3CDE-49CB-BB34-33E321DE84D0}" name="Column1708" dataDxfId="14897"/>
    <tableColumn id="1723" xr3:uid="{44009951-84C7-4403-9E72-4AC3F76BB8C1}" name="Column1709" dataDxfId="14896"/>
    <tableColumn id="1724" xr3:uid="{3BAD8D99-0627-4A50-BBDD-C09CD90E7336}" name="Column1710" dataDxfId="14895"/>
    <tableColumn id="1725" xr3:uid="{07C029AF-FC08-42BF-AD6D-DF0C2707709F}" name="Column1711" dataDxfId="14894"/>
    <tableColumn id="1726" xr3:uid="{6516B3C9-DB68-427A-979A-7D3923F65B2B}" name="Column1712" dataDxfId="14893"/>
    <tableColumn id="1727" xr3:uid="{D2C44A56-BD60-4069-97D9-ABA3ECCD4E81}" name="Column1713" dataDxfId="14892"/>
    <tableColumn id="1728" xr3:uid="{9793C975-B182-49D3-B0DA-AB25C35A417A}" name="Column1714" dataDxfId="14891"/>
    <tableColumn id="1729" xr3:uid="{F2E8582A-F3D1-4F9C-A437-2608986A2760}" name="Column1715" dataDxfId="14890"/>
    <tableColumn id="1730" xr3:uid="{3DF17700-D88F-4DF9-A2F5-27D2328CDE5C}" name="Column1716" dataDxfId="14889"/>
    <tableColumn id="1731" xr3:uid="{BF225D24-337B-4258-B41D-4C7D29DDC993}" name="Column1717" dataDxfId="14888"/>
    <tableColumn id="1732" xr3:uid="{1E8A210F-A2EC-4854-83AC-F31718232D58}" name="Column1718" dataDxfId="14887"/>
    <tableColumn id="1733" xr3:uid="{3D3CEE94-C691-453E-94C9-7F7F75405041}" name="Column1719" dataDxfId="14886"/>
    <tableColumn id="1734" xr3:uid="{73B54211-9407-4E31-A812-7057117108CD}" name="Column1720" dataDxfId="14885"/>
    <tableColumn id="1735" xr3:uid="{89CAF0D4-A2B6-43AC-BDB3-03E0CDF456E1}" name="Column1721" dataDxfId="14884"/>
    <tableColumn id="1736" xr3:uid="{7DE3B6FB-1674-4301-B092-BF8E44142EDC}" name="Column1722" dataDxfId="14883"/>
    <tableColumn id="1737" xr3:uid="{C7EE473C-DFD1-4B35-A639-89769E8AE2EF}" name="Column1723" dataDxfId="14882"/>
    <tableColumn id="1738" xr3:uid="{DE7FEEE5-7A30-4AFC-8CEC-C82496ED93E0}" name="Column1724" dataDxfId="14881"/>
    <tableColumn id="1739" xr3:uid="{8D1DB407-BFA3-4C1B-AB67-01B246DB02DB}" name="Column1725" dataDxfId="14880"/>
    <tableColumn id="1740" xr3:uid="{2A821838-F35C-4473-BC4D-C664B7285509}" name="Column1726" dataDxfId="14879"/>
    <tableColumn id="1741" xr3:uid="{6C72B69C-46BC-4994-9F0B-E7BA96BC8736}" name="Column1727" dataDxfId="14878"/>
    <tableColumn id="1742" xr3:uid="{7EA0E21A-31C5-4AAC-8186-B3FAB7AF12D4}" name="Column1728" dataDxfId="14877"/>
    <tableColumn id="1743" xr3:uid="{50594421-0654-4DC0-B70B-015372C30EC3}" name="Column1729" dataDxfId="14876"/>
    <tableColumn id="1744" xr3:uid="{46AF39FD-A777-487A-80B7-7F67834897FA}" name="Column1730" dataDxfId="14875"/>
    <tableColumn id="1745" xr3:uid="{E16DDF69-16C3-4DD3-A574-4B4C84D4D583}" name="Column1731" dataDxfId="14874"/>
    <tableColumn id="1746" xr3:uid="{2F71B0A4-9D0D-4325-9362-13CCAD52C2A9}" name="Column1732" dataDxfId="14873"/>
    <tableColumn id="1747" xr3:uid="{839E9C65-00CC-4813-B621-E0E1CF9881F8}" name="Column1733" dataDxfId="14872"/>
    <tableColumn id="1748" xr3:uid="{8A6E366C-E1F4-419A-9CC9-FEBEA553F7B0}" name="Column1734" dataDxfId="14871"/>
    <tableColumn id="1749" xr3:uid="{11E51A1B-2B1C-478D-8B26-03D87DDF4F8D}" name="Column1735" dataDxfId="14870"/>
    <tableColumn id="1750" xr3:uid="{E7CA6564-392E-4B19-BE5E-06BD1CB2F458}" name="Column1736" dataDxfId="14869"/>
    <tableColumn id="1751" xr3:uid="{236DC746-82D3-48FF-A43D-16948B83049C}" name="Column1737" dataDxfId="14868"/>
    <tableColumn id="1752" xr3:uid="{C8275646-26A7-4133-8AA0-6BADC3C21230}" name="Column1738" dataDxfId="14867"/>
    <tableColumn id="1753" xr3:uid="{48C3C8A2-3C50-4340-BF56-08D511313E44}" name="Column1739" dataDxfId="14866"/>
    <tableColumn id="1754" xr3:uid="{785F3D78-F906-474D-A4A4-68B371F160F5}" name="Column1740" dataDxfId="14865"/>
    <tableColumn id="1755" xr3:uid="{15B0EF20-9C95-45FA-84BA-55499C59C15F}" name="Column1741" dataDxfId="14864"/>
    <tableColumn id="1756" xr3:uid="{9571CA02-7E53-44A7-94BD-CECAF2A2406A}" name="Column1742" dataDxfId="14863"/>
    <tableColumn id="1757" xr3:uid="{00998F05-8E09-4216-8D8C-DC306600B8F5}" name="Column1743" dataDxfId="14862"/>
    <tableColumn id="1758" xr3:uid="{215D95AB-E765-4428-90DF-50A6F3F1533F}" name="Column1744" dataDxfId="14861"/>
    <tableColumn id="1759" xr3:uid="{CBB62F8B-46B0-4C31-941F-6153EFE9C2F5}" name="Column1745" dataDxfId="14860"/>
    <tableColumn id="1760" xr3:uid="{07868C7B-3015-4411-BB69-F3073E7990E0}" name="Column1746" dataDxfId="14859"/>
    <tableColumn id="1761" xr3:uid="{1BEB4539-4684-466C-9350-658C7BBD9115}" name="Column1747" dataDxfId="14858"/>
    <tableColumn id="1762" xr3:uid="{6169F721-F969-47EB-A579-733876C7CC45}" name="Column1748" dataDxfId="14857"/>
    <tableColumn id="1763" xr3:uid="{25BDBEC1-618E-4C51-8618-9096FD5CD352}" name="Column1749" dataDxfId="14856"/>
    <tableColumn id="1764" xr3:uid="{3963FDFE-3091-4F6A-9852-729971662F43}" name="Column1750" dataDxfId="14855"/>
    <tableColumn id="1765" xr3:uid="{8B71FEA8-BA17-42A5-A588-8BA17828AD88}" name="Column1751" dataDxfId="14854"/>
    <tableColumn id="1766" xr3:uid="{5001BA1D-32F2-43C9-93CC-4A557F319E7C}" name="Column1752" dataDxfId="14853"/>
    <tableColumn id="1767" xr3:uid="{F87CCA67-7566-4EC9-8E92-1B135B90396E}" name="Column1753" dataDxfId="14852"/>
    <tableColumn id="1768" xr3:uid="{16736C55-3C43-4B61-AB94-7C3910AE44CD}" name="Column1754" dataDxfId="14851"/>
    <tableColumn id="1769" xr3:uid="{8226CD34-4FFA-41D7-89CC-991741835601}" name="Column1755" dataDxfId="14850"/>
    <tableColumn id="1770" xr3:uid="{F14972C9-980B-4895-88DC-0DCCFABAA890}" name="Column1756" dataDxfId="14849"/>
    <tableColumn id="1771" xr3:uid="{DA324BF2-4F02-450A-BE7A-869FC53B15AA}" name="Column1757" dataDxfId="14848"/>
    <tableColumn id="1772" xr3:uid="{86EAE302-A2A5-4E73-9217-3D92614817A7}" name="Column1758" dataDxfId="14847"/>
    <tableColumn id="1773" xr3:uid="{732A6536-1855-43E3-BAF7-665BFD274CBD}" name="Column1759" dataDxfId="14846"/>
    <tableColumn id="1774" xr3:uid="{8E7E5C0F-09B3-46A2-A562-7E5118E4DEAC}" name="Column1760" dataDxfId="14845"/>
    <tableColumn id="1775" xr3:uid="{4047F1A1-2B06-420D-AE10-2D6289977A66}" name="Column1761" dataDxfId="14844"/>
    <tableColumn id="1776" xr3:uid="{B8DA7A80-89D9-448F-971C-777FDA0F2F1D}" name="Column1762" dataDxfId="14843"/>
    <tableColumn id="1777" xr3:uid="{11CE1814-5471-4E72-A400-AB1A235C76C8}" name="Column1763" dataDxfId="14842"/>
    <tableColumn id="1778" xr3:uid="{49A6A733-901D-4892-AB15-CADC81554E11}" name="Column1764" dataDxfId="14841"/>
    <tableColumn id="1779" xr3:uid="{61CB838E-7939-48AF-8180-E2A60F84CF94}" name="Column1765" dataDxfId="14840"/>
    <tableColumn id="1780" xr3:uid="{A1A5962F-FA23-41D9-882A-4903065CE0A8}" name="Column1766" dataDxfId="14839"/>
    <tableColumn id="1781" xr3:uid="{CE0F1056-C74B-4ADC-BCED-9A88779868F9}" name="Column1767" dataDxfId="14838"/>
    <tableColumn id="1782" xr3:uid="{B0CFB179-A4B4-4B9A-8F1E-8B478CA8B3C4}" name="Column1768" dataDxfId="14837"/>
    <tableColumn id="1783" xr3:uid="{8A38E1D5-13D5-41B1-88C0-1D39944E8778}" name="Column1769" dataDxfId="14836"/>
    <tableColumn id="1784" xr3:uid="{60B4EA47-DD71-4ED4-A604-B594755BEF3D}" name="Column1770" dataDxfId="14835"/>
    <tableColumn id="1785" xr3:uid="{A444EB6F-853F-4DA4-ABD2-176A6F170959}" name="Column1771" dataDxfId="14834"/>
    <tableColumn id="1786" xr3:uid="{E42B3C85-4C3E-4484-AA31-2F79C86C53D1}" name="Column1772" dataDxfId="14833"/>
    <tableColumn id="1787" xr3:uid="{98BC7950-7B82-44E4-99CF-E982CB96C107}" name="Column1773" dataDxfId="14832"/>
    <tableColumn id="1788" xr3:uid="{CE60187B-BF70-4A81-A0D3-170B3F1534A8}" name="Column1774" dataDxfId="14831"/>
    <tableColumn id="1789" xr3:uid="{DAB8DFCA-9F03-49E5-A597-DE488605EFF4}" name="Column1775" dataDxfId="14830"/>
    <tableColumn id="1790" xr3:uid="{9263FD9B-1F49-441D-B5ED-0DA04115F764}" name="Column1776" dataDxfId="14829"/>
    <tableColumn id="1791" xr3:uid="{997991FA-E26C-42C3-8E77-C2746712B272}" name="Column1777" dataDxfId="14828"/>
    <tableColumn id="1792" xr3:uid="{A656CD35-8FF4-49C2-B2F4-29315D820A66}" name="Column1778" dataDxfId="14827"/>
    <tableColumn id="1793" xr3:uid="{487FDC01-649E-4206-961D-424CDBC7426E}" name="Column1779" dataDxfId="14826"/>
    <tableColumn id="1794" xr3:uid="{7CAE5675-D885-44D5-9F5B-2510458623AF}" name="Column1780" dataDxfId="14825"/>
    <tableColumn id="1795" xr3:uid="{02D5579E-D8CA-4F8E-90D9-278AD3FB162A}" name="Column1781" dataDxfId="14824"/>
    <tableColumn id="1796" xr3:uid="{42ACD0E5-DCFD-40AF-A8E4-9DD2B118FAED}" name="Column1782" dataDxfId="14823"/>
    <tableColumn id="1797" xr3:uid="{F4566803-4CC0-43B9-A3F2-FF3BA5435247}" name="Column1783" dataDxfId="14822"/>
    <tableColumn id="1798" xr3:uid="{ED57DD42-4391-404A-89E3-9D27FDF43514}" name="Column1784" dataDxfId="14821"/>
    <tableColumn id="1799" xr3:uid="{151D7966-6BBD-47BA-84A9-44C8A52619E0}" name="Column1785" dataDxfId="14820"/>
    <tableColumn id="1800" xr3:uid="{550B5D28-EE7B-454E-8724-9DE24CC087EE}" name="Column1786" dataDxfId="14819"/>
    <tableColumn id="1801" xr3:uid="{6216DFA9-C031-4D82-8CF3-5E8EBB7DCBD0}" name="Column1787" dataDxfId="14818"/>
    <tableColumn id="1802" xr3:uid="{EBDAAF2A-CD53-4286-A2A4-8029DA09BA47}" name="Column1788" dataDxfId="14817"/>
    <tableColumn id="1803" xr3:uid="{43CF5453-8F34-42BF-B5B3-C0D2EC288C29}" name="Column1789" dataDxfId="14816"/>
    <tableColumn id="1804" xr3:uid="{2EA75991-99A7-4977-A33B-B9AA4CA7BA5A}" name="Column1790" dataDxfId="14815"/>
    <tableColumn id="1805" xr3:uid="{CEB57186-E044-424E-B1C6-D1EDA5941F69}" name="Column1791" dataDxfId="14814"/>
    <tableColumn id="1806" xr3:uid="{3EFD9455-395A-4F9D-ACAD-1FBF6052E46D}" name="Column1792" dataDxfId="14813"/>
    <tableColumn id="1807" xr3:uid="{A8A3EA46-FEF0-418A-B94E-C09125A12262}" name="Column1793" dataDxfId="14812"/>
    <tableColumn id="1808" xr3:uid="{69303476-77B8-4935-B693-B9D2040F2B89}" name="Column1794" dataDxfId="14811"/>
    <tableColumn id="1809" xr3:uid="{7912EF99-4485-42E2-BDC0-E54EF60ADF69}" name="Column1795" dataDxfId="14810"/>
    <tableColumn id="1810" xr3:uid="{B6BE3A0C-AD95-4FFE-ABB6-91BD6A9E9E4D}" name="Column1796" dataDxfId="14809"/>
    <tableColumn id="1811" xr3:uid="{8A4F145C-129D-4AFA-917A-6B150A1AA071}" name="Column1797" dataDxfId="14808"/>
    <tableColumn id="1812" xr3:uid="{A725F39D-3B20-4D90-9F8D-4B045EB9CD4D}" name="Column1798" dataDxfId="14807"/>
    <tableColumn id="1813" xr3:uid="{7413FACA-76DB-4E1E-AFD8-55E17F89735A}" name="Column1799" dataDxfId="14806"/>
    <tableColumn id="1814" xr3:uid="{04C4E207-F996-402E-9BF2-FC74D25BBF7A}" name="Column1800" dataDxfId="14805"/>
    <tableColumn id="1815" xr3:uid="{55BDA90B-E993-4140-B53A-CE9A720DBD29}" name="Column1801" dataDxfId="14804"/>
    <tableColumn id="1816" xr3:uid="{1BB8B2E8-55AB-4752-918C-734AF9EC7593}" name="Column1802" dataDxfId="14803"/>
    <tableColumn id="1817" xr3:uid="{DB7191E7-6E60-49B9-977D-BA6C21E6472E}" name="Column1803" dataDxfId="14802"/>
    <tableColumn id="1818" xr3:uid="{E29ED757-E24F-4D19-9813-24223A703C79}" name="Column1804" dataDxfId="14801"/>
    <tableColumn id="1819" xr3:uid="{4C3E9A41-12F5-448B-80D7-48581428F12B}" name="Column1805" dataDxfId="14800"/>
    <tableColumn id="1820" xr3:uid="{C6D08CBD-8094-4147-A02F-D5124D430972}" name="Column1806" dataDxfId="14799"/>
    <tableColumn id="1821" xr3:uid="{CF057469-0943-4E46-A686-9B2E01703B09}" name="Column1807" dataDxfId="14798"/>
    <tableColumn id="1822" xr3:uid="{CE1649A3-C7BE-40DF-90ED-1FA95E60CF87}" name="Column1808" dataDxfId="14797"/>
    <tableColumn id="1823" xr3:uid="{C65AC27B-5AC3-483B-AE09-CA1466482845}" name="Column1809" dataDxfId="14796"/>
    <tableColumn id="1824" xr3:uid="{B320A4B8-D651-4C9F-B33C-49C78687C02B}" name="Column1810" dataDxfId="14795"/>
    <tableColumn id="1825" xr3:uid="{49E261E6-9BC6-4530-91C3-802F02A2C3C1}" name="Column1811" dataDxfId="14794"/>
    <tableColumn id="1826" xr3:uid="{66401E5D-761E-4F29-851D-AD14FD2DF5C6}" name="Column1812" dataDxfId="14793"/>
    <tableColumn id="1827" xr3:uid="{E2CA0ADC-89B4-4619-B469-1215D52C29B1}" name="Column1813" dataDxfId="14792"/>
    <tableColumn id="1828" xr3:uid="{B5F965DB-857D-4C2E-AEC9-5CD62235C745}" name="Column1814" dataDxfId="14791"/>
    <tableColumn id="1829" xr3:uid="{78EF575A-83ED-493E-9133-5375EBDEB44F}" name="Column1815" dataDxfId="14790"/>
    <tableColumn id="1830" xr3:uid="{C2C84F8B-816B-4A6A-B5EF-14610734C430}" name="Column1816" dataDxfId="14789"/>
    <tableColumn id="1831" xr3:uid="{D9F83897-3F51-4C60-B2FD-667DD4A47324}" name="Column1817" dataDxfId="14788"/>
    <tableColumn id="1832" xr3:uid="{CE567952-9F6E-4EC0-8D19-1169D0AC8BC5}" name="Column1818" dataDxfId="14787"/>
    <tableColumn id="1833" xr3:uid="{FEF06472-3F2B-41C1-83A5-8758DD52C5FE}" name="Column1819" dataDxfId="14786"/>
    <tableColumn id="1834" xr3:uid="{7762C1C2-7197-458B-B3CE-1701B5440A6A}" name="Column1820" dataDxfId="14785"/>
    <tableColumn id="1835" xr3:uid="{C514C585-2E4B-4068-9703-759D478B3C7B}" name="Column1821" dataDxfId="14784"/>
    <tableColumn id="1836" xr3:uid="{57BE3ADD-9307-4853-87B1-098EFFD46037}" name="Column1822" dataDxfId="14783"/>
    <tableColumn id="1837" xr3:uid="{272C5FC6-47C1-4737-B86A-3844F921A3E7}" name="Column1823" dataDxfId="14782"/>
    <tableColumn id="1838" xr3:uid="{ECBF9AB8-2849-4E66-BD6C-09915BAFFA63}" name="Column1824" dataDxfId="14781"/>
    <tableColumn id="1839" xr3:uid="{33D06EC9-0AE3-441B-8964-3D475D6FFF9E}" name="Column1825" dataDxfId="14780"/>
    <tableColumn id="1840" xr3:uid="{C58AB9D5-2127-49A8-A784-823627D4E8F7}" name="Column1826" dataDxfId="14779"/>
    <tableColumn id="1841" xr3:uid="{43520715-E30D-4D72-BB48-BB30205D3C04}" name="Column1827" dataDxfId="14778"/>
    <tableColumn id="1842" xr3:uid="{D83AA2C5-D93D-4863-9611-A82F0F8867F7}" name="Column1828" dataDxfId="14777"/>
    <tableColumn id="1843" xr3:uid="{A2C2BA04-42FA-4866-B9B6-46BD5B81AAE7}" name="Column1829" dataDxfId="14776"/>
    <tableColumn id="1844" xr3:uid="{3F506EA6-6F53-4A3B-9ED5-E59C4E001AF3}" name="Column1830" dataDxfId="14775"/>
    <tableColumn id="1845" xr3:uid="{0734F9A3-7DCB-4C17-B96A-7320E43634E1}" name="Column1831" dataDxfId="14774"/>
    <tableColumn id="1846" xr3:uid="{700390B2-09CA-4113-B6BC-16E89D716515}" name="Column1832" dataDxfId="14773"/>
    <tableColumn id="1847" xr3:uid="{2AE328F0-E21A-4321-8243-164B15F23529}" name="Column1833" dataDxfId="14772"/>
    <tableColumn id="1848" xr3:uid="{94C79DFB-24F2-4BB3-A487-DEF8EC9455E2}" name="Column1834" dataDxfId="14771"/>
    <tableColumn id="1849" xr3:uid="{BB56755A-2C66-4A3A-8F94-E9AE95854390}" name="Column1835" dataDxfId="14770"/>
    <tableColumn id="1850" xr3:uid="{07492B7B-A77A-489F-A6BF-22BCC04FFF59}" name="Column1836" dataDxfId="14769"/>
    <tableColumn id="1851" xr3:uid="{35C05C96-D925-4BF3-BA77-E6E3B6560EB5}" name="Column1837" dataDxfId="14768"/>
    <tableColumn id="1852" xr3:uid="{6F105C3A-8E9F-42A1-93D2-3E1222F8D346}" name="Column1838" dataDxfId="14767"/>
    <tableColumn id="1853" xr3:uid="{F7303E54-C1C1-4EC2-AB9F-FCC0BED5FAE2}" name="Column1839" dataDxfId="14766"/>
    <tableColumn id="1854" xr3:uid="{3733FEC7-A40C-4BFB-A64C-31C1D6411CAF}" name="Column1840" dataDxfId="14765"/>
    <tableColumn id="1855" xr3:uid="{B02E1A6B-174A-4AE2-91DC-40783709A8A4}" name="Column1841" dataDxfId="14764"/>
    <tableColumn id="1856" xr3:uid="{BDAA9C2F-6A3B-4412-8964-3BDE813EBCC0}" name="Column1842" dataDxfId="14763"/>
    <tableColumn id="1857" xr3:uid="{B36456C8-751F-47E6-B465-2D12BE454407}" name="Column1843" dataDxfId="14762"/>
    <tableColumn id="1858" xr3:uid="{152D6F44-3066-4A87-AAE7-9C66F2348744}" name="Column1844" dataDxfId="14761"/>
    <tableColumn id="1859" xr3:uid="{1B06997F-509A-478A-8277-5ADDA08F1C1B}" name="Column1845" dataDxfId="14760"/>
    <tableColumn id="1860" xr3:uid="{F2943229-8DD3-4946-81B5-3627287CCE8F}" name="Column1846" dataDxfId="14759"/>
    <tableColumn id="1861" xr3:uid="{A63D3DF8-E354-4CA3-80DD-1F7F050D0C8E}" name="Column1847" dataDxfId="14758"/>
    <tableColumn id="1862" xr3:uid="{04B814C9-27A1-4D90-99BC-AC1FA080B444}" name="Column1848" dataDxfId="14757"/>
    <tableColumn id="1863" xr3:uid="{EC620512-AFD3-4BD7-8CD5-C22EBDC0BE71}" name="Column1849" dataDxfId="14756"/>
    <tableColumn id="1864" xr3:uid="{688D1524-B6ED-48FC-8E08-BA00E4B6BED1}" name="Column1850" dataDxfId="14755"/>
    <tableColumn id="1865" xr3:uid="{493CF0E3-5C73-4ADF-8A0C-C3BC6872E41E}" name="Column1851" dataDxfId="14754"/>
    <tableColumn id="1866" xr3:uid="{77F56D84-50A5-468B-8324-8C1471BCB3E6}" name="Column1852" dataDxfId="14753"/>
    <tableColumn id="1867" xr3:uid="{209D34BE-5D8C-435C-BB06-5C9D471919F3}" name="Column1853" dataDxfId="14752"/>
    <tableColumn id="1868" xr3:uid="{421BE9BB-8C2A-436E-9AC5-57A88BE49C8B}" name="Column1854" dataDxfId="14751"/>
    <tableColumn id="1869" xr3:uid="{3BF8C046-15D6-4247-A857-DD863FD972E1}" name="Column1855" dataDxfId="14750"/>
    <tableColumn id="1870" xr3:uid="{4B1EBE5C-7FC9-42B9-B7CE-FDBA1DF1ABC1}" name="Column1856" dataDxfId="14749"/>
    <tableColumn id="1871" xr3:uid="{34A23BC4-AF62-4384-9063-E8859EA1ED85}" name="Column1857" dataDxfId="14748"/>
    <tableColumn id="1872" xr3:uid="{5EF6F041-7E80-4EF1-9D62-E8836C21959E}" name="Column1858" dataDxfId="14747"/>
    <tableColumn id="1873" xr3:uid="{B9BCA61A-E0FF-41A1-8FCA-B735AA06EB2E}" name="Column1859" dataDxfId="14746"/>
    <tableColumn id="1874" xr3:uid="{26D891CE-EFB7-4BEF-A0F9-DC1E4DBF8E24}" name="Column1860" dataDxfId="14745"/>
    <tableColumn id="1875" xr3:uid="{6BDA9B96-6466-4AD2-836F-76B403D650D8}" name="Column1861" dataDxfId="14744"/>
    <tableColumn id="1876" xr3:uid="{C233F9F3-2916-444A-81B2-21B926232C6A}" name="Column1862" dataDxfId="14743"/>
    <tableColumn id="1877" xr3:uid="{932C7F99-A767-4F2E-880C-D403CF9B5E28}" name="Column1863" dataDxfId="14742"/>
    <tableColumn id="1878" xr3:uid="{960926B9-7B35-468D-8BC5-A9D90AAC83CD}" name="Column1864" dataDxfId="14741"/>
    <tableColumn id="1879" xr3:uid="{31D35AA1-582B-4295-82F1-789A1BC727BD}" name="Column1865" dataDxfId="14740"/>
    <tableColumn id="1880" xr3:uid="{2E2E8D66-EBB3-41DE-AC6B-CD67FEDCF079}" name="Column1866" dataDxfId="14739"/>
    <tableColumn id="1881" xr3:uid="{E7391D41-9CDB-4DC2-B775-10C84138FDB9}" name="Column1867" dataDxfId="14738"/>
    <tableColumn id="1882" xr3:uid="{4C63CF23-E30A-40E8-9C48-37DF00447496}" name="Column1868" dataDxfId="14737"/>
    <tableColumn id="1883" xr3:uid="{5122C80D-B09C-48BC-9CC2-F8FC82592FE3}" name="Column1869" dataDxfId="14736"/>
    <tableColumn id="1884" xr3:uid="{A4ECC06C-C9EF-4187-82FC-E33A7DC84249}" name="Column1870" dataDxfId="14735"/>
    <tableColumn id="1885" xr3:uid="{73761CC7-29C4-4E2C-94CF-02DD879429BE}" name="Column1871" dataDxfId="14734"/>
    <tableColumn id="1886" xr3:uid="{1D063148-CF5A-4575-AC88-45F269703222}" name="Column1872" dataDxfId="14733"/>
    <tableColumn id="1887" xr3:uid="{D0F7F819-A37D-4DE6-9FE3-A8D8818FEDAF}" name="Column1873" dataDxfId="14732"/>
    <tableColumn id="1888" xr3:uid="{DEC2795B-5120-436C-9354-45CF7AB8B14E}" name="Column1874" dataDxfId="14731"/>
    <tableColumn id="1889" xr3:uid="{4617CC2B-7E96-4B0B-80D9-89400BA7089D}" name="Column1875" dataDxfId="14730"/>
    <tableColumn id="1890" xr3:uid="{3C87C64C-E999-49A0-ABD2-B2A8B20B6E51}" name="Column1876" dataDxfId="14729"/>
    <tableColumn id="1891" xr3:uid="{34A21016-12E1-4EDC-8B2E-0151F663954F}" name="Column1877" dataDxfId="14728"/>
    <tableColumn id="1892" xr3:uid="{8F95CD9E-FFB6-43A9-9E3D-DE99E9072955}" name="Column1878" dataDxfId="14727"/>
    <tableColumn id="1893" xr3:uid="{8B1695DF-BA69-49DB-9A5B-E885999C72A3}" name="Column1879" dataDxfId="14726"/>
    <tableColumn id="1894" xr3:uid="{ABB8F521-4E74-4966-B254-4A51C98D322C}" name="Column1880" dataDxfId="14725"/>
    <tableColumn id="1895" xr3:uid="{208EC0F3-30DE-40DC-A30B-E5F5E45541D6}" name="Column1881" dataDxfId="14724"/>
    <tableColumn id="1896" xr3:uid="{5DB8438F-2C10-485F-B157-F5C8B054EBCC}" name="Column1882" dataDxfId="14723"/>
    <tableColumn id="1897" xr3:uid="{C84EDEC2-BC53-46AF-B5F7-29A7945B0909}" name="Column1883" dataDxfId="14722"/>
    <tableColumn id="1898" xr3:uid="{E2934075-7014-43C0-AE05-7775104E1000}" name="Column1884" dataDxfId="14721"/>
    <tableColumn id="1899" xr3:uid="{29FF948C-8119-402C-8275-F434C6844D22}" name="Column1885" dataDxfId="14720"/>
    <tableColumn id="1900" xr3:uid="{C9F27E4E-EC7A-4011-A830-9B2A6A8F8E1C}" name="Column1886" dataDxfId="14719"/>
    <tableColumn id="1901" xr3:uid="{D16CA5C7-1D11-4C16-81D8-5CB15614E203}" name="Column1887" dataDxfId="14718"/>
    <tableColumn id="1902" xr3:uid="{1D36A13C-9040-416D-9782-A22E58B7E9A4}" name="Column1888" dataDxfId="14717"/>
    <tableColumn id="1903" xr3:uid="{A447D912-5139-4C24-98D9-993D0394F1BA}" name="Column1889" dataDxfId="14716"/>
    <tableColumn id="1904" xr3:uid="{1455FBD1-E71A-4B3F-B5D2-323E833B88BC}" name="Column1890" dataDxfId="14715"/>
    <tableColumn id="1905" xr3:uid="{937E7856-AC00-4C92-82F4-12D5F99A2771}" name="Column1891" dataDxfId="14714"/>
    <tableColumn id="1906" xr3:uid="{5440D236-92E0-4D12-B263-00869B9FC9B7}" name="Column1892" dataDxfId="14713"/>
    <tableColumn id="1907" xr3:uid="{5B286E2C-9039-4E33-BCC4-FAF31B855FD5}" name="Column1893" dataDxfId="14712"/>
    <tableColumn id="1908" xr3:uid="{C254EF84-6CB0-42F2-9919-304841100254}" name="Column1894" dataDxfId="14711"/>
    <tableColumn id="1909" xr3:uid="{6A22673A-A5EB-4449-A843-B3176219C410}" name="Column1895" dataDxfId="14710"/>
    <tableColumn id="1910" xr3:uid="{5A2FAE4C-6BB2-40A8-8352-22E2D3A9672A}" name="Column1896" dataDxfId="14709"/>
    <tableColumn id="1911" xr3:uid="{3B6BA19E-F9E8-4ABD-90E2-44CEF59BC241}" name="Column1897" dataDxfId="14708"/>
    <tableColumn id="1912" xr3:uid="{FE679E78-5744-43AA-A8FE-116E3E1EB651}" name="Column1898" dataDxfId="14707"/>
    <tableColumn id="1913" xr3:uid="{BF4AFBFC-9877-4AC0-B22B-4647AF187FDF}" name="Column1899" dataDxfId="14706"/>
    <tableColumn id="1914" xr3:uid="{8FB2FC28-1273-4391-883D-DD9B68C9FA7B}" name="Column1900" dataDxfId="14705"/>
    <tableColumn id="1915" xr3:uid="{1C38D6FD-6971-4204-B03A-25A0F008C4A2}" name="Column1901" dataDxfId="14704"/>
    <tableColumn id="1916" xr3:uid="{A79EF025-07DA-4D32-ADA6-2990EC6A12F8}" name="Column1902" dataDxfId="14703"/>
    <tableColumn id="1917" xr3:uid="{154787DD-8AA0-476C-9889-7FE375BFD348}" name="Column1903" dataDxfId="14702"/>
    <tableColumn id="1918" xr3:uid="{2258BECB-03CB-4EA0-9B10-BCA2A1178C5E}" name="Column1904" dataDxfId="14701"/>
    <tableColumn id="1919" xr3:uid="{5CF8DC75-5E0A-4F53-9B4D-F5DB5C50E2B6}" name="Column1905" dataDxfId="14700"/>
    <tableColumn id="1920" xr3:uid="{547B84DF-147B-40E2-8C05-20340FB40727}" name="Column1906" dataDxfId="14699"/>
    <tableColumn id="1921" xr3:uid="{E57BFBF0-E407-4963-BA6F-0D2F4BA93466}" name="Column1907" dataDxfId="14698"/>
    <tableColumn id="1922" xr3:uid="{2501E87C-BC4D-4BAE-8904-D2175227F412}" name="Column1908" dataDxfId="14697"/>
    <tableColumn id="1923" xr3:uid="{C5BA1DAB-C509-4589-BD8D-6371944C7F76}" name="Column1909" dataDxfId="14696"/>
    <tableColumn id="1924" xr3:uid="{467A126E-45CE-4DBE-9063-EBF472BFC830}" name="Column1910" dataDxfId="14695"/>
    <tableColumn id="1925" xr3:uid="{CDE9CFCC-57A8-436A-A4E6-F9625D11D410}" name="Column1911" dataDxfId="14694"/>
    <tableColumn id="1926" xr3:uid="{FFF0B5F8-5259-47DE-80E0-A74366E7E631}" name="Column1912" dataDxfId="14693"/>
    <tableColumn id="1927" xr3:uid="{B0E0D2BC-87EB-44FA-9C90-67162027330D}" name="Column1913" dataDxfId="14692"/>
    <tableColumn id="1928" xr3:uid="{0E622720-E05C-44CC-81E6-A1AF33537610}" name="Column1914" dataDxfId="14691"/>
    <tableColumn id="1929" xr3:uid="{5DFEABB3-AD23-4C73-8AA8-19079A81550B}" name="Column1915" dataDxfId="14690"/>
    <tableColumn id="1930" xr3:uid="{8463D044-90EB-4289-BB64-B84ACFC89A5B}" name="Column1916" dataDxfId="14689"/>
    <tableColumn id="1931" xr3:uid="{F2A8DAAD-3C3F-477A-A4A2-AE96857AC35C}" name="Column1917" dataDxfId="14688"/>
    <tableColumn id="1932" xr3:uid="{DF10B2AE-4BD4-4CB8-A1FD-7AF4CFF21EF3}" name="Column1918" dataDxfId="14687"/>
    <tableColumn id="1933" xr3:uid="{64F86FFA-B32E-4392-9692-F008724049A1}" name="Column1919" dataDxfId="14686"/>
    <tableColumn id="1934" xr3:uid="{724BD3A7-DA95-4A76-AAA6-309F5A4DC7F8}" name="Column1920" dataDxfId="14685"/>
    <tableColumn id="1935" xr3:uid="{7A368162-579D-4750-96D0-DBB5DA7ABDB5}" name="Column1921" dataDxfId="14684"/>
    <tableColumn id="1936" xr3:uid="{7CBDDCAE-EC10-47DD-87DE-C874870020E5}" name="Column1922" dataDxfId="14683"/>
    <tableColumn id="1937" xr3:uid="{39A0BEAA-D8CC-43A9-8DC6-B2043A97CC75}" name="Column1923" dataDxfId="14682"/>
    <tableColumn id="1938" xr3:uid="{C15A52A8-8D59-4754-B892-FE486E11B18D}" name="Column1924" dataDxfId="14681"/>
    <tableColumn id="1939" xr3:uid="{D93EDD3F-E01B-40D4-BC12-936EF7F184ED}" name="Column1925" dataDxfId="14680"/>
    <tableColumn id="1940" xr3:uid="{16E74440-F503-415D-8EB3-59134DA6BD16}" name="Column1926" dataDxfId="14679"/>
    <tableColumn id="1941" xr3:uid="{3CD34DA0-75D2-4054-992A-75AACA25639B}" name="Column1927" dataDxfId="14678"/>
    <tableColumn id="1942" xr3:uid="{04E30818-EF4F-4C5D-8265-DDD48203C23F}" name="Column1928" dataDxfId="14677"/>
    <tableColumn id="1943" xr3:uid="{C18637B1-EC1C-4AC5-98D2-E6E512B3DDBC}" name="Column1929" dataDxfId="14676"/>
    <tableColumn id="1944" xr3:uid="{BC9440E1-DFCF-40B6-B73C-F06BD3693AEB}" name="Column1930" dataDxfId="14675"/>
    <tableColumn id="1945" xr3:uid="{DB494FEF-AE55-4721-8CF9-6847953E806A}" name="Column1931" dataDxfId="14674"/>
    <tableColumn id="1946" xr3:uid="{11B38519-1DD0-4447-BB37-0887AAB6FD46}" name="Column1932" dataDxfId="14673"/>
    <tableColumn id="1947" xr3:uid="{DC4E1943-AF76-4B53-8265-44D887179EA9}" name="Column1933" dataDxfId="14672"/>
    <tableColumn id="1948" xr3:uid="{D0551457-438E-464B-8D2F-115BAE4CC860}" name="Column1934" dataDxfId="14671"/>
    <tableColumn id="1949" xr3:uid="{3CB4CF52-1C3B-42C2-AB2D-522E59FAB932}" name="Column1935" dataDxfId="14670"/>
    <tableColumn id="1950" xr3:uid="{DCDAD497-32C4-4CF8-95B0-024395103A6F}" name="Column1936" dataDxfId="14669"/>
    <tableColumn id="1951" xr3:uid="{A6A923FF-D14F-499E-B216-2AD7095E3136}" name="Column1937" dataDxfId="14668"/>
    <tableColumn id="1952" xr3:uid="{3F2FE018-0FA5-46B1-8F80-6688055CF7B3}" name="Column1938" dataDxfId="14667"/>
    <tableColumn id="1953" xr3:uid="{3A73D455-4488-47CD-99BB-E71F8D45079B}" name="Column1939" dataDxfId="14666"/>
    <tableColumn id="1954" xr3:uid="{4C6360A3-F923-4F24-B5B1-1C7C69691DE8}" name="Column1940" dataDxfId="14665"/>
    <tableColumn id="1955" xr3:uid="{D9F9DAE6-3BFD-4493-90CD-CDFF48A108E4}" name="Column1941" dataDxfId="14664"/>
    <tableColumn id="1956" xr3:uid="{5CF16DB0-240B-4C73-84D6-A035B5A611F7}" name="Column1942" dataDxfId="14663"/>
    <tableColumn id="1957" xr3:uid="{BF016F6B-EE62-469D-8A3F-A96DCB34C681}" name="Column1943" dataDxfId="14662"/>
    <tableColumn id="1958" xr3:uid="{F46D582A-8B9A-4CE7-A1AD-9CA0F64F1AA9}" name="Column1944" dataDxfId="14661"/>
    <tableColumn id="1959" xr3:uid="{5F31F5E8-7B3A-4135-9044-D61B8F97AB64}" name="Column1945" dataDxfId="14660"/>
    <tableColumn id="1960" xr3:uid="{A029AB51-FF24-4F47-9773-5E9B9A25ED3F}" name="Column1946" dataDxfId="14659"/>
    <tableColumn id="1961" xr3:uid="{FEC2576E-9988-487C-8BB8-D5487E43DA44}" name="Column1947" dataDxfId="14658"/>
    <tableColumn id="1962" xr3:uid="{F49083B0-FB29-42F2-8230-D7EFD5B9EE68}" name="Column1948" dataDxfId="14657"/>
    <tableColumn id="1963" xr3:uid="{70A17F43-D3FA-4727-ABCA-14F00565DF60}" name="Column1949" dataDxfId="14656"/>
    <tableColumn id="1964" xr3:uid="{FD1F8E7B-3E13-4DC3-9C6B-5B1D75B707B7}" name="Column1950" dataDxfId="14655"/>
    <tableColumn id="1965" xr3:uid="{9C3310C2-EDA0-49AF-B6AD-A64306902CC5}" name="Column1951" dataDxfId="14654"/>
    <tableColumn id="1966" xr3:uid="{DDB92D28-C35F-4CB1-AB0C-A47AC8ED4708}" name="Column1952" dataDxfId="14653"/>
    <tableColumn id="1967" xr3:uid="{C32AD330-25F7-4B8D-A0A4-F884624983DA}" name="Column1953" dataDxfId="14652"/>
    <tableColumn id="1968" xr3:uid="{743E7ADB-075A-403B-A39E-554FE6F3845D}" name="Column1954" dataDxfId="14651"/>
    <tableColumn id="1969" xr3:uid="{1D102578-EDF0-40EB-A548-9720EAA360F8}" name="Column1955" dataDxfId="14650"/>
    <tableColumn id="1970" xr3:uid="{9CE15198-E2EB-4F93-BBDA-91403A2C309B}" name="Column1956" dataDxfId="14649"/>
    <tableColumn id="1971" xr3:uid="{34C9B6B3-FE9D-4BDC-92FA-02E6F6304986}" name="Column1957" dataDxfId="14648"/>
    <tableColumn id="1972" xr3:uid="{419A09C2-E30B-4AB6-ACCE-BFB8759F3B4A}" name="Column1958" dataDxfId="14647"/>
    <tableColumn id="1973" xr3:uid="{4C55302B-E294-4D6C-B4AA-8DB130C960AC}" name="Column1959" dataDxfId="14646"/>
    <tableColumn id="1974" xr3:uid="{1C296A12-65ED-45AE-B559-74AE645233B5}" name="Column1960" dataDxfId="14645"/>
    <tableColumn id="1975" xr3:uid="{57B4F759-816F-4210-AA40-3D54AA0E0A75}" name="Column1961" dataDxfId="14644"/>
    <tableColumn id="1976" xr3:uid="{F7D31257-0D86-4F2C-81F4-21E20E22DEBE}" name="Column1962" dataDxfId="14643"/>
    <tableColumn id="1977" xr3:uid="{359C9AEB-660B-4F34-80B5-1C34150945AD}" name="Column1963" dataDxfId="14642"/>
    <tableColumn id="1978" xr3:uid="{84B58DDD-956F-4D70-A1A1-1CB2A0F0AB30}" name="Column1964" dataDxfId="14641"/>
    <tableColumn id="1979" xr3:uid="{5A826C4F-C0E8-4EAA-A5BD-7BA7586C9955}" name="Column1965" dataDxfId="14640"/>
    <tableColumn id="1980" xr3:uid="{7EF9CC33-5ED7-41EF-AA68-10436FE8F0A7}" name="Column1966" dataDxfId="14639"/>
    <tableColumn id="1981" xr3:uid="{9C0396D1-BA8E-4CEE-8B3C-248C7252CCB5}" name="Column1967" dataDxfId="14638"/>
    <tableColumn id="1982" xr3:uid="{E4BA8849-66EB-42AA-9199-318C061D0B7C}" name="Column1968" dataDxfId="14637"/>
    <tableColumn id="1983" xr3:uid="{F512405B-DCF2-49BE-B9D2-6B97C9DC72D1}" name="Column1969" dataDxfId="14636"/>
    <tableColumn id="1984" xr3:uid="{A46C8AA6-DC9F-48CE-813A-14B3F3EDC90F}" name="Column1970" dataDxfId="14635"/>
    <tableColumn id="1985" xr3:uid="{C548620A-9898-4029-B5D5-BAEB9F28FB3D}" name="Column1971" dataDxfId="14634"/>
    <tableColumn id="1986" xr3:uid="{F180F7AC-9A25-4092-AA87-FB997F7DCDCC}" name="Column1972" dataDxfId="14633"/>
    <tableColumn id="1987" xr3:uid="{5C79FEA0-C6B1-452D-8F85-0EAA35E9F09E}" name="Column1973" dataDxfId="14632"/>
    <tableColumn id="1988" xr3:uid="{52E219F4-1960-4B80-B49C-F4C69D6743BE}" name="Column1974" dataDxfId="14631"/>
    <tableColumn id="1989" xr3:uid="{AEF713F6-F963-48CF-8C0D-B315130F7804}" name="Column1975" dataDxfId="14630"/>
    <tableColumn id="1990" xr3:uid="{14416ED7-DB1C-4ECD-83F0-DE0BF268939D}" name="Column1976" dataDxfId="14629"/>
    <tableColumn id="1991" xr3:uid="{A01BAF2D-7AFD-413F-B006-D14C1DEDA74F}" name="Column1977" dataDxfId="14628"/>
    <tableColumn id="1992" xr3:uid="{1E7ECAD0-3F00-4490-ADB7-641C9C97D7DA}" name="Column1978" dataDxfId="14627"/>
    <tableColumn id="1993" xr3:uid="{6A43C278-CBA8-4377-96E9-25DFF7EDA009}" name="Column1979" dataDxfId="14626"/>
    <tableColumn id="1994" xr3:uid="{75FE7709-AFF6-4D37-8301-92F9B5D55D01}" name="Column1980" dataDxfId="14625"/>
    <tableColumn id="1995" xr3:uid="{D497D08C-5667-4410-9BCD-1D22EA25ADD4}" name="Column1981" dataDxfId="14624"/>
    <tableColumn id="1996" xr3:uid="{ABE0DCD0-7FAE-45F6-8210-A75D26AC3A0E}" name="Column1982" dataDxfId="14623"/>
    <tableColumn id="1997" xr3:uid="{CEDD8374-F855-4BBC-9344-12106DE75351}" name="Column1983" dataDxfId="14622"/>
    <tableColumn id="1998" xr3:uid="{B8ECE630-1975-41E9-A8A6-652124B15C30}" name="Column1984" dataDxfId="14621"/>
    <tableColumn id="1999" xr3:uid="{7D3ED3B5-19F7-4731-91B5-EDD907CF2F5B}" name="Column1985" dataDxfId="14620"/>
    <tableColumn id="2000" xr3:uid="{8B370900-3EDE-4313-9A2E-01B5A04080DE}" name="Column1986" dataDxfId="14619"/>
    <tableColumn id="2001" xr3:uid="{E7286D29-97C9-4E99-8F1E-7F3C4685C5C2}" name="Column1987" dataDxfId="14618"/>
    <tableColumn id="2002" xr3:uid="{6D2DC431-6209-4AC6-BB18-50DED46ACFC6}" name="Column1988" dataDxfId="14617"/>
    <tableColumn id="2003" xr3:uid="{1471B4D6-5A0F-4885-8138-A2B5E2BEE0F9}" name="Column1989" dataDxfId="14616"/>
    <tableColumn id="2004" xr3:uid="{82B9F30D-14E6-45B4-9098-A43DCE319D12}" name="Column1990" dataDxfId="14615"/>
    <tableColumn id="2005" xr3:uid="{469F275F-1C41-4013-9D30-7826A74709A3}" name="Column1991" dataDxfId="14614"/>
    <tableColumn id="2006" xr3:uid="{5F05DB9D-612C-4D71-AACE-4BD43D0EB09D}" name="Column1992" dataDxfId="14613"/>
    <tableColumn id="2007" xr3:uid="{52C1BB69-7125-4418-992C-B157F71509E4}" name="Column1993" dataDxfId="14612"/>
    <tableColumn id="2008" xr3:uid="{6EF5621A-B633-4FD1-A071-002671426A69}" name="Column1994" dataDxfId="14611"/>
    <tableColumn id="2009" xr3:uid="{6A354B39-AC5A-4BBB-8B1B-6700F1F954FA}" name="Column1995" dataDxfId="14610"/>
    <tableColumn id="2010" xr3:uid="{0AC93375-57A2-4ED3-ADEF-E7777DDC2887}" name="Column1996" dataDxfId="14609"/>
    <tableColumn id="2011" xr3:uid="{0D9055EC-3989-4AED-837B-029D70E038D4}" name="Column1997" dataDxfId="14608"/>
    <tableColumn id="2012" xr3:uid="{EEB17167-6848-4FF6-B1C5-F7F85CFB5E3A}" name="Column1998" dataDxfId="14607"/>
    <tableColumn id="2013" xr3:uid="{2C9F672F-8AD5-4295-8DF6-8E32912D24C2}" name="Column1999" dataDxfId="14606"/>
    <tableColumn id="2014" xr3:uid="{B5FB448B-7038-4474-97C5-EB017B9F4333}" name="Column2000" dataDxfId="14605"/>
    <tableColumn id="2015" xr3:uid="{83DFA4D0-B8C5-4264-949E-8D6F2F17A44C}" name="Column2001" dataDxfId="14604"/>
    <tableColumn id="2016" xr3:uid="{F8E23768-ADB8-44F8-84D3-27F95D6487D3}" name="Column2002" dataDxfId="14603"/>
    <tableColumn id="2017" xr3:uid="{4B4656A0-D314-488E-BD07-396D19CFB9E2}" name="Column2003" dataDxfId="14602"/>
    <tableColumn id="2018" xr3:uid="{CC45FC49-2EAC-4C7E-9D5D-15EB8560EB8D}" name="Column2004" dataDxfId="14601"/>
    <tableColumn id="2019" xr3:uid="{2D267089-E926-4696-9FD5-3CE8A4CE2D7F}" name="Column2005" dataDxfId="14600"/>
    <tableColumn id="2020" xr3:uid="{9810BFE5-1111-43FE-B8A5-3FD02D54CA43}" name="Column2006" dataDxfId="14599"/>
    <tableColumn id="2021" xr3:uid="{94AF7FE4-452E-462F-B1D3-AC13A4A1952F}" name="Column2007" dataDxfId="14598"/>
    <tableColumn id="2022" xr3:uid="{147BDC0B-AA61-43DC-9292-B3B313EF4E15}" name="Column2008" dataDxfId="14597"/>
    <tableColumn id="2023" xr3:uid="{5DE20CB1-B4B7-491D-ABD6-39B4EA006A3D}" name="Column2009" dataDxfId="14596"/>
    <tableColumn id="2024" xr3:uid="{C57F9FA0-AD3E-4BB5-B0E9-383BDD0A40A6}" name="Column2010" dataDxfId="14595"/>
    <tableColumn id="2025" xr3:uid="{2891442D-52BF-435B-B122-FED530FABB7B}" name="Column2011" dataDxfId="14594"/>
    <tableColumn id="2026" xr3:uid="{43A8894A-547F-4022-BA54-32BA57CAF8ED}" name="Column2012" dataDxfId="14593"/>
    <tableColumn id="2027" xr3:uid="{90BB5A35-B097-4A33-920D-B19DE5D620F3}" name="Column2013" dataDxfId="14592"/>
    <tableColumn id="2028" xr3:uid="{4688BF36-DCAC-4F7B-A845-E351DA4791CA}" name="Column2014" dataDxfId="14591"/>
    <tableColumn id="2029" xr3:uid="{BEBA39B9-AE4E-4A05-B7D1-31CB549B2304}" name="Column2015" dataDxfId="14590"/>
    <tableColumn id="2030" xr3:uid="{1A1DF666-899C-4458-8AC2-32CD49D55F08}" name="Column2016" dataDxfId="14589"/>
    <tableColumn id="2031" xr3:uid="{5967FE27-3AD5-4707-910D-C359314A033C}" name="Column2017" dataDxfId="14588"/>
    <tableColumn id="2032" xr3:uid="{DEA7F6F4-AE60-497F-A366-1833597D1C36}" name="Column2018" dataDxfId="14587"/>
    <tableColumn id="2033" xr3:uid="{B9A1AD16-26EA-46A6-9D8B-ACE63D625489}" name="Column2019" dataDxfId="14586"/>
    <tableColumn id="2034" xr3:uid="{42A5360F-37D2-43DA-8349-54A7D1F00CBC}" name="Column2020" dataDxfId="14585"/>
    <tableColumn id="2035" xr3:uid="{83E4419B-526F-4CDB-A64C-54E9253919AF}" name="Column2021" dataDxfId="14584"/>
    <tableColumn id="2036" xr3:uid="{477D5495-1B2B-488E-96A4-816F6968BC49}" name="Column2022" dataDxfId="14583"/>
    <tableColumn id="2037" xr3:uid="{85270847-A98E-4F51-B16D-262CC21BEB93}" name="Column2023" dataDxfId="14582"/>
    <tableColumn id="2038" xr3:uid="{E3705C91-F807-4BD5-8F46-B82D3D62E78D}" name="Column2024" dataDxfId="14581"/>
    <tableColumn id="2039" xr3:uid="{87CF701E-D444-4726-AB97-2366D7C52FDE}" name="Column2025" dataDxfId="14580"/>
    <tableColumn id="2040" xr3:uid="{E2154508-189C-4A41-961F-BDE945D346FD}" name="Column2026" dataDxfId="14579"/>
    <tableColumn id="2041" xr3:uid="{B351A72A-D66E-4E9B-B8F8-98F86D44F1DB}" name="Column2027" dataDxfId="14578"/>
    <tableColumn id="2042" xr3:uid="{BA77577B-CE35-4EFC-80F9-069CD31FF9BC}" name="Column2028" dataDxfId="14577"/>
    <tableColumn id="2043" xr3:uid="{240D6522-58DD-458B-93DE-4CE6C7AA41AF}" name="Column2029" dataDxfId="14576"/>
    <tableColumn id="2044" xr3:uid="{B8CA8EA4-FA89-4D92-8959-B071A76B80F3}" name="Column2030" dataDxfId="14575"/>
    <tableColumn id="2045" xr3:uid="{8B5A14DF-12B1-496C-846B-14EC1687D03E}" name="Column2031" dataDxfId="14574"/>
    <tableColumn id="2046" xr3:uid="{4E9FB555-409A-4800-BCE7-C3B57A50CF80}" name="Column2032" dataDxfId="14573"/>
    <tableColumn id="2047" xr3:uid="{A166FDD2-EDF7-4813-9C27-5FE26B7CCCAF}" name="Column2033" dataDxfId="14572"/>
    <tableColumn id="2048" xr3:uid="{76B38F44-7351-4C49-AFE7-55CB1B36F989}" name="Column2034" dataDxfId="14571"/>
    <tableColumn id="2049" xr3:uid="{5E8962CC-AB21-4FE7-A715-15D596410A4B}" name="Column2035" dataDxfId="14570"/>
    <tableColumn id="2050" xr3:uid="{4EFC1BDC-70A2-4EEF-A81A-C802D86244C2}" name="Column2036" dataDxfId="14569"/>
    <tableColumn id="2051" xr3:uid="{D37004B8-9717-41F4-923D-4FE7A042D612}" name="Column2037" dataDxfId="14568"/>
    <tableColumn id="2052" xr3:uid="{92385682-6EB3-493D-896A-98BD92D8D5AD}" name="Column2038" dataDxfId="14567"/>
    <tableColumn id="2053" xr3:uid="{C5BC8BD0-1D63-4A30-A27E-37F7ED59C352}" name="Column2039" dataDxfId="14566"/>
    <tableColumn id="2054" xr3:uid="{A4D59FD7-9E79-4B34-BBFB-6D4F90A3C63F}" name="Column2040" dataDxfId="14565"/>
    <tableColumn id="2055" xr3:uid="{0969F334-6721-419B-9C94-BB0D4DBAD192}" name="Column2041" dataDxfId="14564"/>
    <tableColumn id="2056" xr3:uid="{565D96C9-67E6-43B7-99CA-821C685DA0A6}" name="Column2042" dataDxfId="14563"/>
    <tableColumn id="2057" xr3:uid="{0FDA827A-4715-4ACF-9C6B-35A0B3687F35}" name="Column2043" dataDxfId="14562"/>
    <tableColumn id="2058" xr3:uid="{886EADBE-E619-4D5F-950C-35E55D59ADD3}" name="Column2044" dataDxfId="14561"/>
    <tableColumn id="2059" xr3:uid="{0C0C6DFB-E522-4679-9B3B-D79B89379D2C}" name="Column2045" dataDxfId="14560"/>
    <tableColumn id="2060" xr3:uid="{07F67AEB-BABB-4E18-B459-9A5F2D6C0700}" name="Column2046" dataDxfId="14559"/>
    <tableColumn id="2061" xr3:uid="{AEE26022-FF4B-4217-9F68-768A6ECBA2F2}" name="Column2047" dataDxfId="14558"/>
    <tableColumn id="2062" xr3:uid="{B9C1F555-B9EC-4DA7-8610-6EA418A758B5}" name="Column2048" dataDxfId="14557"/>
    <tableColumn id="2063" xr3:uid="{D25DFFA9-AB62-41B0-9094-E2D43D136B86}" name="Column2049" dataDxfId="14556"/>
    <tableColumn id="2064" xr3:uid="{92F122D8-B8A2-47B5-9AAA-E6B39502D08A}" name="Column2050" dataDxfId="14555"/>
    <tableColumn id="2065" xr3:uid="{3D491F46-CF5E-4A3C-8B83-C3755C1A36C9}" name="Column2051" dataDxfId="14554"/>
    <tableColumn id="2066" xr3:uid="{A14DE282-3573-4A94-B2BA-52678DAED109}" name="Column2052" dataDxfId="14553"/>
    <tableColumn id="2067" xr3:uid="{F008721C-6DEE-4782-9DB3-4241CDAA269E}" name="Column2053" dataDxfId="14552"/>
    <tableColumn id="2068" xr3:uid="{1A4210D0-1510-4F68-9733-EEE81CFC4C79}" name="Column2054" dataDxfId="14551"/>
    <tableColumn id="2069" xr3:uid="{BBC229FB-A79B-412D-9D4B-79CD05CC44C8}" name="Column2055" dataDxfId="14550"/>
    <tableColumn id="2070" xr3:uid="{910FA3C7-63C7-4110-AE4D-2125B6567E5B}" name="Column2056" dataDxfId="14549"/>
    <tableColumn id="2071" xr3:uid="{D9D21404-D351-450F-A07C-9FFB2A4FAB39}" name="Column2057" dataDxfId="14548"/>
    <tableColumn id="2072" xr3:uid="{86266AF9-1137-4974-98DE-858C5967D1CC}" name="Column2058" dataDxfId="14547"/>
    <tableColumn id="2073" xr3:uid="{486FA77F-3700-41BE-9495-62A926968F2A}" name="Column2059" dataDxfId="14546"/>
    <tableColumn id="2074" xr3:uid="{C5BAFADF-E121-46B7-B70A-BE98BBC626F4}" name="Column2060" dataDxfId="14545"/>
    <tableColumn id="2075" xr3:uid="{0D388AA5-4E6A-4472-8840-C59556FC0AE9}" name="Column2061" dataDxfId="14544"/>
    <tableColumn id="2076" xr3:uid="{3657BC80-E421-4291-9494-B2950FF84BAB}" name="Column2062" dataDxfId="14543"/>
    <tableColumn id="2077" xr3:uid="{83224EFC-1980-4336-9694-4A9A1B7EBCB6}" name="Column2063" dataDxfId="14542"/>
    <tableColumn id="2078" xr3:uid="{91220DA7-8C82-4D5E-9E8A-9E8949FD6C3C}" name="Column2064" dataDxfId="14541"/>
    <tableColumn id="2079" xr3:uid="{592BD290-6843-4986-9B8F-0ABD1E4B449B}" name="Column2065" dataDxfId="14540"/>
    <tableColumn id="2080" xr3:uid="{C5046677-BE37-4D4C-BBC3-5D399DB82467}" name="Column2066" dataDxfId="14539"/>
    <tableColumn id="2081" xr3:uid="{A32FDAEF-B71E-41BA-9CF9-0C222F85ABE5}" name="Column2067" dataDxfId="14538"/>
    <tableColumn id="2082" xr3:uid="{97278371-B5A3-48BA-8065-8CCF06E3F81E}" name="Column2068" dataDxfId="14537"/>
    <tableColumn id="2083" xr3:uid="{AE3CE572-8DAD-4AB0-9149-E34B1925030B}" name="Column2069" dataDxfId="14536"/>
    <tableColumn id="2084" xr3:uid="{A3242AC0-00FE-4534-B8FC-BF1A540AAA72}" name="Column2070" dataDxfId="14535"/>
    <tableColumn id="2085" xr3:uid="{251A3658-EAF6-4FC5-B566-577C09F96FCD}" name="Column2071" dataDxfId="14534"/>
    <tableColumn id="2086" xr3:uid="{4B0AD4CF-64AB-4DA9-85B2-7CBB9182D8CB}" name="Column2072" dataDxfId="14533"/>
    <tableColumn id="2087" xr3:uid="{DA95C959-682E-492C-8FCE-A79062A99624}" name="Column2073" dataDxfId="14532"/>
    <tableColumn id="2088" xr3:uid="{9DF77D1C-F9A2-4CD1-965A-B9E1167D6C81}" name="Column2074" dataDxfId="14531"/>
    <tableColumn id="2089" xr3:uid="{BC38977B-C078-4956-9C50-2CA15E29CFB5}" name="Column2075" dataDxfId="14530"/>
    <tableColumn id="2090" xr3:uid="{52528249-DA39-45A0-B491-613879C075F9}" name="Column2076" dataDxfId="14529"/>
    <tableColumn id="2091" xr3:uid="{36BBF4C2-0149-4FD9-97B5-992BEE4EFFB3}" name="Column2077" dataDxfId="14528"/>
    <tableColumn id="2092" xr3:uid="{AA31E5B7-85F6-4B69-9D2C-AE8E5C9E38FC}" name="Column2078" dataDxfId="14527"/>
    <tableColumn id="2093" xr3:uid="{6E70C64E-4982-4EAD-A5E5-99BD6FE6577E}" name="Column2079" dataDxfId="14526"/>
    <tableColumn id="2094" xr3:uid="{35DCDFFC-A9A8-438E-83CE-7C74CC04722A}" name="Column2080" dataDxfId="14525"/>
    <tableColumn id="2095" xr3:uid="{9EF887FF-3E61-48F7-8A38-ED127DB65F4E}" name="Column2081" dataDxfId="14524"/>
    <tableColumn id="2096" xr3:uid="{80DDBDCC-E117-41DA-A858-74C78FB15F9E}" name="Column2082" dataDxfId="14523"/>
    <tableColumn id="2097" xr3:uid="{F403E669-A878-4D8A-A33D-7AEB31129B97}" name="Column2083" dataDxfId="14522"/>
    <tableColumn id="2098" xr3:uid="{B50D9094-C39F-45CF-85C9-9B0E8CF90D4F}" name="Column2084" dataDxfId="14521"/>
    <tableColumn id="2099" xr3:uid="{F2ADECB1-005F-4BD4-ABB0-2DA97E147000}" name="Column2085" dataDxfId="14520"/>
    <tableColumn id="2100" xr3:uid="{AE2ABC30-CC57-4DD0-BF0A-D05EBDD72A09}" name="Column2086" dataDxfId="14519"/>
    <tableColumn id="2101" xr3:uid="{49E0DEEC-9A1B-40D4-8A81-1686C1450F0F}" name="Column2087" dataDxfId="14518"/>
    <tableColumn id="2102" xr3:uid="{5D4D1366-02E7-47FD-85E1-5CE0B66BD927}" name="Column2088" dataDxfId="14517"/>
    <tableColumn id="2103" xr3:uid="{A08C2ED0-09F7-4947-8A3F-60EF730838DE}" name="Column2089" dataDxfId="14516"/>
    <tableColumn id="2104" xr3:uid="{31D32285-20A6-4182-B44E-7CDD3B616096}" name="Column2090" dataDxfId="14515"/>
    <tableColumn id="2105" xr3:uid="{75F7B244-D072-494B-B019-064667D58DEA}" name="Column2091" dataDxfId="14514"/>
    <tableColumn id="2106" xr3:uid="{18BB5104-4C8A-4705-AD58-F2BE92F60DC1}" name="Column2092" dataDxfId="14513"/>
    <tableColumn id="2107" xr3:uid="{BB1ACC59-C309-4315-903C-EE3CE35EA78D}" name="Column2093" dataDxfId="14512"/>
    <tableColumn id="2108" xr3:uid="{1E41661F-2DE2-4055-B662-2355115D132A}" name="Column2094" dataDxfId="14511"/>
    <tableColumn id="2109" xr3:uid="{3A13C258-19CB-4B95-9FEA-859616C35103}" name="Column2095" dataDxfId="14510"/>
    <tableColumn id="2110" xr3:uid="{A423F86B-CF3C-4050-8240-472373798260}" name="Column2096" dataDxfId="14509"/>
    <tableColumn id="2111" xr3:uid="{8B13322C-7592-4943-8B55-F7160965924F}" name="Column2097" dataDxfId="14508"/>
    <tableColumn id="2112" xr3:uid="{D58AE65A-7B05-40D4-AC73-ED2A461ED0EA}" name="Column2098" dataDxfId="14507"/>
    <tableColumn id="2113" xr3:uid="{90DD2CD1-7EFA-4B4F-92D5-D37BA4A6B4EC}" name="Column2099" dataDxfId="14506"/>
    <tableColumn id="2114" xr3:uid="{6F65BEA7-04DD-4CF2-BD16-1EA9D67CC6B4}" name="Column2100" dataDxfId="14505"/>
    <tableColumn id="2115" xr3:uid="{BE501490-9038-4F6C-B15F-961F3C535FA1}" name="Column2101" dataDxfId="14504"/>
    <tableColumn id="2116" xr3:uid="{5E1D5F06-1229-48FD-8C70-74D992F72683}" name="Column2102" dataDxfId="14503"/>
    <tableColumn id="2117" xr3:uid="{8F9AB13F-A3F6-45DE-8A1D-4CC03096811F}" name="Column2103" dataDxfId="14502"/>
    <tableColumn id="2118" xr3:uid="{5A33C5A7-D09D-4A06-90BD-6192F4F884D6}" name="Column2104" dataDxfId="14501"/>
    <tableColumn id="2119" xr3:uid="{EE684220-D48D-4E60-AB40-3AC02C04D252}" name="Column2105" dataDxfId="14500"/>
    <tableColumn id="2120" xr3:uid="{BAD6DCF6-E42F-4E45-8953-8156076C0DE4}" name="Column2106" dataDxfId="14499"/>
    <tableColumn id="2121" xr3:uid="{3A5B152D-B02E-42C2-9E79-B147DBFA83FD}" name="Column2107" dataDxfId="14498"/>
    <tableColumn id="2122" xr3:uid="{2537959A-7462-4518-AF36-AE5E115C8EF4}" name="Column2108" dataDxfId="14497"/>
    <tableColumn id="2123" xr3:uid="{24CC75AA-DC54-4C88-9D59-73DF05CB5EA3}" name="Column2109" dataDxfId="14496"/>
    <tableColumn id="2124" xr3:uid="{E2C44222-54E5-4114-960F-4282B5F6B263}" name="Column2110" dataDxfId="14495"/>
    <tableColumn id="2125" xr3:uid="{453E4B95-6642-46D9-8E6F-F9D5D54647FC}" name="Column2111" dataDxfId="14494"/>
    <tableColumn id="2126" xr3:uid="{F981B664-9919-43A6-84F5-2650FFCEA689}" name="Column2112" dataDxfId="14493"/>
    <tableColumn id="2127" xr3:uid="{C81F6D51-88AC-4BFA-90B2-88BE31B95136}" name="Column2113" dataDxfId="14492"/>
    <tableColumn id="2128" xr3:uid="{424C58D8-4856-43F5-A548-41C5E3A8150E}" name="Column2114" dataDxfId="14491"/>
    <tableColumn id="2129" xr3:uid="{25C6F921-38EE-46F6-9F77-7CAA7B2E4F13}" name="Column2115" dataDxfId="14490"/>
    <tableColumn id="2130" xr3:uid="{E9C67DD2-7F97-4DC7-B9F6-BFC821A601DA}" name="Column2116" dataDxfId="14489"/>
    <tableColumn id="2131" xr3:uid="{4C907CCC-0B5D-4935-AB2A-50510DB0C735}" name="Column2117" dataDxfId="14488"/>
    <tableColumn id="2132" xr3:uid="{504C114D-18DB-4DA1-BE52-74DC136C5EB9}" name="Column2118" dataDxfId="14487"/>
    <tableColumn id="2133" xr3:uid="{95765229-EE98-4749-A0FB-96BCE96E07B2}" name="Column2119" dataDxfId="14486"/>
    <tableColumn id="2134" xr3:uid="{1EC1DEBB-13C4-4DED-8CB2-EF339E31249E}" name="Column2120" dataDxfId="14485"/>
    <tableColumn id="2135" xr3:uid="{A19B7DC2-FA28-4A9E-8DEA-B83C7DC193DD}" name="Column2121" dataDxfId="14484"/>
    <tableColumn id="2136" xr3:uid="{988D440E-2159-4C38-BEB6-A26D16CC4DAA}" name="Column2122" dataDxfId="14483"/>
    <tableColumn id="2137" xr3:uid="{6F269026-C07C-45FD-A64A-275C60E07817}" name="Column2123" dataDxfId="14482"/>
    <tableColumn id="2138" xr3:uid="{5E1AB90C-8E9C-40DE-8A88-C4F96ECA90EE}" name="Column2124" dataDxfId="14481"/>
    <tableColumn id="2139" xr3:uid="{C24DA751-737D-4F92-A3E7-F38666D93C35}" name="Column2125" dataDxfId="14480"/>
    <tableColumn id="2140" xr3:uid="{7C8E1E60-3AEA-4C29-9383-B48785A75670}" name="Column2126" dataDxfId="14479"/>
    <tableColumn id="2141" xr3:uid="{42442E2D-79F8-4247-8490-3B92D15D180C}" name="Column2127" dataDxfId="14478"/>
    <tableColumn id="2142" xr3:uid="{0C68074B-5805-4506-B95F-5958BB63FAD9}" name="Column2128" dataDxfId="14477"/>
    <tableColumn id="2143" xr3:uid="{3EFFD954-8797-4A01-812E-DA4AB412406C}" name="Column2129" dataDxfId="14476"/>
    <tableColumn id="2144" xr3:uid="{623545B0-4778-4A81-ACF1-F5C13F9D3CAC}" name="Column2130" dataDxfId="14475"/>
    <tableColumn id="2145" xr3:uid="{1F8DF41F-2C63-4211-83ED-EFD5BE7A5693}" name="Column2131" dataDxfId="14474"/>
    <tableColumn id="2146" xr3:uid="{DB333522-3982-4C13-92B9-20E518C17924}" name="Column2132" dataDxfId="14473"/>
    <tableColumn id="2147" xr3:uid="{52D8E912-7D68-4C8A-9ED6-FAFC88A6732D}" name="Column2133" dataDxfId="14472"/>
    <tableColumn id="2148" xr3:uid="{D67407D0-8BEA-4B04-AD1A-F4D55FE217E9}" name="Column2134" dataDxfId="14471"/>
    <tableColumn id="2149" xr3:uid="{42196284-6DB8-4F32-93C9-040FB152AB2B}" name="Column2135" dataDxfId="14470"/>
    <tableColumn id="2150" xr3:uid="{6795DF27-CD63-4567-A7F4-9DE559C9FCA1}" name="Column2136" dataDxfId="14469"/>
    <tableColumn id="2151" xr3:uid="{A60747A9-BD6F-4600-BF5A-CAD5DDAA25C4}" name="Column2137" dataDxfId="14468"/>
    <tableColumn id="2152" xr3:uid="{B475197F-BAEF-489E-9892-0B60E665351B}" name="Column2138" dataDxfId="14467"/>
    <tableColumn id="2153" xr3:uid="{115C69F3-6F23-419E-B659-AE3143AB46FD}" name="Column2139" dataDxfId="14466"/>
    <tableColumn id="2154" xr3:uid="{BD7B958B-3E9C-4888-9FC9-0A98B7873A3D}" name="Column2140" dataDxfId="14465"/>
    <tableColumn id="2155" xr3:uid="{41B25391-4232-41D8-ACB1-FABF1BC4A361}" name="Column2141" dataDxfId="14464"/>
    <tableColumn id="2156" xr3:uid="{F2C32B17-4949-4172-8B99-7DF5792542C2}" name="Column2142" dataDxfId="14463"/>
    <tableColumn id="2157" xr3:uid="{99DBEEA1-6FF1-42D6-B788-3E41E5C42538}" name="Column2143" dataDxfId="14462"/>
    <tableColumn id="2158" xr3:uid="{86FA10D9-F238-4E4E-BA06-19DB080396F9}" name="Column2144" dataDxfId="14461"/>
    <tableColumn id="2159" xr3:uid="{A814C9C6-4343-4366-93F7-C4C3D5BEECA5}" name="Column2145" dataDxfId="14460"/>
    <tableColumn id="2160" xr3:uid="{38966541-4F2C-4370-9065-ADCAE6D047AB}" name="Column2146" dataDxfId="14459"/>
    <tableColumn id="2161" xr3:uid="{E8C761AB-B4BA-4D62-85AB-21BBA227C87D}" name="Column2147" dataDxfId="14458"/>
    <tableColumn id="2162" xr3:uid="{FA017E75-93DC-412B-9661-701EAE558C1F}" name="Column2148" dataDxfId="14457"/>
    <tableColumn id="2163" xr3:uid="{439B4517-0D04-42EF-A0BA-5AF3EE43038B}" name="Column2149" dataDxfId="14456"/>
    <tableColumn id="2164" xr3:uid="{3CD8E7BE-CE59-4D3C-A476-114819BE3784}" name="Column2150" dataDxfId="14455"/>
    <tableColumn id="2165" xr3:uid="{29FC00C4-7F1F-4C2C-95A9-1F2591CE7C45}" name="Column2151" dataDxfId="14454"/>
    <tableColumn id="2166" xr3:uid="{915A5941-5DAF-40C1-AE90-F8BA8AC623A5}" name="Column2152" dataDxfId="14453"/>
    <tableColumn id="2167" xr3:uid="{DD888E5B-FD45-4961-9F65-B888AE53C925}" name="Column2153" dataDxfId="14452"/>
    <tableColumn id="2168" xr3:uid="{3AF8402B-451F-47A4-BE87-95DE0ABA66A4}" name="Column2154" dataDxfId="14451"/>
    <tableColumn id="2169" xr3:uid="{7F8A3F6E-D905-4AB6-A5AB-EA4B60EEB220}" name="Column2155" dataDxfId="14450"/>
    <tableColumn id="2170" xr3:uid="{655E06F3-F726-40F0-8CB2-71EE67B0A109}" name="Column2156" dataDxfId="14449"/>
    <tableColumn id="2171" xr3:uid="{64C8BEBB-D9A9-42CD-B04D-9B07CA5BC448}" name="Column2157" dataDxfId="14448"/>
    <tableColumn id="2172" xr3:uid="{C70220E6-EF0F-4AC0-9589-C4C1D93924F7}" name="Column2158" dataDxfId="14447"/>
    <tableColumn id="2173" xr3:uid="{D126E26A-E32A-4C45-AA98-0F624D9B68E2}" name="Column2159" dataDxfId="14446"/>
    <tableColumn id="2174" xr3:uid="{1E6EE44F-91BE-471B-B8F0-ACC92506F5F0}" name="Column2160" dataDxfId="14445"/>
    <tableColumn id="2175" xr3:uid="{8AF921AB-40E3-44AA-B23F-F51950415D01}" name="Column2161" dataDxfId="14444"/>
    <tableColumn id="2176" xr3:uid="{201DAA49-639D-4FB2-B945-BC9933634424}" name="Column2162" dataDxfId="14443"/>
    <tableColumn id="2177" xr3:uid="{D41741A2-0D8D-448E-A8B9-2952DACC1F49}" name="Column2163" dataDxfId="14442"/>
    <tableColumn id="2178" xr3:uid="{9BAE51E2-EC19-4B72-9A90-B89943126A54}" name="Column2164" dataDxfId="14441"/>
    <tableColumn id="2179" xr3:uid="{08CCFA51-76C3-40CC-96E3-E91E9A720EA7}" name="Column2165" dataDxfId="14440"/>
    <tableColumn id="2180" xr3:uid="{A117C977-2FAE-431E-AF1F-44FEDD581F0C}" name="Column2166" dataDxfId="14439"/>
    <tableColumn id="2181" xr3:uid="{F243F711-D964-49B6-B0C7-C76AEE2A4A58}" name="Column2167" dataDxfId="14438"/>
    <tableColumn id="2182" xr3:uid="{C15BADFE-6418-4CD9-A579-62EAC2CE633F}" name="Column2168" dataDxfId="14437"/>
    <tableColumn id="2183" xr3:uid="{D0153856-733C-4826-8A27-424C9B60D69A}" name="Column2169" dataDxfId="14436"/>
    <tableColumn id="2184" xr3:uid="{4B9669F4-131E-4525-B5BC-4CD655B9FA5C}" name="Column2170" dataDxfId="14435"/>
    <tableColumn id="2185" xr3:uid="{3ED9B9F7-0654-4562-AE93-174B0E5A6381}" name="Column2171" dataDxfId="14434"/>
    <tableColumn id="2186" xr3:uid="{36034E6D-0834-4A34-B97A-5224DB47D8B1}" name="Column2172" dataDxfId="14433"/>
    <tableColumn id="2187" xr3:uid="{BE6126D8-BDA2-4494-A53A-D54DA85D97FC}" name="Column2173" dataDxfId="14432"/>
    <tableColumn id="2188" xr3:uid="{6395AD77-CF4A-4CF2-8BB4-AF6662E8C877}" name="Column2174" dataDxfId="14431"/>
    <tableColumn id="2189" xr3:uid="{F41E3DFD-C9EB-403B-A7FA-90B39C99625E}" name="Column2175" dataDxfId="14430"/>
    <tableColumn id="2190" xr3:uid="{0CDA839B-E472-4967-8974-DC7B02FD558A}" name="Column2176" dataDxfId="14429"/>
    <tableColumn id="2191" xr3:uid="{44AC3D3D-920E-46FC-BE95-271CD0F45D00}" name="Column2177" dataDxfId="14428"/>
    <tableColumn id="2192" xr3:uid="{B17F59E1-1F6F-4656-832E-5161EE615199}" name="Column2178" dataDxfId="14427"/>
    <tableColumn id="2193" xr3:uid="{D0053D64-44A7-4C7E-B7C7-79B47D6D2458}" name="Column2179" dataDxfId="14426"/>
    <tableColumn id="2194" xr3:uid="{DBED9675-11CD-4E5E-94FB-5C91D503847B}" name="Column2180" dataDxfId="14425"/>
    <tableColumn id="2195" xr3:uid="{B9DA1C50-327E-4B06-B484-2077D243E7AB}" name="Column2181" dataDxfId="14424"/>
    <tableColumn id="2196" xr3:uid="{6365B6D0-7989-498F-870C-5E166203F419}" name="Column2182" dataDxfId="14423"/>
    <tableColumn id="2197" xr3:uid="{C056763B-3602-4838-9286-EC328A9A9EE9}" name="Column2183" dataDxfId="14422"/>
    <tableColumn id="2198" xr3:uid="{97996498-4987-424C-B405-49468D201204}" name="Column2184" dataDxfId="14421"/>
    <tableColumn id="2199" xr3:uid="{5C8D46A1-A584-4D64-B642-0E11C76EB307}" name="Column2185" dataDxfId="14420"/>
    <tableColumn id="2200" xr3:uid="{0A9AA064-03F7-476E-BDE6-4A45FAAA6B75}" name="Column2186" dataDxfId="14419"/>
    <tableColumn id="2201" xr3:uid="{F79AC87B-DBD0-41E0-BBE2-B3096FC916F1}" name="Column2187" dataDxfId="14418"/>
    <tableColumn id="2202" xr3:uid="{5D117810-B173-4AB3-A707-A285E774DCA2}" name="Column2188" dataDxfId="14417"/>
    <tableColumn id="2203" xr3:uid="{817E605D-56A3-4E95-BA52-874F58979D3E}" name="Column2189" dataDxfId="14416"/>
    <tableColumn id="2204" xr3:uid="{EE912456-44DD-4ACC-B1F2-3DE9F602B433}" name="Column2190" dataDxfId="14415"/>
    <tableColumn id="2205" xr3:uid="{38F805C2-625C-4234-B5D9-EC88221C120E}" name="Column2191" dataDxfId="14414"/>
    <tableColumn id="2206" xr3:uid="{2FAA2215-C4B1-4DED-B13B-DDE34CBB949F}" name="Column2192" dataDxfId="14413"/>
    <tableColumn id="2207" xr3:uid="{3C5B84C4-85E4-4AEC-A15B-5B2177B998C8}" name="Column2193" dataDxfId="14412"/>
    <tableColumn id="2208" xr3:uid="{D6BFF086-83BB-48F9-8BAF-13EB2623932E}" name="Column2194" dataDxfId="14411"/>
    <tableColumn id="2209" xr3:uid="{651D5EFF-89C1-4EA0-9A04-ED732D41D5D9}" name="Column2195" dataDxfId="14410"/>
    <tableColumn id="2210" xr3:uid="{863F7E39-283C-4619-B37D-6E2808E78DA5}" name="Column2196" dataDxfId="14409"/>
    <tableColumn id="2211" xr3:uid="{9C0E6B68-A32E-4731-8E46-3152FEB0C768}" name="Column2197" dataDxfId="14408"/>
    <tableColumn id="2212" xr3:uid="{A176819C-C6CD-4B3F-86AE-48EB1F083F35}" name="Column2198" dataDxfId="14407"/>
    <tableColumn id="2213" xr3:uid="{07F965F8-D59E-4D00-9926-627FBDAA1F31}" name="Column2199" dataDxfId="14406"/>
    <tableColumn id="2214" xr3:uid="{1734D45E-F024-41AD-8BCD-B31035F581E0}" name="Column2200" dataDxfId="14405"/>
    <tableColumn id="2215" xr3:uid="{0B814DC4-CF52-4742-B557-114648E2C135}" name="Column2201" dataDxfId="14404"/>
    <tableColumn id="2216" xr3:uid="{F679D98E-BCBF-4220-AEFC-510A8A700A71}" name="Column2202" dataDxfId="14403"/>
    <tableColumn id="2217" xr3:uid="{4EEC5BCD-3DEB-414D-B701-BC54E4750D9F}" name="Column2203" dataDxfId="14402"/>
    <tableColumn id="2218" xr3:uid="{10AD2A5E-1202-48EE-8266-D31D4D62F22C}" name="Column2204" dataDxfId="14401"/>
    <tableColumn id="2219" xr3:uid="{7B6AB180-6AB3-44BE-B3E0-88BA76D6B871}" name="Column2205" dataDxfId="14400"/>
    <tableColumn id="2220" xr3:uid="{A8771636-861C-4A3E-941C-09911CD49D2A}" name="Column2206" dataDxfId="14399"/>
    <tableColumn id="2221" xr3:uid="{A0A9A1DA-48C9-4D10-819B-9C7E75B9300F}" name="Column2207" dataDxfId="14398"/>
    <tableColumn id="2222" xr3:uid="{519F57C9-42D7-4D08-B35C-D5644A0EFC26}" name="Column2208" dataDxfId="14397"/>
    <tableColumn id="2223" xr3:uid="{4DF5B52B-8502-4BEA-88BB-305FE610A50E}" name="Column2209" dataDxfId="14396"/>
    <tableColumn id="2224" xr3:uid="{BE4808FB-163E-4B5B-A1F8-A67432BB5E9F}" name="Column2210" dataDxfId="14395"/>
    <tableColumn id="2225" xr3:uid="{045EF55A-3605-4CCB-8338-F531AFD1FB32}" name="Column2211" dataDxfId="14394"/>
    <tableColumn id="2226" xr3:uid="{3A4EA8F9-BB30-445F-A31F-F22C4E8E2E64}" name="Column2212" dataDxfId="14393"/>
    <tableColumn id="2227" xr3:uid="{AAB9684A-2CEA-4803-B6D5-C95CC13B3C7C}" name="Column2213" dataDxfId="14392"/>
    <tableColumn id="2228" xr3:uid="{CC0B9806-C35D-46D2-BA94-0F2F14E14CF8}" name="Column2214" dataDxfId="14391"/>
    <tableColumn id="2229" xr3:uid="{447A8327-54DD-4D91-A002-8ACE345B7303}" name="Column2215" dataDxfId="14390"/>
    <tableColumn id="2230" xr3:uid="{A06C5CBC-EEFC-48FF-910C-EBAC462A997A}" name="Column2216" dataDxfId="14389"/>
    <tableColumn id="2231" xr3:uid="{9ED66DE2-1D9E-4127-AC4B-02CA6DBEE708}" name="Column2217" dataDxfId="14388"/>
    <tableColumn id="2232" xr3:uid="{EE36A259-A2F1-4931-BB06-E40519A49B37}" name="Column2218" dataDxfId="14387"/>
    <tableColumn id="2233" xr3:uid="{B6E80D50-CDA5-4B8B-8B63-086D29D03D15}" name="Column2219" dataDxfId="14386"/>
    <tableColumn id="2234" xr3:uid="{7B4E3697-2A61-4AE6-B363-4188AF3649E8}" name="Column2220" dataDxfId="14385"/>
    <tableColumn id="2235" xr3:uid="{20EBFE68-3A4E-4454-A568-11612E041A7D}" name="Column2221" dataDxfId="14384"/>
    <tableColumn id="2236" xr3:uid="{784A74CA-D02D-4758-8839-A7F193894DD6}" name="Column2222" dataDxfId="14383"/>
    <tableColumn id="2237" xr3:uid="{C7E9EC14-EA0E-46B8-B040-29DB2EE740A9}" name="Column2223" dataDxfId="14382"/>
    <tableColumn id="2238" xr3:uid="{26C1CBF5-5ECC-4211-8E6D-887F6F5DE351}" name="Column2224" dataDxfId="14381"/>
    <tableColumn id="2239" xr3:uid="{C0DC222E-32EA-4AB2-BA3F-8CB1C062DC1D}" name="Column2225" dataDxfId="14380"/>
    <tableColumn id="2240" xr3:uid="{79AF1EE1-77CB-4766-A4C0-9DE2CA2FC363}" name="Column2226" dataDxfId="14379"/>
    <tableColumn id="2241" xr3:uid="{81DD97E7-614B-4DFF-8968-9D43FFF2D161}" name="Column2227" dataDxfId="14378"/>
    <tableColumn id="2242" xr3:uid="{182A8053-9496-44B0-91B7-EA93243BFA30}" name="Column2228" dataDxfId="14377"/>
    <tableColumn id="2243" xr3:uid="{9B632345-AC63-4F55-8094-2E0AA134FA6E}" name="Column2229" dataDxfId="14376"/>
    <tableColumn id="2244" xr3:uid="{A333A1F6-7F86-4A09-9B8D-77880E2E6A7B}" name="Column2230" dataDxfId="14375"/>
    <tableColumn id="2245" xr3:uid="{05530BBC-94D1-41F5-A651-24129A61C1DF}" name="Column2231" dataDxfId="14374"/>
    <tableColumn id="2246" xr3:uid="{36835F66-5E72-4BD2-8C8C-B4B7B68909DE}" name="Column2232" dataDxfId="14373"/>
    <tableColumn id="2247" xr3:uid="{CD72819A-F65E-4CA6-9E96-79BCDAF2E554}" name="Column2233" dataDxfId="14372"/>
    <tableColumn id="2248" xr3:uid="{0B2FA3D4-7DA0-4FB2-AD66-84B822CD09A7}" name="Column2234" dataDxfId="14371"/>
    <tableColumn id="2249" xr3:uid="{A2DCC027-3CB1-40CF-A262-FACB1F941939}" name="Column2235" dataDxfId="14370"/>
    <tableColumn id="2250" xr3:uid="{C16B8FFD-D8E5-48B0-BDA8-175879AE337B}" name="Column2236" dataDxfId="14369"/>
    <tableColumn id="2251" xr3:uid="{ACA8BEA9-65F8-4816-961B-383E3ED6FDA3}" name="Column2237" dataDxfId="14368"/>
    <tableColumn id="2252" xr3:uid="{ECA34D0E-0469-4C99-81C5-F1223829BEC5}" name="Column2238" dataDxfId="14367"/>
    <tableColumn id="2253" xr3:uid="{3DD7567C-D243-42E0-B16A-F746258EB6E7}" name="Column2239" dataDxfId="14366"/>
    <tableColumn id="2254" xr3:uid="{12BB7003-D8E8-44A2-B7D0-34A0FF0B120B}" name="Column2240" dataDxfId="14365"/>
    <tableColumn id="2255" xr3:uid="{2E81FA73-7040-4EBA-A053-2F030DB5B502}" name="Column2241" dataDxfId="14364"/>
    <tableColumn id="2256" xr3:uid="{BA46CEA4-E036-4E65-B890-ABA3DD12E010}" name="Column2242" dataDxfId="14363"/>
    <tableColumn id="2257" xr3:uid="{F341AF11-EA6F-48AC-B06A-A7EF39290EE2}" name="Column2243" dataDxfId="14362"/>
    <tableColumn id="2258" xr3:uid="{113E1BC8-E9F7-460F-AABA-C7ADF568329D}" name="Column2244" dataDxfId="14361"/>
    <tableColumn id="2259" xr3:uid="{538B37D9-C6D1-4B0E-8A2D-0F894161313C}" name="Column2245" dataDxfId="14360"/>
    <tableColumn id="2260" xr3:uid="{C9409D60-B25E-488A-AB89-C0A9467B1584}" name="Column2246" dataDxfId="14359"/>
    <tableColumn id="2261" xr3:uid="{1C284CB9-959D-40F8-884F-A92B093DAD33}" name="Column2247" dataDxfId="14358"/>
    <tableColumn id="2262" xr3:uid="{D721C9C1-5379-45B2-A761-C883AD827496}" name="Column2248" dataDxfId="14357"/>
    <tableColumn id="2263" xr3:uid="{A875981B-4A7A-454E-9DF8-CAB92DA736A0}" name="Column2249" dataDxfId="14356"/>
    <tableColumn id="2264" xr3:uid="{67238B41-6A6F-4327-892B-7BF26989D228}" name="Column2250" dataDxfId="14355"/>
    <tableColumn id="2265" xr3:uid="{9AF76316-97E9-410D-91F3-AE5C0AF5D5CD}" name="Column2251" dataDxfId="14354"/>
    <tableColumn id="2266" xr3:uid="{C573028F-7EDF-4B7A-A787-7F7377C3F387}" name="Column2252" dataDxfId="14353"/>
    <tableColumn id="2267" xr3:uid="{4C343EE9-36B4-4A4B-B57F-71BE47B9D6D9}" name="Column2253" dataDxfId="14352"/>
    <tableColumn id="2268" xr3:uid="{63717293-ADCC-4647-B4F8-BBB9D020577C}" name="Column2254" dataDxfId="14351"/>
    <tableColumn id="2269" xr3:uid="{ACF62426-A87E-4C39-BB0C-A750528E4B0A}" name="Column2255" dataDxfId="14350"/>
    <tableColumn id="2270" xr3:uid="{13940725-47F3-45E6-A612-AB75F438341D}" name="Column2256" dataDxfId="14349"/>
    <tableColumn id="2271" xr3:uid="{FB928018-A2F6-42E7-B5EB-906DFADC1155}" name="Column2257" dataDxfId="14348"/>
    <tableColumn id="2272" xr3:uid="{03EB2A7B-AEBE-42C3-A928-0FD6EC33B396}" name="Column2258" dataDxfId="14347"/>
    <tableColumn id="2273" xr3:uid="{92839497-0419-4FAF-A4A2-131333D2CB2A}" name="Column2259" dataDxfId="14346"/>
    <tableColumn id="2274" xr3:uid="{9A961E6A-4BB8-4E42-B4FF-E5D24C9174A2}" name="Column2260" dataDxfId="14345"/>
    <tableColumn id="2275" xr3:uid="{0DDF9767-718E-4698-BE95-5D708CBBB6F6}" name="Column2261" dataDxfId="14344"/>
    <tableColumn id="2276" xr3:uid="{83F31F5E-7E0E-470F-9AEB-4CAEC364F6E4}" name="Column2262" dataDxfId="14343"/>
    <tableColumn id="2277" xr3:uid="{288CF1F3-1634-4AC2-AFF5-20B70C94D9CC}" name="Column2263" dataDxfId="14342"/>
    <tableColumn id="2278" xr3:uid="{9A208BD9-D691-4FCB-8860-76B924A14387}" name="Column2264" dataDxfId="14341"/>
    <tableColumn id="2279" xr3:uid="{148B7A17-C716-44D7-A89E-92624817C8B6}" name="Column2265" dataDxfId="14340"/>
    <tableColumn id="2280" xr3:uid="{062A9ABE-99EB-4ACA-89D8-1F135E08EEAF}" name="Column2266" dataDxfId="14339"/>
    <tableColumn id="2281" xr3:uid="{57A2C279-76D4-46D6-BC88-B091A7C5EC4B}" name="Column2267" dataDxfId="14338"/>
    <tableColumn id="2282" xr3:uid="{50D96E42-DF17-4958-8647-CFCE1C74ECC2}" name="Column2268" dataDxfId="14337"/>
    <tableColumn id="2283" xr3:uid="{73514545-896D-4E23-BF58-FBC43F6A4031}" name="Column2269" dataDxfId="14336"/>
    <tableColumn id="2284" xr3:uid="{1B1BEA14-DE34-4CF6-966F-950B560E7851}" name="Column2270" dataDxfId="14335"/>
    <tableColumn id="2285" xr3:uid="{A2F047F1-C1CB-43F5-AF5E-CDA7314155B9}" name="Column2271" dataDxfId="14334"/>
    <tableColumn id="2286" xr3:uid="{C8271A7B-81E4-4812-BCD7-93F5B5C8C0A7}" name="Column2272" dataDxfId="14333"/>
    <tableColumn id="2287" xr3:uid="{F392B977-3ADA-48FD-8A4D-A3707A99B0BE}" name="Column2273" dataDxfId="14332"/>
    <tableColumn id="2288" xr3:uid="{C9C8284B-5FE9-482E-8B2D-A230DDBEBB97}" name="Column2274" dataDxfId="14331"/>
    <tableColumn id="2289" xr3:uid="{27C2F84B-43A1-45E5-9A57-6A5D78F4A913}" name="Column2275" dataDxfId="14330"/>
    <tableColumn id="2290" xr3:uid="{9C3E62EE-9CE0-4DFC-88E5-B6E4EF273292}" name="Column2276" dataDxfId="14329"/>
    <tableColumn id="2291" xr3:uid="{32819272-2A26-4359-B982-08E0AD884D41}" name="Column2277" dataDxfId="14328"/>
    <tableColumn id="2292" xr3:uid="{A12D9644-DC1D-44EB-9068-C44498C2AD7D}" name="Column2278" dataDxfId="14327"/>
    <tableColumn id="2293" xr3:uid="{EE719ECC-F631-4DD7-8515-01983158AD92}" name="Column2279" dataDxfId="14326"/>
    <tableColumn id="2294" xr3:uid="{4674F5A8-48E3-4E83-ABEB-FCE769EE0084}" name="Column2280" dataDxfId="14325"/>
    <tableColumn id="2295" xr3:uid="{72703964-D12E-4AB4-8FF8-74E9E657D33C}" name="Column2281" dataDxfId="14324"/>
    <tableColumn id="2296" xr3:uid="{435FE252-8C1F-4886-8F39-FE9274811E40}" name="Column2282" dataDxfId="14323"/>
    <tableColumn id="2297" xr3:uid="{62593F8E-0587-4D20-84BC-CF5049BB1512}" name="Column2283" dataDxfId="14322"/>
    <tableColumn id="2298" xr3:uid="{F180AB47-D5AF-4F17-99E7-B5197EFC2E38}" name="Column2284" dataDxfId="14321"/>
    <tableColumn id="2299" xr3:uid="{49E5314A-0321-44EA-BC60-E98E9C1275AF}" name="Column2285" dataDxfId="14320"/>
    <tableColumn id="2300" xr3:uid="{65E0B5CA-3DF2-47AD-9C4B-25E110E61220}" name="Column2286" dataDxfId="14319"/>
    <tableColumn id="2301" xr3:uid="{88A8EADC-08F9-42E9-9E4B-5964B7552688}" name="Column2287" dataDxfId="14318"/>
    <tableColumn id="2302" xr3:uid="{63B20E88-AE9D-4DCB-B1DE-0486C7F042E5}" name="Column2288" dataDxfId="14317"/>
    <tableColumn id="2303" xr3:uid="{20926284-4EAA-42F3-AE95-799860003A2B}" name="Column2289" dataDxfId="14316"/>
    <tableColumn id="2304" xr3:uid="{749AE60F-6D4F-43A7-A503-F705E1DF9C8C}" name="Column2290" dataDxfId="14315"/>
    <tableColumn id="2305" xr3:uid="{5E205C7E-4E97-486B-BFFF-E836427B24CA}" name="Column2291" dataDxfId="14314"/>
    <tableColumn id="2306" xr3:uid="{F67BD693-6A20-4BA8-9ED9-3626A5B440F7}" name="Column2292" dataDxfId="14313"/>
    <tableColumn id="2307" xr3:uid="{468BC639-6BAD-401C-9FD0-EEFD72CFC939}" name="Column2293" dataDxfId="14312"/>
    <tableColumn id="2308" xr3:uid="{4425D518-38CB-4B6A-961F-6EAE4E5E843B}" name="Column2294" dataDxfId="14311"/>
    <tableColumn id="2309" xr3:uid="{ADC1AD4A-56DA-4E56-8E99-2ED38C7BC1D6}" name="Column2295" dataDxfId="14310"/>
    <tableColumn id="2310" xr3:uid="{753F6C74-E4B2-48CA-9F68-2E356CC59B06}" name="Column2296" dataDxfId="14309"/>
    <tableColumn id="2311" xr3:uid="{8136F8FC-D2E5-4A34-93FF-DA2475EBDCCD}" name="Column2297" dataDxfId="14308"/>
    <tableColumn id="2312" xr3:uid="{7A3906C9-365B-4727-BDDC-91E0937DD6BB}" name="Column2298" dataDxfId="14307"/>
    <tableColumn id="2313" xr3:uid="{2E59C821-C2D1-4A4C-8497-8ECC4B765509}" name="Column2299" dataDxfId="14306"/>
    <tableColumn id="2314" xr3:uid="{B97E4BE7-1248-4ED2-954C-B986B115A410}" name="Column2300" dataDxfId="14305"/>
    <tableColumn id="2315" xr3:uid="{5A05BE06-ED5D-4573-9B9B-EBD4B6268D7C}" name="Column2301" dataDxfId="14304"/>
    <tableColumn id="2316" xr3:uid="{F16FB72C-D603-4B83-BE5A-0CC744B1E210}" name="Column2302" dataDxfId="14303"/>
    <tableColumn id="2317" xr3:uid="{4D4646D2-FC92-420C-AE2F-10A3320CDF96}" name="Column2303" dataDxfId="14302"/>
    <tableColumn id="2318" xr3:uid="{96339E84-1655-495A-8D55-CB5A723A21E2}" name="Column2304" dataDxfId="14301"/>
    <tableColumn id="2319" xr3:uid="{B6C75DD7-D698-4999-A8BF-9CCF2671B636}" name="Column2305" dataDxfId="14300"/>
    <tableColumn id="2320" xr3:uid="{FB4F11B9-21CC-40F0-A877-4F4CD5BC4D62}" name="Column2306" dataDxfId="14299"/>
    <tableColumn id="2321" xr3:uid="{9E763EC5-BAC1-47E3-AD1B-C9A733F4AECF}" name="Column2307" dataDxfId="14298"/>
    <tableColumn id="2322" xr3:uid="{8184F983-42F9-4129-80D5-804DBE308F52}" name="Column2308" dataDxfId="14297"/>
    <tableColumn id="2323" xr3:uid="{1076DDD3-FB5D-4836-9CE2-879584E1A160}" name="Column2309" dataDxfId="14296"/>
    <tableColumn id="2324" xr3:uid="{C9108A0D-9474-432D-B714-EEBDE37FCEAE}" name="Column2310" dataDxfId="14295"/>
    <tableColumn id="2325" xr3:uid="{2DB0C8D1-5EF1-4763-BFA6-915BFC61B143}" name="Column2311" dataDxfId="14294"/>
    <tableColumn id="2326" xr3:uid="{F5913A83-37A7-43AF-8698-D36C03A5CAD3}" name="Column2312" dataDxfId="14293"/>
    <tableColumn id="2327" xr3:uid="{9E68D812-7F6E-44B0-BC05-86D129944453}" name="Column2313" dataDxfId="14292"/>
    <tableColumn id="2328" xr3:uid="{A7DD533E-A311-4496-A25E-968578CEA59A}" name="Column2314" dataDxfId="14291"/>
    <tableColumn id="2329" xr3:uid="{46A809A9-95F9-4298-AD5D-9F2C710DB4F2}" name="Column2315" dataDxfId="14290"/>
    <tableColumn id="2330" xr3:uid="{26E2063D-AD70-44A6-8D62-F7A71BA4F5FA}" name="Column2316" dataDxfId="14289"/>
    <tableColumn id="2331" xr3:uid="{62F1EB4C-1A2A-4E03-B11F-06CB75204CFC}" name="Column2317" dataDxfId="14288"/>
    <tableColumn id="2332" xr3:uid="{FF681C87-96E7-4F73-8801-C8BF80CE5AAA}" name="Column2318" dataDxfId="14287"/>
    <tableColumn id="2333" xr3:uid="{044B8F07-0FBB-428E-8FFF-29C4E8B38881}" name="Column2319" dataDxfId="14286"/>
    <tableColumn id="2334" xr3:uid="{2C8F431B-DD3E-4DD0-BE73-39D0FB0DC224}" name="Column2320" dataDxfId="14285"/>
    <tableColumn id="2335" xr3:uid="{071DFBEA-2EE2-4A8F-8913-21E157D58A08}" name="Column2321" dataDxfId="14284"/>
    <tableColumn id="2336" xr3:uid="{1308DCE9-1B72-49E6-958F-B39D8D3C9834}" name="Column2322" dataDxfId="14283"/>
    <tableColumn id="2337" xr3:uid="{1570EE48-2C8E-4EB8-87C9-ABDB7A6C6463}" name="Column2323" dataDxfId="14282"/>
    <tableColumn id="2338" xr3:uid="{2C41FD7C-2F06-4B5C-A9DD-78DA62313ED3}" name="Column2324" dataDxfId="14281"/>
    <tableColumn id="2339" xr3:uid="{EF703589-2B88-4760-BB43-AA35B9C42593}" name="Column2325" dataDxfId="14280"/>
    <tableColumn id="2340" xr3:uid="{64EA8A81-9195-443B-96EA-18C3893EFF5A}" name="Column2326" dataDxfId="14279"/>
    <tableColumn id="2341" xr3:uid="{95593E14-0426-46C6-8B8C-9D1E44D0335D}" name="Column2327" dataDxfId="14278"/>
    <tableColumn id="2342" xr3:uid="{2194B38B-0148-4287-A8F9-D317C24D73D2}" name="Column2328" dataDxfId="14277"/>
    <tableColumn id="2343" xr3:uid="{2FCE5BF7-E266-4356-9C3F-BBDCA24A3007}" name="Column2329" dataDxfId="14276"/>
    <tableColumn id="2344" xr3:uid="{8A9A321B-51DA-43F7-B4DE-4BFE43FAA11C}" name="Column2330" dataDxfId="14275"/>
    <tableColumn id="2345" xr3:uid="{27F42CB1-0A66-4242-B0D1-CD43D287696F}" name="Column2331" dataDxfId="14274"/>
    <tableColumn id="2346" xr3:uid="{8536331F-A8EB-4043-8BC3-880F8890D3F4}" name="Column2332" dataDxfId="14273"/>
    <tableColumn id="2347" xr3:uid="{4ADEA941-5E93-4113-98B3-2498F6068428}" name="Column2333" dataDxfId="14272"/>
    <tableColumn id="2348" xr3:uid="{F380CF38-95AD-4C19-849D-B0A2E58D74C7}" name="Column2334" dataDxfId="14271"/>
    <tableColumn id="2349" xr3:uid="{41773092-18A4-4B1B-BED6-6774AE3D1E75}" name="Column2335" dataDxfId="14270"/>
    <tableColumn id="2350" xr3:uid="{5739401A-2F44-4E61-96DF-9E2CA72EAE6D}" name="Column2336" dataDxfId="14269"/>
    <tableColumn id="2351" xr3:uid="{23F6A49C-C4DD-497C-A998-660A7877C33B}" name="Column2337" dataDxfId="14268"/>
    <tableColumn id="2352" xr3:uid="{686BD729-F049-4FB5-90C8-CDF9DEEC1CEB}" name="Column2338" dataDxfId="14267"/>
    <tableColumn id="2353" xr3:uid="{49B23048-FC49-47CD-AA90-7A3B6EAD7ABD}" name="Column2339" dataDxfId="14266"/>
    <tableColumn id="2354" xr3:uid="{4D9FFBAC-1575-4424-8799-18273D55C70C}" name="Column2340" dataDxfId="14265"/>
    <tableColumn id="2355" xr3:uid="{211621A1-CF06-46E2-B0D0-1C1C0980DDC6}" name="Column2341" dataDxfId="14264"/>
    <tableColumn id="2356" xr3:uid="{46257B53-EB6D-4461-97FF-05A2E87BB131}" name="Column2342" dataDxfId="14263"/>
    <tableColumn id="2357" xr3:uid="{6F776C81-F312-4D59-90C6-6A4D5B7355F9}" name="Column2343" dataDxfId="14262"/>
    <tableColumn id="2358" xr3:uid="{13CAFB63-0A19-42C4-B956-860DA03EABBC}" name="Column2344" dataDxfId="14261"/>
    <tableColumn id="2359" xr3:uid="{F490A20C-BE57-4C0A-9C00-63FCBDDEA6C7}" name="Column2345" dataDxfId="14260"/>
    <tableColumn id="2360" xr3:uid="{49669C4B-1B86-498A-908C-203E945B1BDD}" name="Column2346" dataDxfId="14259"/>
    <tableColumn id="2361" xr3:uid="{3709AD5E-F203-4169-BD90-97C8614FBA1A}" name="Column2347" dataDxfId="14258"/>
    <tableColumn id="2362" xr3:uid="{F6B96AA0-EEAB-4525-AB59-F7F2E2814B34}" name="Column2348" dataDxfId="14257"/>
    <tableColumn id="2363" xr3:uid="{3BAF2122-065C-445C-AA6A-EABE48E11293}" name="Column2349" dataDxfId="14256"/>
    <tableColumn id="2364" xr3:uid="{6A50831D-5CD1-4941-856C-377AE5883496}" name="Column2350" dataDxfId="14255"/>
    <tableColumn id="2365" xr3:uid="{45CA71DF-0CAA-4A9C-9D40-84EEA23315A7}" name="Column2351" dataDxfId="14254"/>
    <tableColumn id="2366" xr3:uid="{6CAB0454-0B85-4C56-9B32-CB255D580E98}" name="Column2352" dataDxfId="14253"/>
    <tableColumn id="2367" xr3:uid="{7F6F3577-6DFC-4BDB-B4E8-0E911E0E6EB1}" name="Column2353" dataDxfId="14252"/>
    <tableColumn id="2368" xr3:uid="{CB4DA269-841C-4E4A-922D-11A27DC8DCD1}" name="Column2354" dataDxfId="14251"/>
    <tableColumn id="2369" xr3:uid="{26D99D4F-B44A-4122-A329-EB11783898FE}" name="Column2355" dataDxfId="14250"/>
    <tableColumn id="2370" xr3:uid="{262B46CA-4469-4DFC-9023-F3B71C804C2A}" name="Column2356" dataDxfId="14249"/>
    <tableColumn id="2371" xr3:uid="{E8766C44-BDC8-4B4E-B01C-0C0C76DB6331}" name="Column2357" dataDxfId="14248"/>
    <tableColumn id="2372" xr3:uid="{F0FA5C66-1974-4E52-B1C9-210719C9327C}" name="Column2358" dataDxfId="14247"/>
    <tableColumn id="2373" xr3:uid="{B452990F-F408-4523-A232-89AC73988609}" name="Column2359" dataDxfId="14246"/>
    <tableColumn id="2374" xr3:uid="{08AD7DB7-1612-4E6E-BC2F-F2E893F7EB09}" name="Column2360" dataDxfId="14245"/>
    <tableColumn id="2375" xr3:uid="{4F0BF7F9-42F0-4BEF-B4BD-EC817629514C}" name="Column2361" dataDxfId="14244"/>
    <tableColumn id="2376" xr3:uid="{AED44290-51FE-4ABC-984F-DC0CEE598288}" name="Column2362" dataDxfId="14243"/>
    <tableColumn id="2377" xr3:uid="{2BB5DA4F-E137-46C5-B77B-C58D50C213E9}" name="Column2363" dataDxfId="14242"/>
    <tableColumn id="2378" xr3:uid="{2D3C9B01-FE8E-4E11-934C-1B4F6AE21BF2}" name="Column2364" dataDxfId="14241"/>
    <tableColumn id="2379" xr3:uid="{75D17C99-7C9B-45B5-8F4F-03E84B253781}" name="Column2365" dataDxfId="14240"/>
    <tableColumn id="2380" xr3:uid="{97E2E913-D2DD-49E0-B92B-7EC0C39C1035}" name="Column2366" dataDxfId="14239"/>
    <tableColumn id="2381" xr3:uid="{CB0701F7-DC75-460F-ACDF-7C73AEA1A5D0}" name="Column2367" dataDxfId="14238"/>
    <tableColumn id="2382" xr3:uid="{36B0C872-CB8B-4C49-89A8-B9A9FD244F4B}" name="Column2368" dataDxfId="14237"/>
    <tableColumn id="2383" xr3:uid="{F9C2FEEA-F7C7-4CA0-824B-9E65D303B296}" name="Column2369" dataDxfId="14236"/>
    <tableColumn id="2384" xr3:uid="{4DCEF765-2334-41FF-97A2-81C42D29CF53}" name="Column2370" dataDxfId="14235"/>
    <tableColumn id="2385" xr3:uid="{EFC0710D-51C4-4DB2-BECB-B930734E08D5}" name="Column2371" dataDxfId="14234"/>
    <tableColumn id="2386" xr3:uid="{A5E8B842-1147-419A-A962-D76374D9227C}" name="Column2372" dataDxfId="14233"/>
    <tableColumn id="2387" xr3:uid="{07D2E2AD-3816-4B54-9863-82F14146AC65}" name="Column2373" dataDxfId="14232"/>
    <tableColumn id="2388" xr3:uid="{239B3C52-A9AD-4617-A82F-8A9D560155E7}" name="Column2374" dataDxfId="14231"/>
    <tableColumn id="2389" xr3:uid="{E3DA2C6E-439C-4A23-A70A-B08132F4E047}" name="Column2375" dataDxfId="14230"/>
    <tableColumn id="2390" xr3:uid="{7CE65F4E-AF8B-48E2-99E9-B943412D96DA}" name="Column2376" dataDxfId="14229"/>
    <tableColumn id="2391" xr3:uid="{55289105-F736-4567-800B-01D7D4E3ACBF}" name="Column2377" dataDxfId="14228"/>
    <tableColumn id="2392" xr3:uid="{9CE85D4D-6286-423B-8BFB-8C9EA801EF91}" name="Column2378" dataDxfId="14227"/>
    <tableColumn id="2393" xr3:uid="{4863F30B-805C-4656-9772-D61AA269F945}" name="Column2379" dataDxfId="14226"/>
    <tableColumn id="2394" xr3:uid="{5B224F17-2BCE-4314-9939-A3D36E94D157}" name="Column2380" dataDxfId="14225"/>
    <tableColumn id="2395" xr3:uid="{E1491FD6-590A-4025-AAFB-70E99AE1A214}" name="Column2381" dataDxfId="14224"/>
    <tableColumn id="2396" xr3:uid="{D3454E7A-11A3-492F-906E-49F9E6911512}" name="Column2382" dataDxfId="14223"/>
    <tableColumn id="2397" xr3:uid="{DAFE22A0-07AF-40FA-A210-5262F8900716}" name="Column2383" dataDxfId="14222"/>
    <tableColumn id="2398" xr3:uid="{684DED1A-5FDB-4B5A-8804-034A99F45F95}" name="Column2384" dataDxfId="14221"/>
    <tableColumn id="2399" xr3:uid="{EE88DC29-981A-437A-A0B8-B955656BA557}" name="Column2385" dataDxfId="14220"/>
    <tableColumn id="2400" xr3:uid="{7C6D338C-6405-4979-9DBA-A778E0314AB0}" name="Column2386" dataDxfId="14219"/>
    <tableColumn id="2401" xr3:uid="{180255A3-74E0-4276-9146-7A7307192B28}" name="Column2387" dataDxfId="14218"/>
    <tableColumn id="2402" xr3:uid="{220F7E1F-471F-4375-8799-C013D42A477F}" name="Column2388" dataDxfId="14217"/>
    <tableColumn id="2403" xr3:uid="{B8718002-1808-4F50-AC3E-96D6D908F31F}" name="Column2389" dataDxfId="14216"/>
    <tableColumn id="2404" xr3:uid="{20ECCA5F-7164-4D93-95D7-F245747928F8}" name="Column2390" dataDxfId="14215"/>
    <tableColumn id="2405" xr3:uid="{655AD044-1390-4083-BCAD-057F44DC244A}" name="Column2391" dataDxfId="14214"/>
    <tableColumn id="2406" xr3:uid="{04608EF4-051A-45E6-8436-8082B2F0FBDD}" name="Column2392" dataDxfId="14213"/>
    <tableColumn id="2407" xr3:uid="{1C92B05C-7A3B-42C9-AF80-046DD066E7AA}" name="Column2393" dataDxfId="14212"/>
    <tableColumn id="2408" xr3:uid="{DB9C9EC6-97A8-40B6-AD52-7F3F5FFF6B4B}" name="Column2394" dataDxfId="14211"/>
    <tableColumn id="2409" xr3:uid="{2A952639-0027-40B4-9A0E-74BEB6BD3CE1}" name="Column2395" dataDxfId="14210"/>
    <tableColumn id="2410" xr3:uid="{CC3B12D9-C619-4090-8D74-0FED548FFE84}" name="Column2396" dataDxfId="14209"/>
    <tableColumn id="2411" xr3:uid="{CE7089A2-AD34-48A2-B5B9-BAC84B002906}" name="Column2397" dataDxfId="14208"/>
    <tableColumn id="2412" xr3:uid="{A5FF45D0-9487-4B31-A616-604E6DC84C76}" name="Column2398" dataDxfId="14207"/>
    <tableColumn id="2413" xr3:uid="{25C9E081-C0AF-48DF-8D1B-7A7FC2A40440}" name="Column2399" dataDxfId="14206"/>
    <tableColumn id="2414" xr3:uid="{F3C5F4A6-8443-4306-9009-9B1CDA21EA0E}" name="Column2400" dataDxfId="14205"/>
    <tableColumn id="2415" xr3:uid="{7722699B-DE46-4EF8-852C-719867FE20E4}" name="Column2401" dataDxfId="14204"/>
    <tableColumn id="2416" xr3:uid="{F902D9F1-9F5D-4032-A450-5BAB7273BB2E}" name="Column2402" dataDxfId="14203"/>
    <tableColumn id="2417" xr3:uid="{CD6C36EC-01E0-40C8-8DD8-D3941AE79DC8}" name="Column2403" dataDxfId="14202"/>
    <tableColumn id="2418" xr3:uid="{159C9808-CF15-482C-B1FF-13CE97BB9E06}" name="Column2404" dataDxfId="14201"/>
    <tableColumn id="2419" xr3:uid="{C6E8DCFB-A5DB-41B5-921A-8E42EA55D51A}" name="Column2405" dataDxfId="14200"/>
    <tableColumn id="2420" xr3:uid="{85B5B7D5-9CD0-41DD-B6A5-5529CAEDD6A3}" name="Column2406" dataDxfId="14199"/>
    <tableColumn id="2421" xr3:uid="{2B6BEEE4-D5AA-4712-BAD5-CEAE8907ABB5}" name="Column2407" dataDxfId="14198"/>
    <tableColumn id="2422" xr3:uid="{DEEF1D12-CA31-4BE6-B495-1AB6E8154FD8}" name="Column2408" dataDxfId="14197"/>
    <tableColumn id="2423" xr3:uid="{C1D2BE6F-5FDD-404F-8F43-A6DDB471F289}" name="Column2409" dataDxfId="14196"/>
    <tableColumn id="2424" xr3:uid="{E818C311-8655-48AC-86C6-DFA84A38A63E}" name="Column2410" dataDxfId="14195"/>
    <tableColumn id="2425" xr3:uid="{B66793FD-1E36-4E0F-8ED8-4902868D4448}" name="Column2411" dataDxfId="14194"/>
    <tableColumn id="2426" xr3:uid="{978475C5-7B4F-4CB9-994E-201C37BF7365}" name="Column2412" dataDxfId="14193"/>
    <tableColumn id="2427" xr3:uid="{BDDE2A95-0A2A-43AF-98DF-DC70DF060BF3}" name="Column2413" dataDxfId="14192"/>
    <tableColumn id="2428" xr3:uid="{6E9E6D6F-6332-44DB-8E2A-C50CBBAE6E63}" name="Column2414" dataDxfId="14191"/>
    <tableColumn id="2429" xr3:uid="{FD5D8B0A-55C3-4FF9-AEA2-9A6731F26566}" name="Column2415" dataDxfId="14190"/>
    <tableColumn id="2430" xr3:uid="{923AA427-E1FF-4417-B922-23A1699C2AF9}" name="Column2416" dataDxfId="14189"/>
    <tableColumn id="2431" xr3:uid="{17CB0C06-78CB-4918-9D2A-F732A29D473A}" name="Column2417" dataDxfId="14188"/>
    <tableColumn id="2432" xr3:uid="{F06FDB1B-1080-4F1F-9AAE-326B1AABBB14}" name="Column2418" dataDxfId="14187"/>
    <tableColumn id="2433" xr3:uid="{1832A520-4BB8-4DFA-A5D8-0EF707287E93}" name="Column2419" dataDxfId="14186"/>
    <tableColumn id="2434" xr3:uid="{1EA7B615-1463-4446-9950-902270A1119A}" name="Column2420" dataDxfId="14185"/>
    <tableColumn id="2435" xr3:uid="{CA7231A9-149F-47BA-9273-1D9AE1C23DE6}" name="Column2421" dataDxfId="14184"/>
    <tableColumn id="2436" xr3:uid="{FC204F0E-4F66-411D-9501-134E77D7D358}" name="Column2422" dataDxfId="14183"/>
    <tableColumn id="2437" xr3:uid="{F22E5532-BA9E-4316-8A77-26DADBD3F736}" name="Column2423" dataDxfId="14182"/>
    <tableColumn id="2438" xr3:uid="{64D3DF3C-23DD-4737-9956-489B93373A7B}" name="Column2424" dataDxfId="14181"/>
    <tableColumn id="2439" xr3:uid="{6025BC44-93B1-4ED0-80AB-514445E92E0A}" name="Column2425" dataDxfId="14180"/>
    <tableColumn id="2440" xr3:uid="{7B57E4F9-FA9C-4608-BC7A-A19ECE092CC7}" name="Column2426" dataDxfId="14179"/>
    <tableColumn id="2441" xr3:uid="{BF7FB6AF-504F-4F0C-AC36-7FBD25338C76}" name="Column2427" dataDxfId="14178"/>
    <tableColumn id="2442" xr3:uid="{C6B6543C-5DCA-4E39-BADF-941148401D2D}" name="Column2428" dataDxfId="14177"/>
    <tableColumn id="2443" xr3:uid="{72DB7C50-5EC3-4D34-95DF-838BAC51D896}" name="Column2429" dataDxfId="14176"/>
    <tableColumn id="2444" xr3:uid="{2CC2F5F5-96ED-4C37-87B9-BA6405CCF1F2}" name="Column2430" dataDxfId="14175"/>
    <tableColumn id="2445" xr3:uid="{E749BC09-F8AB-46C7-B29D-8571C12D2A6E}" name="Column2431" dataDxfId="14174"/>
    <tableColumn id="2446" xr3:uid="{0E661340-68A9-482A-9C68-73D0FD00A6B3}" name="Column2432" dataDxfId="14173"/>
    <tableColumn id="2447" xr3:uid="{E7DF09CF-3906-4C2B-BD5B-7121196FA43F}" name="Column2433" dataDxfId="14172"/>
    <tableColumn id="2448" xr3:uid="{5F3725B4-D768-4B80-9655-3D4528674D2F}" name="Column2434" dataDxfId="14171"/>
    <tableColumn id="2449" xr3:uid="{FE1DAAF0-519F-4080-8296-6D69710EBF75}" name="Column2435" dataDxfId="14170"/>
    <tableColumn id="2450" xr3:uid="{48C5AED9-CE19-4276-B341-30A9B047D3D1}" name="Column2436" dataDxfId="14169"/>
    <tableColumn id="2451" xr3:uid="{98A3152B-3DCE-4205-A9C2-D72B57C6E49B}" name="Column2437" dataDxfId="14168"/>
    <tableColumn id="2452" xr3:uid="{58CD9293-4AB1-4046-BB32-A0E4F584BFE6}" name="Column2438" dataDxfId="14167"/>
    <tableColumn id="2453" xr3:uid="{117E0321-9DE2-4EC2-B554-9848A6C04C42}" name="Column2439" dataDxfId="14166"/>
    <tableColumn id="2454" xr3:uid="{24E0DC60-DDE7-4A04-B389-D3A504E9D505}" name="Column2440" dataDxfId="14165"/>
    <tableColumn id="2455" xr3:uid="{69DB8CD7-0A6B-4FA7-81DB-55F260A90A02}" name="Column2441" dataDxfId="14164"/>
    <tableColumn id="2456" xr3:uid="{B8FDE28F-0C01-4AF9-ACEE-9F97FCB0E934}" name="Column2442" dataDxfId="14163"/>
    <tableColumn id="2457" xr3:uid="{D65D5F25-9C73-4E21-B29D-81DB96102DBE}" name="Column2443" dataDxfId="14162"/>
    <tableColumn id="2458" xr3:uid="{44D47A5A-8CF7-41E6-B6DA-0CD129874D70}" name="Column2444" dataDxfId="14161"/>
    <tableColumn id="2459" xr3:uid="{D908FACC-6563-4543-A82F-41B8DD9F3CB3}" name="Column2445" dataDxfId="14160"/>
    <tableColumn id="2460" xr3:uid="{BA9B77CB-7457-4F60-B6EB-E4E915BFE03B}" name="Column2446" dataDxfId="14159"/>
    <tableColumn id="2461" xr3:uid="{6479E119-B192-41D7-BEEE-60107E8338A5}" name="Column2447" dataDxfId="14158"/>
    <tableColumn id="2462" xr3:uid="{A3BA887B-47F5-4E3F-A687-2450A7E56808}" name="Column2448" dataDxfId="14157"/>
    <tableColumn id="2463" xr3:uid="{795BB081-7E2A-4C4C-AE04-A650687E1F75}" name="Column2449" dataDxfId="14156"/>
    <tableColumn id="2464" xr3:uid="{A2F5925E-D357-4FB4-95D9-71220D784361}" name="Column2450" dataDxfId="14155"/>
    <tableColumn id="2465" xr3:uid="{BF01E63E-28F1-43D4-A5B3-A31C0A26C484}" name="Column2451" dataDxfId="14154"/>
    <tableColumn id="2466" xr3:uid="{A9E414A4-0957-4E80-8EC6-36B9E6A545D4}" name="Column2452" dataDxfId="14153"/>
    <tableColumn id="2467" xr3:uid="{C17364C5-EA4E-4284-B571-71E655C084CE}" name="Column2453" dataDxfId="14152"/>
    <tableColumn id="2468" xr3:uid="{9AF6D34B-D492-4C8D-9994-18BCC27354E8}" name="Column2454" dataDxfId="14151"/>
    <tableColumn id="2469" xr3:uid="{5A6DCEE0-2F22-46D8-88BA-908A6032C8E6}" name="Column2455" dataDxfId="14150"/>
    <tableColumn id="2470" xr3:uid="{56412834-0D32-4BE3-A545-CCAE92DEA75E}" name="Column2456" dataDxfId="14149"/>
    <tableColumn id="2471" xr3:uid="{0A409B89-6410-490A-8820-BDE735919AA8}" name="Column2457" dataDxfId="14148"/>
    <tableColumn id="2472" xr3:uid="{B4EF66EF-E65A-40E8-92E2-3EB3A8066410}" name="Column2458" dataDxfId="14147"/>
    <tableColumn id="2473" xr3:uid="{6C2505E4-0D58-44EA-AD4E-BC79E3585AAE}" name="Column2459" dataDxfId="14146"/>
    <tableColumn id="2474" xr3:uid="{0E475587-3E24-40F2-910A-369479E128DC}" name="Column2460" dataDxfId="14145"/>
    <tableColumn id="2475" xr3:uid="{1B24A229-47CF-4641-B409-B0106C240D8A}" name="Column2461" dataDxfId="14144"/>
    <tableColumn id="2476" xr3:uid="{AE112252-05AE-422B-B0FB-7B7854905CA3}" name="Column2462" dataDxfId="14143"/>
    <tableColumn id="2477" xr3:uid="{BEA0D554-22C2-482D-A1F9-BF5DD6BD4035}" name="Column2463" dataDxfId="14142"/>
    <tableColumn id="2478" xr3:uid="{549ED004-E5A3-49C7-AB6B-0C421E462F62}" name="Column2464" dataDxfId="14141"/>
    <tableColumn id="2479" xr3:uid="{53FD191B-FAC3-47E1-AC96-958BF99706A9}" name="Column2465" dataDxfId="14140"/>
    <tableColumn id="2480" xr3:uid="{BEE88EED-81F8-4D85-97FF-391B4A545A1F}" name="Column2466" dataDxfId="14139"/>
    <tableColumn id="2481" xr3:uid="{AF0CED87-B03B-4D8C-AEF9-75AD5002A38C}" name="Column2467" dataDxfId="14138"/>
    <tableColumn id="2482" xr3:uid="{E62F1001-0DEA-4F0A-91FB-3B00132758D4}" name="Column2468" dataDxfId="14137"/>
    <tableColumn id="2483" xr3:uid="{AC2432B5-EAA3-43BC-89EC-199EC9EDED10}" name="Column2469" dataDxfId="14136"/>
    <tableColumn id="2484" xr3:uid="{F6113270-6A52-493A-998B-4B9BC107D239}" name="Column2470" dataDxfId="14135"/>
    <tableColumn id="2485" xr3:uid="{4E01E569-EF6A-4869-8059-326B644429E4}" name="Column2471" dataDxfId="14134"/>
    <tableColumn id="2486" xr3:uid="{479047E1-D890-41DD-B826-165C9C5A42A3}" name="Column2472" dataDxfId="14133"/>
    <tableColumn id="2487" xr3:uid="{9337810D-2E49-4305-802B-82B1DC9AF7B7}" name="Column2473" dataDxfId="14132"/>
    <tableColumn id="2488" xr3:uid="{61F2564A-3D53-45CC-AE0D-75A4C85D7FB5}" name="Column2474" dataDxfId="14131"/>
    <tableColumn id="2489" xr3:uid="{B6D351C1-2396-4420-B4E0-4F4C858D27F0}" name="Column2475" dataDxfId="14130"/>
    <tableColumn id="2490" xr3:uid="{9C77F517-32E3-4DA2-8CD2-C203778578D2}" name="Column2476" dataDxfId="14129"/>
    <tableColumn id="2491" xr3:uid="{DB82D8D5-C1A4-4C55-843D-36D31BABC901}" name="Column2477" dataDxfId="14128"/>
    <tableColumn id="2492" xr3:uid="{7C380B80-1E71-4206-A2AF-E06396706724}" name="Column2478" dataDxfId="14127"/>
    <tableColumn id="2493" xr3:uid="{1DD7C769-B8A1-494A-94CA-46F0CD90F3AD}" name="Column2479" dataDxfId="14126"/>
    <tableColumn id="2494" xr3:uid="{65E0BD2D-9E6F-473E-8423-45868E950DBB}" name="Column2480" dataDxfId="14125"/>
    <tableColumn id="2495" xr3:uid="{17F79BD9-1AD3-4194-9D15-7A77B61A57C8}" name="Column2481" dataDxfId="14124"/>
    <tableColumn id="2496" xr3:uid="{88A6F612-7823-4458-B2E4-0DEF734F37F9}" name="Column2482" dataDxfId="14123"/>
    <tableColumn id="2497" xr3:uid="{82FD3D82-410D-4559-B160-993D0706C75A}" name="Column2483" dataDxfId="14122"/>
    <tableColumn id="2498" xr3:uid="{E74E1F94-A7E3-45EA-852D-324397EDC2E4}" name="Column2484" dataDxfId="14121"/>
    <tableColumn id="2499" xr3:uid="{D641FD4D-7A1D-4629-B6DA-370618D95ED4}" name="Column2485" dataDxfId="14120"/>
    <tableColumn id="2500" xr3:uid="{7E4C6196-309D-401A-B39B-BA464A6353D3}" name="Column2486" dataDxfId="14119"/>
    <tableColumn id="2501" xr3:uid="{3AD19ADF-BDF6-4B99-BD0D-6A1B045BDD10}" name="Column2487" dataDxfId="14118"/>
    <tableColumn id="2502" xr3:uid="{007A5E07-F2EA-4AF7-B8DF-BBE398544C53}" name="Column2488" dataDxfId="14117"/>
    <tableColumn id="2503" xr3:uid="{AC81F0E3-802F-441C-94DB-7248486205B9}" name="Column2489" dataDxfId="14116"/>
    <tableColumn id="2504" xr3:uid="{13E5DB93-EB04-4C3A-A883-154069AA01F6}" name="Column2490" dataDxfId="14115"/>
    <tableColumn id="2505" xr3:uid="{65D335E4-8373-4EA1-A747-3453C2463146}" name="Column2491" dataDxfId="14114"/>
    <tableColumn id="2506" xr3:uid="{68A8181D-2006-41D0-A527-1F038F3760F7}" name="Column2492" dataDxfId="14113"/>
    <tableColumn id="2507" xr3:uid="{F546C992-2B9D-440D-A690-F3B8610838E9}" name="Column2493" dataDxfId="14112"/>
    <tableColumn id="2508" xr3:uid="{CF1D19B9-41FA-4077-843A-7582C145A1E8}" name="Column2494" dataDxfId="14111"/>
    <tableColumn id="2509" xr3:uid="{1CB5994D-CFDA-44BC-BE49-7A3D832772BF}" name="Column2495" dataDxfId="14110"/>
    <tableColumn id="2510" xr3:uid="{E4E7C3B7-A1D8-4F90-82DE-06ED6C9A8261}" name="Column2496" dataDxfId="14109"/>
    <tableColumn id="2511" xr3:uid="{ADC09D2B-D576-44B4-8EC7-DD2DE6A449EC}" name="Column2497" dataDxfId="14108"/>
    <tableColumn id="2512" xr3:uid="{89C0E262-EC8D-49F4-83E6-C71468C72C55}" name="Column2498" dataDxfId="14107"/>
    <tableColumn id="2513" xr3:uid="{8E4AEC49-E3C7-409B-BA74-718A9E7C3665}" name="Column2499" dataDxfId="14106"/>
    <tableColumn id="2514" xr3:uid="{28CDB774-C767-4109-A307-9418CD71C5F7}" name="Column2500" dataDxfId="14105"/>
    <tableColumn id="2515" xr3:uid="{6959B3D8-D11F-4FC0-9BDA-E601E2EB2745}" name="Column2501" dataDxfId="14104"/>
    <tableColumn id="2516" xr3:uid="{728B15EA-D663-43DA-8249-A1BBBEB2FC19}" name="Column2502" dataDxfId="14103"/>
    <tableColumn id="2517" xr3:uid="{1BA8CBF7-FCC3-4BF4-918B-06C55E62F643}" name="Column2503" dataDxfId="14102"/>
    <tableColumn id="2518" xr3:uid="{1384BA41-2CA8-4CF1-B184-BB9E0AA1A7E8}" name="Column2504" dataDxfId="14101"/>
    <tableColumn id="2519" xr3:uid="{71EDE075-4A93-4585-BA28-CCB1038194E2}" name="Column2505" dataDxfId="14100"/>
    <tableColumn id="2520" xr3:uid="{38EE6C5C-351A-46D9-BC5C-CE173A592529}" name="Column2506" dataDxfId="14099"/>
    <tableColumn id="2521" xr3:uid="{16D1F084-D207-45D0-A837-A7E544D18896}" name="Column2507" dataDxfId="14098"/>
    <tableColumn id="2522" xr3:uid="{ED638906-3EE3-437E-9E94-DA1796FCBD59}" name="Column2508" dataDxfId="14097"/>
    <tableColumn id="2523" xr3:uid="{59AFAB48-FD45-4369-966B-59428D77D801}" name="Column2509" dataDxfId="14096"/>
    <tableColumn id="2524" xr3:uid="{C9D0E9A9-F30E-4E4F-9B85-AD55D9C07833}" name="Column2510" dataDxfId="14095"/>
    <tableColumn id="2525" xr3:uid="{6E4A3CA3-A617-4DE9-9A10-EE4E332A4E16}" name="Column2511" dataDxfId="14094"/>
    <tableColumn id="2526" xr3:uid="{0DD09CF7-5DE7-42F5-AC53-9B9951145D3F}" name="Column2512" dataDxfId="14093"/>
    <tableColumn id="2527" xr3:uid="{06C72010-B96F-4442-9DAE-F04D2632D818}" name="Column2513" dataDxfId="14092"/>
    <tableColumn id="2528" xr3:uid="{BA8EB4A5-99F0-4903-949E-B90210E36DC2}" name="Column2514" dataDxfId="14091"/>
    <tableColumn id="2529" xr3:uid="{0E14B54E-0758-432E-8036-4988CE6073D2}" name="Column2515" dataDxfId="14090"/>
    <tableColumn id="2530" xr3:uid="{26EBEDF2-0C13-4C60-B122-B563ECA43D2D}" name="Column2516" dataDxfId="14089"/>
    <tableColumn id="2531" xr3:uid="{F0015B82-51E7-487B-892B-F6AC2E731100}" name="Column2517" dataDxfId="14088"/>
    <tableColumn id="2532" xr3:uid="{D7EC32A6-1E4E-42F0-9C45-DE7C0E4BCF58}" name="Column2518" dataDxfId="14087"/>
    <tableColumn id="2533" xr3:uid="{11839E4A-5594-4612-8BEB-67E61631F737}" name="Column2519" dataDxfId="14086"/>
    <tableColumn id="2534" xr3:uid="{1C053D35-381F-485B-A8C0-E255A8B4064B}" name="Column2520" dataDxfId="14085"/>
    <tableColumn id="2535" xr3:uid="{41426041-8BC5-49C1-905A-EEE054363496}" name="Column2521" dataDxfId="14084"/>
    <tableColumn id="2536" xr3:uid="{05C01B91-48E1-4FAB-84EF-BEC0A6AE0E7D}" name="Column2522" dataDxfId="14083"/>
    <tableColumn id="2537" xr3:uid="{4BC24059-0DE9-4114-8D38-AC12F309E408}" name="Column2523" dataDxfId="14082"/>
    <tableColumn id="2538" xr3:uid="{44D95012-6F19-4F4C-B571-7C12B0ADD979}" name="Column2524" dataDxfId="14081"/>
    <tableColumn id="2539" xr3:uid="{D3C61D4D-3635-4644-B725-7D133B22E5ED}" name="Column2525" dataDxfId="14080"/>
    <tableColumn id="2540" xr3:uid="{163F1E8D-7D46-4EA5-A9B0-CF8914E66C3C}" name="Column2526" dataDxfId="14079"/>
    <tableColumn id="2541" xr3:uid="{94DEE88F-1647-497C-8544-5F25B42983C2}" name="Column2527" dataDxfId="14078"/>
    <tableColumn id="2542" xr3:uid="{AB0A7AEC-C2C5-4452-BA6F-8A1CE762BF04}" name="Column2528" dataDxfId="14077"/>
    <tableColumn id="2543" xr3:uid="{250A0E9A-5C90-4652-A403-F04183DB2F88}" name="Column2529" dataDxfId="14076"/>
    <tableColumn id="2544" xr3:uid="{EAA8ECC7-E49F-4C02-9519-C4F67411A4E7}" name="Column2530" dataDxfId="14075"/>
    <tableColumn id="2545" xr3:uid="{1EBA2D66-B630-4915-BCCD-65983D0AD6FD}" name="Column2531" dataDxfId="14074"/>
    <tableColumn id="2546" xr3:uid="{B9DC2A7E-841C-4247-84F8-E6B8E05CD9D2}" name="Column2532" dataDxfId="14073"/>
    <tableColumn id="2547" xr3:uid="{5952813F-9C88-47DF-9C27-1648F412E609}" name="Column2533" dataDxfId="14072"/>
    <tableColumn id="2548" xr3:uid="{FD67C395-298F-4AF8-ACC6-E05678EDB3E8}" name="Column2534" dataDxfId="14071"/>
    <tableColumn id="2549" xr3:uid="{CA712B91-83D5-4C1C-B3C9-3102FAB2AF82}" name="Column2535" dataDxfId="14070"/>
    <tableColumn id="2550" xr3:uid="{4F2B616A-8BD3-413A-A080-8B7534A49DA0}" name="Column2536" dataDxfId="14069"/>
    <tableColumn id="2551" xr3:uid="{0E2EA33E-4F02-455D-8EFC-036EBF1D87DF}" name="Column2537" dataDxfId="14068"/>
    <tableColumn id="2552" xr3:uid="{6D09F61E-DC9B-40EB-9E9C-0C59C8FF2142}" name="Column2538" dataDxfId="14067"/>
    <tableColumn id="2553" xr3:uid="{217E13C7-FDDC-4212-9424-6E48DB3AC8BF}" name="Column2539" dataDxfId="14066"/>
    <tableColumn id="2554" xr3:uid="{BC5FE1EC-6B35-4D98-A0EB-3245A1099DDB}" name="Column2540" dataDxfId="14065"/>
    <tableColumn id="2555" xr3:uid="{03DC5CE3-9C76-44DD-935A-34F03B8850F2}" name="Column2541" dataDxfId="14064"/>
    <tableColumn id="2556" xr3:uid="{96BE32EA-13AE-493A-A3E2-ACDBB83F4E40}" name="Column2542" dataDxfId="14063"/>
    <tableColumn id="2557" xr3:uid="{566B40E4-12A8-4E0B-B26D-7BDE9D96FAB8}" name="Column2543" dataDxfId="14062"/>
    <tableColumn id="2558" xr3:uid="{D93E9CF4-E132-4FBB-879F-16CA1C26464E}" name="Column2544" dataDxfId="14061"/>
    <tableColumn id="2559" xr3:uid="{CEA6AAFB-59BA-4733-B857-5520AB29CF22}" name="Column2545" dataDxfId="14060"/>
    <tableColumn id="2560" xr3:uid="{78E048D2-A706-4C3A-A3AB-D0F94408105C}" name="Column2546" dataDxfId="14059"/>
    <tableColumn id="2561" xr3:uid="{E99D5D10-63BF-4A7A-94F4-389EF93F6236}" name="Column2547" dataDxfId="14058"/>
    <tableColumn id="2562" xr3:uid="{663C5639-DB80-4592-B3DA-11C0C4A8DC64}" name="Column2548" dataDxfId="14057"/>
    <tableColumn id="2563" xr3:uid="{BC0A935C-FB27-46D6-AED2-800801CD9454}" name="Column2549" dataDxfId="14056"/>
    <tableColumn id="2564" xr3:uid="{EA2904CB-CD8D-477B-A9AB-6FF51ADD771C}" name="Column2550" dataDxfId="14055"/>
    <tableColumn id="2565" xr3:uid="{F7D7D65C-8597-41E3-9FB9-471FC1846824}" name="Column2551" dataDxfId="14054"/>
    <tableColumn id="2566" xr3:uid="{55627B5E-2D80-413A-A1FE-8D5A6343970A}" name="Column2552" dataDxfId="14053"/>
    <tableColumn id="2567" xr3:uid="{2F975FC5-D3A2-4E6B-A631-260585F3F536}" name="Column2553" dataDxfId="14052"/>
    <tableColumn id="2568" xr3:uid="{5EB0152B-AE79-4D22-97D9-09DC3538A52B}" name="Column2554" dataDxfId="14051"/>
    <tableColumn id="2569" xr3:uid="{D97D1CCE-8116-41FD-917D-D3F5537CAA63}" name="Column2555" dataDxfId="14050"/>
    <tableColumn id="2570" xr3:uid="{BEE8A1BF-8AF8-4BF2-84DD-EC56CE8457D9}" name="Column2556" dataDxfId="14049"/>
    <tableColumn id="2571" xr3:uid="{37B28969-C2D9-4683-B597-DC3432381D73}" name="Column2557" dataDxfId="14048"/>
    <tableColumn id="2572" xr3:uid="{48E2BA3A-8AE8-4FF8-A95C-23BA0D01D727}" name="Column2558" dataDxfId="14047"/>
    <tableColumn id="2573" xr3:uid="{5DF87E04-8621-40DE-A4AC-BAC020E4F914}" name="Column2559" dataDxfId="14046"/>
    <tableColumn id="2574" xr3:uid="{F3EF87AD-F987-4876-9BC0-90F914FC2AFE}" name="Column2560" dataDxfId="14045"/>
    <tableColumn id="2575" xr3:uid="{F96A8F8E-6E76-492F-A554-EA369D901754}" name="Column2561" dataDxfId="14044"/>
    <tableColumn id="2576" xr3:uid="{E6137724-5526-4094-A890-EB96491E7515}" name="Column2562" dataDxfId="14043"/>
    <tableColumn id="2577" xr3:uid="{FEED4E83-8E7F-4E59-8B3F-147ACDB278BD}" name="Column2563" dataDxfId="14042"/>
    <tableColumn id="2578" xr3:uid="{2C827647-E4A3-4C9A-8799-CB69EE23300C}" name="Column2564" dataDxfId="14041"/>
    <tableColumn id="2579" xr3:uid="{3EC19906-14CC-4AF1-BCE9-A28F0225A88C}" name="Column2565" dataDxfId="14040"/>
    <tableColumn id="2580" xr3:uid="{96219AF0-9328-48B8-B0D8-B484F4069BF0}" name="Column2566" dataDxfId="14039"/>
    <tableColumn id="2581" xr3:uid="{2FDC6CA5-6D8D-4478-9448-B1A9DE64154A}" name="Column2567" dataDxfId="14038"/>
    <tableColumn id="2582" xr3:uid="{A626A6D9-2C6A-40CD-8161-EB4C7B2A7EDA}" name="Column2568" dataDxfId="14037"/>
    <tableColumn id="2583" xr3:uid="{ADA5A8ED-D8F0-4055-BC31-FA3ABFF04761}" name="Column2569" dataDxfId="14036"/>
    <tableColumn id="2584" xr3:uid="{329528D7-B7C4-40F4-A04E-61B3D5699A43}" name="Column2570" dataDxfId="14035"/>
    <tableColumn id="2585" xr3:uid="{A5803B26-0E5D-46A5-88FF-455083FFE77D}" name="Column2571" dataDxfId="14034"/>
    <tableColumn id="2586" xr3:uid="{C28416B8-024C-4438-91B6-D0397D35FC85}" name="Column2572" dataDxfId="14033"/>
    <tableColumn id="2587" xr3:uid="{5C4AAD01-7137-45FE-854C-E8D3E7B85B71}" name="Column2573" dataDxfId="14032"/>
    <tableColumn id="2588" xr3:uid="{4C733E6F-E20B-42A1-8B29-11BF1882A478}" name="Column2574" dataDxfId="14031"/>
    <tableColumn id="2589" xr3:uid="{EC90610F-6EC7-4CE3-86ED-2ECCE005C69F}" name="Column2575" dataDxfId="14030"/>
    <tableColumn id="2590" xr3:uid="{FB817237-1CCB-4A0D-8F32-0D20D5F4520C}" name="Column2576" dataDxfId="14029"/>
    <tableColumn id="2591" xr3:uid="{D249F1E3-9E91-4509-A6BA-8EA79E6DD431}" name="Column2577" dataDxfId="14028"/>
    <tableColumn id="2592" xr3:uid="{1A3B9308-CFDA-45B7-9CFD-36445AD29F21}" name="Column2578" dataDxfId="14027"/>
    <tableColumn id="2593" xr3:uid="{D4D465CF-1CC5-49AA-9810-42CBC7101617}" name="Column2579" dataDxfId="14026"/>
    <tableColumn id="2594" xr3:uid="{EDB48EB5-55D8-4B3C-925D-7A70E1B27976}" name="Column2580" dataDxfId="14025"/>
    <tableColumn id="2595" xr3:uid="{3FA44A1A-D2DA-4BE2-96CF-CFED5B7C32DD}" name="Column2581" dataDxfId="14024"/>
    <tableColumn id="2596" xr3:uid="{506A783A-9DF8-4231-AC37-8C4EAF5C68E0}" name="Column2582" dataDxfId="14023"/>
    <tableColumn id="2597" xr3:uid="{4FD7A67E-EA0B-401F-8A39-12E995CD76E6}" name="Column2583" dataDxfId="14022"/>
    <tableColumn id="2598" xr3:uid="{7FDBC41E-6BBE-4D50-8B97-F931777C67DF}" name="Column2584" dataDxfId="14021"/>
    <tableColumn id="2599" xr3:uid="{1E14EB33-1AFA-4DC0-BC78-F83F4CC88C1E}" name="Column2585" dataDxfId="14020"/>
    <tableColumn id="2600" xr3:uid="{95FBEF9B-3900-4C7D-BE7A-7E17453BB906}" name="Column2586" dataDxfId="14019"/>
    <tableColumn id="2601" xr3:uid="{0E369E90-B680-4BEC-837C-2C93B48CF6D9}" name="Column2587" dataDxfId="14018"/>
    <tableColumn id="2602" xr3:uid="{F7D3B34C-4290-4DEF-9348-144A279A66FE}" name="Column2588" dataDxfId="14017"/>
    <tableColumn id="2603" xr3:uid="{A31617E2-EACE-4DD2-B1D1-C78FA75249AF}" name="Column2589" dataDxfId="14016"/>
    <tableColumn id="2604" xr3:uid="{3C32B0A3-1EF7-49AE-BC22-859BCE7E7F55}" name="Column2590" dataDxfId="14015"/>
    <tableColumn id="2605" xr3:uid="{5F8BC3BC-18EE-473E-A678-D8B8E844679E}" name="Column2591" dataDxfId="14014"/>
    <tableColumn id="2606" xr3:uid="{24160D46-C6AD-4E61-B9F6-F3F6D80AEE78}" name="Column2592" dataDxfId="14013"/>
    <tableColumn id="2607" xr3:uid="{46ED4E26-F666-422B-96F5-40D1F0648270}" name="Column2593" dataDxfId="14012"/>
    <tableColumn id="2608" xr3:uid="{3DED5E6F-DBF5-46AC-99BE-8377051DBA4C}" name="Column2594" dataDxfId="14011"/>
    <tableColumn id="2609" xr3:uid="{FD8A1835-0F51-499A-8064-199701FEB8AA}" name="Column2595" dataDxfId="14010"/>
    <tableColumn id="2610" xr3:uid="{2FE78480-63A3-42A1-BE55-1E0D97E7146E}" name="Column2596" dataDxfId="14009"/>
    <tableColumn id="2611" xr3:uid="{ADB2BDCA-CAAB-4BBA-A9DB-E33CB19B24CD}" name="Column2597" dataDxfId="14008"/>
    <tableColumn id="2612" xr3:uid="{EA97E422-C2E2-48B8-B427-BFAD63F36E75}" name="Column2598" dataDxfId="14007"/>
    <tableColumn id="2613" xr3:uid="{05FBFBB5-1AA0-45CA-A011-543DC11B3712}" name="Column2599" dataDxfId="14006"/>
    <tableColumn id="2614" xr3:uid="{DEFF3C9E-6FFD-4543-BB96-BAB39D90D133}" name="Column2600" dataDxfId="14005"/>
    <tableColumn id="2615" xr3:uid="{BFB3E6FC-C8B5-4658-9F75-189E33479EAB}" name="Column2601" dataDxfId="14004"/>
    <tableColumn id="2616" xr3:uid="{C3A355AD-B0ED-4627-9502-BD54489EFB4E}" name="Column2602" dataDxfId="14003"/>
    <tableColumn id="2617" xr3:uid="{F926DE0F-74F3-478A-AF48-0D4C702C781A}" name="Column2603" dataDxfId="14002"/>
    <tableColumn id="2618" xr3:uid="{048265A3-2392-48E7-B1D1-307AC445963F}" name="Column2604" dataDxfId="14001"/>
    <tableColumn id="2619" xr3:uid="{18A4F79B-2C7E-41BB-9848-EC9C2E8064FD}" name="Column2605" dataDxfId="14000"/>
    <tableColumn id="2620" xr3:uid="{DFDD03E1-350C-4907-B8EE-6636D9C7DAE8}" name="Column2606" dataDxfId="13999"/>
    <tableColumn id="2621" xr3:uid="{6B65DB3E-5243-4F2B-9F7A-9F068D7DFF95}" name="Column2607" dataDxfId="13998"/>
    <tableColumn id="2622" xr3:uid="{B812486F-4BF6-49C0-AC07-B8ED1836A3FD}" name="Column2608" dataDxfId="13997"/>
    <tableColumn id="2623" xr3:uid="{41E1BA6A-BE2B-49A5-A475-BE70F1993B93}" name="Column2609" dataDxfId="13996"/>
    <tableColumn id="2624" xr3:uid="{62BD5C0D-3B27-4980-A1C4-3972FE3B6D83}" name="Column2610" dataDxfId="13995"/>
    <tableColumn id="2625" xr3:uid="{7FCAE1FA-692F-482C-BE7E-FA0DF494A16F}" name="Column2611" dataDxfId="13994"/>
    <tableColumn id="2626" xr3:uid="{F42328F0-7FC0-4D84-BF61-1850912E8425}" name="Column2612" dataDxfId="13993"/>
    <tableColumn id="2627" xr3:uid="{7914F7D3-FCAE-444F-BDD6-1F3BD8E732CB}" name="Column2613" dataDxfId="13992"/>
    <tableColumn id="2628" xr3:uid="{2D643A06-FD4C-4D80-8684-9CCD7DE4E7D3}" name="Column2614" dataDxfId="13991"/>
    <tableColumn id="2629" xr3:uid="{E72D2C79-9DF3-4776-85DB-8FD371DE0111}" name="Column2615" dataDxfId="13990"/>
    <tableColumn id="2630" xr3:uid="{025BE6F3-580B-42CA-AE77-F0D78463B5A4}" name="Column2616" dataDxfId="13989"/>
    <tableColumn id="2631" xr3:uid="{9F5208A5-D529-4285-AEB8-E5C23893C123}" name="Column2617" dataDxfId="13988"/>
    <tableColumn id="2632" xr3:uid="{BBA2CDD5-F20A-4A04-90B1-489496DDDF92}" name="Column2618" dataDxfId="13987"/>
    <tableColumn id="2633" xr3:uid="{6168C094-8029-4CD1-AC46-18B7CA9CF70A}" name="Column2619" dataDxfId="13986"/>
    <tableColumn id="2634" xr3:uid="{4223E87F-84DE-4051-81D7-01C2DB4CFE93}" name="Column2620" dataDxfId="13985"/>
    <tableColumn id="2635" xr3:uid="{ED5D5BC9-6AC1-4804-9C29-F6E33E94E8E3}" name="Column2621" dataDxfId="13984"/>
    <tableColumn id="2636" xr3:uid="{A9DD29B6-3654-473A-9C78-AD61D4CE752C}" name="Column2622" dataDxfId="13983"/>
    <tableColumn id="2637" xr3:uid="{D86CEACB-A77D-463D-B06F-93144E6CD927}" name="Column2623" dataDxfId="13982"/>
    <tableColumn id="2638" xr3:uid="{D3BC00D1-28EF-48C0-937A-7D62EFD0A074}" name="Column2624" dataDxfId="13981"/>
    <tableColumn id="2639" xr3:uid="{7741630E-A7B3-482C-B404-4D7F1C4893B9}" name="Column2625" dataDxfId="13980"/>
    <tableColumn id="2640" xr3:uid="{9084BCE6-DC77-4B5C-9D31-9FE16A40FBD6}" name="Column2626" dataDxfId="13979"/>
    <tableColumn id="2641" xr3:uid="{0E247C11-82D2-42D8-ADCC-8FDED1E218DE}" name="Column2627" dataDxfId="13978"/>
    <tableColumn id="2642" xr3:uid="{990068FE-2053-45ED-AC1B-44A8747A365E}" name="Column2628" dataDxfId="13977"/>
    <tableColumn id="2643" xr3:uid="{22E57650-7730-4AF9-90EB-6EDB7D502440}" name="Column2629" dataDxfId="13976"/>
    <tableColumn id="2644" xr3:uid="{70C5AE7C-5BA0-49CE-8D5E-2C3797AD7178}" name="Column2630" dataDxfId="13975"/>
    <tableColumn id="2645" xr3:uid="{39DDE0F7-1024-47E5-826B-72E7F5381B41}" name="Column2631" dataDxfId="13974"/>
    <tableColumn id="2646" xr3:uid="{B7CA63DA-EE50-432E-AA9E-A7AA03E819B8}" name="Column2632" dataDxfId="13973"/>
    <tableColumn id="2647" xr3:uid="{EC39B3A2-3FB0-4BD9-B0F2-1BC7E9C44A4A}" name="Column2633" dataDxfId="13972"/>
    <tableColumn id="2648" xr3:uid="{95A6FB50-67DF-40F3-ABFA-B9A9BCBA4485}" name="Column2634" dataDxfId="13971"/>
    <tableColumn id="2649" xr3:uid="{51D9B633-0314-4D2D-BFFC-A473F2FAD9EC}" name="Column2635" dataDxfId="13970"/>
    <tableColumn id="2650" xr3:uid="{A493A114-2AC4-419B-82F3-CC1BE2DADB5D}" name="Column2636" dataDxfId="13969"/>
    <tableColumn id="2651" xr3:uid="{4E7AAC48-5E00-4A99-831A-2B3A8B863F5C}" name="Column2637" dataDxfId="13968"/>
    <tableColumn id="2652" xr3:uid="{BBBAD5C1-6FB0-4718-89EF-F8D068BE1A3A}" name="Column2638" dataDxfId="13967"/>
    <tableColumn id="2653" xr3:uid="{8E312A51-124E-4455-88CF-E0A264C6D3F7}" name="Column2639" dataDxfId="13966"/>
    <tableColumn id="2654" xr3:uid="{6759695E-2666-4C96-9487-EE87A3185FD6}" name="Column2640" dataDxfId="13965"/>
    <tableColumn id="2655" xr3:uid="{655F2CA9-1393-47FF-99B8-B8555F147D82}" name="Column2641" dataDxfId="13964"/>
    <tableColumn id="2656" xr3:uid="{7E0EE782-6EA9-49D2-A21E-D4302FC647A6}" name="Column2642" dataDxfId="13963"/>
    <tableColumn id="2657" xr3:uid="{2441C97C-F02A-429F-B046-C7E9B4BD81A5}" name="Column2643" dataDxfId="13962"/>
    <tableColumn id="2658" xr3:uid="{40084638-71A0-4B8B-BB84-CBC69C54F100}" name="Column2644" dataDxfId="13961"/>
    <tableColumn id="2659" xr3:uid="{4979BA0A-A8DF-42A5-8891-DD65E65B411D}" name="Column2645" dataDxfId="13960"/>
    <tableColumn id="2660" xr3:uid="{302988B5-C01A-425D-B9F3-9B76CC7523E3}" name="Column2646" dataDxfId="13959"/>
    <tableColumn id="2661" xr3:uid="{6543BD19-9C85-445C-BDCE-2F8C82B76D50}" name="Column2647" dataDxfId="13958"/>
    <tableColumn id="2662" xr3:uid="{7521B718-58AE-432F-BB24-CDBB5F63841A}" name="Column2648" dataDxfId="13957"/>
    <tableColumn id="2663" xr3:uid="{C3E8F63F-1334-45AF-A81B-C4BAEF020AC4}" name="Column2649" dataDxfId="13956"/>
    <tableColumn id="2664" xr3:uid="{5E780228-9DC6-43B5-959F-1692665FDCF6}" name="Column2650" dataDxfId="13955"/>
    <tableColumn id="2665" xr3:uid="{A6181468-A558-45AE-A35A-E7C44B03280B}" name="Column2651" dataDxfId="13954"/>
    <tableColumn id="2666" xr3:uid="{64227797-5146-4B48-83BF-CA592E78ED8E}" name="Column2652" dataDxfId="13953"/>
    <tableColumn id="2667" xr3:uid="{357E3734-F80A-4CA6-A5B5-60F5CCFFCDA5}" name="Column2653" dataDxfId="13952"/>
    <tableColumn id="2668" xr3:uid="{57AE72D7-236E-490C-83E2-A832D663AB38}" name="Column2654" dataDxfId="13951"/>
    <tableColumn id="2669" xr3:uid="{3D5E7BF3-6132-472E-BB5C-1AE12A973F68}" name="Column2655" dataDxfId="13950"/>
    <tableColumn id="2670" xr3:uid="{1FE694DD-0796-4C71-876A-4A6B910D5B3C}" name="Column2656" dataDxfId="13949"/>
    <tableColumn id="2671" xr3:uid="{6E8E12C6-E6D9-4ED4-AA1E-B07E2DAC24D7}" name="Column2657" dataDxfId="13948"/>
    <tableColumn id="2672" xr3:uid="{9B592D32-C1FD-48FD-BE95-C297B7DD3A93}" name="Column2658" dataDxfId="13947"/>
    <tableColumn id="2673" xr3:uid="{CD37091C-638A-4973-BAE9-C23168BE7649}" name="Column2659" dataDxfId="13946"/>
    <tableColumn id="2674" xr3:uid="{100B8BE2-CAF8-43B8-9CE0-4B79221AD90E}" name="Column2660" dataDxfId="13945"/>
    <tableColumn id="2675" xr3:uid="{737A7169-6D58-42DF-9FB1-2664EF3A7DAC}" name="Column2661" dataDxfId="13944"/>
    <tableColumn id="2676" xr3:uid="{774ECA2A-F0A2-4CD0-878B-B7C6488F9514}" name="Column2662" dataDxfId="13943"/>
    <tableColumn id="2677" xr3:uid="{063CFC2A-1414-4768-9F0C-D2D54B5E479E}" name="Column2663" dataDxfId="13942"/>
    <tableColumn id="2678" xr3:uid="{DBA9500F-658D-45F7-8542-4081B5A24F22}" name="Column2664" dataDxfId="13941"/>
    <tableColumn id="2679" xr3:uid="{37501CB6-49BA-4DE6-BD7B-5125E2EB399D}" name="Column2665" dataDxfId="13940"/>
    <tableColumn id="2680" xr3:uid="{3E4D67CF-B6C8-4DBF-822B-BC17EB4A2DED}" name="Column2666" dataDxfId="13939"/>
    <tableColumn id="2681" xr3:uid="{5E9DE77D-30B6-4388-9859-E5EB5B13C184}" name="Column2667" dataDxfId="13938"/>
    <tableColumn id="2682" xr3:uid="{3727B80F-1575-4AB1-AED7-0311DB08A001}" name="Column2668" dataDxfId="13937"/>
    <tableColumn id="2683" xr3:uid="{3E9CF65C-45DB-468E-958B-267113B58212}" name="Column2669" dataDxfId="13936"/>
    <tableColumn id="2684" xr3:uid="{C2442872-E2FB-4D58-891B-74658915E7B0}" name="Column2670" dataDxfId="13935"/>
    <tableColumn id="2685" xr3:uid="{820B40B5-07D2-40B7-9EFD-D2B089E3C1F3}" name="Column2671" dataDxfId="13934"/>
    <tableColumn id="2686" xr3:uid="{C7606E46-5636-49DC-9978-C76A7DC7ACB6}" name="Column2672" dataDxfId="13933"/>
    <tableColumn id="2687" xr3:uid="{CCDBB4D6-2A22-47BF-AAA1-37B4153D20B8}" name="Column2673" dataDxfId="13932"/>
    <tableColumn id="2688" xr3:uid="{B1746463-F034-4804-A523-D7645E0F2828}" name="Column2674" dataDxfId="13931"/>
    <tableColumn id="2689" xr3:uid="{1CF2B6B9-3CB2-4F63-B2ED-7103A87C0D08}" name="Column2675" dataDxfId="13930"/>
    <tableColumn id="2690" xr3:uid="{DC2ED550-ABF8-401E-A28E-11E39B8AE224}" name="Column2676" dataDxfId="13929"/>
    <tableColumn id="2691" xr3:uid="{C882093D-2F9F-429E-8BAB-6FF94D52AC13}" name="Column2677" dataDxfId="13928"/>
    <tableColumn id="2692" xr3:uid="{E70A1FBC-B309-4F02-91BF-4F913BBC4E6C}" name="Column2678" dataDxfId="13927"/>
    <tableColumn id="2693" xr3:uid="{0E6ACAAE-67B7-4A8C-8307-36F695693D94}" name="Column2679" dataDxfId="13926"/>
    <tableColumn id="2694" xr3:uid="{C29EE2ED-07AE-4802-9B16-A1FC93AE62F0}" name="Column2680" dataDxfId="13925"/>
    <tableColumn id="2695" xr3:uid="{3BF71126-54BF-4CD3-9B39-850087363E30}" name="Column2681" dataDxfId="13924"/>
    <tableColumn id="2696" xr3:uid="{6D400DE3-95A1-411F-B903-8CB8425017AF}" name="Column2682" dataDxfId="13923"/>
    <tableColumn id="2697" xr3:uid="{B8D9755D-479B-471D-8CB4-8031013022E4}" name="Column2683" dataDxfId="13922"/>
    <tableColumn id="2698" xr3:uid="{928245BF-93D6-4234-BB5A-C52BAB65B0D9}" name="Column2684" dataDxfId="13921"/>
    <tableColumn id="2699" xr3:uid="{C03CA365-B0CF-49D7-A55A-F113BFBE46A8}" name="Column2685" dataDxfId="13920"/>
    <tableColumn id="2700" xr3:uid="{DC7C8113-736E-4AF5-8805-6DB81C75A58E}" name="Column2686" dataDxfId="13919"/>
    <tableColumn id="2701" xr3:uid="{15D6E463-E8BF-47FC-BC82-B0ADD891990E}" name="Column2687" dataDxfId="13918"/>
    <tableColumn id="2702" xr3:uid="{4C477DD9-852C-4367-9336-5F75CD7E4B6E}" name="Column2688" dataDxfId="13917"/>
    <tableColumn id="2703" xr3:uid="{FF568B98-AA44-44D2-AAEE-88B42200AB68}" name="Column2689" dataDxfId="13916"/>
    <tableColumn id="2704" xr3:uid="{83336FB1-1245-4F80-BF41-FA5C086555C2}" name="Column2690" dataDxfId="13915"/>
    <tableColumn id="2705" xr3:uid="{557F234E-D84F-4A7E-90BB-FE15D643D787}" name="Column2691" dataDxfId="13914"/>
    <tableColumn id="2706" xr3:uid="{A8D8F1E0-4FA4-432D-86A5-E80044DD1DA1}" name="Column2692" dataDxfId="13913"/>
    <tableColumn id="2707" xr3:uid="{9FD586F3-3DE8-46D0-9032-B86F74ECA434}" name="Column2693" dataDxfId="13912"/>
    <tableColumn id="2708" xr3:uid="{D43BADA3-1FD1-4E41-833F-68CBDBD3C0EA}" name="Column2694" dataDxfId="13911"/>
    <tableColumn id="2709" xr3:uid="{CAB641C8-8F4B-4B55-B385-91486C2FF84B}" name="Column2695" dataDxfId="13910"/>
    <tableColumn id="2710" xr3:uid="{3159197F-BE9E-4D8F-B58D-168EA2628B95}" name="Column2696" dataDxfId="13909"/>
    <tableColumn id="2711" xr3:uid="{0DD1DACD-82AE-40AE-ABBC-4F823E843962}" name="Column2697" dataDxfId="13908"/>
    <tableColumn id="2712" xr3:uid="{E85695E1-52EE-4510-A444-248880B4C655}" name="Column2698" dataDxfId="13907"/>
    <tableColumn id="2713" xr3:uid="{F8CE2477-C1E7-4839-B174-D3A6F04217D2}" name="Column2699" dataDxfId="13906"/>
    <tableColumn id="2714" xr3:uid="{DBF8ADFF-BC54-42F8-8778-03D7E3D81F86}" name="Column2700" dataDxfId="13905"/>
    <tableColumn id="2715" xr3:uid="{22797D7B-A2AD-41F1-BD6A-2800C3968585}" name="Column2701" dataDxfId="13904"/>
    <tableColumn id="2716" xr3:uid="{8F6C8941-D881-4D9E-8DF0-31495366B081}" name="Column2702" dataDxfId="13903"/>
    <tableColumn id="2717" xr3:uid="{F7C16E30-268B-460A-A553-531F7B20666A}" name="Column2703" dataDxfId="13902"/>
    <tableColumn id="2718" xr3:uid="{B77AB39A-496B-40A2-944D-1B654357A08F}" name="Column2704" dataDxfId="13901"/>
    <tableColumn id="2719" xr3:uid="{EA3FFD60-CA94-4AC8-ABC8-E13B3E1AEA23}" name="Column2705" dataDxfId="13900"/>
    <tableColumn id="2720" xr3:uid="{C20F1A01-43B3-4606-99DE-3E32A88E5961}" name="Column2706" dataDxfId="13899"/>
    <tableColumn id="2721" xr3:uid="{BD1629BE-6EDD-4440-9E37-9238B3875F0E}" name="Column2707" dataDxfId="13898"/>
    <tableColumn id="2722" xr3:uid="{BB829EF8-D519-4F04-8CD7-55A700834F8F}" name="Column2708" dataDxfId="13897"/>
    <tableColumn id="2723" xr3:uid="{4EA1A3A7-15EB-4090-A838-EC19FE6C20FF}" name="Column2709" dataDxfId="13896"/>
    <tableColumn id="2724" xr3:uid="{08141AA1-5E7E-4FB2-A2B4-132E787B60E2}" name="Column2710" dataDxfId="13895"/>
    <tableColumn id="2725" xr3:uid="{2B8D73A7-C238-4C3E-ACCB-CD42B80A5BD5}" name="Column2711" dataDxfId="13894"/>
    <tableColumn id="2726" xr3:uid="{89C4D2CA-0D78-4E39-8B96-61041A5AB3EC}" name="Column2712" dataDxfId="13893"/>
    <tableColumn id="2727" xr3:uid="{21650085-92D6-4548-B998-93E16273C9B3}" name="Column2713" dataDxfId="13892"/>
    <tableColumn id="2728" xr3:uid="{7A779E22-994C-4124-B584-E762DDA2B376}" name="Column2714" dataDxfId="13891"/>
    <tableColumn id="2729" xr3:uid="{7C768A10-B0BA-4238-8ED2-4FDB5D1C2CA1}" name="Column2715" dataDxfId="13890"/>
    <tableColumn id="2730" xr3:uid="{A6BDC21F-351E-4CAC-B14E-6E4C7FFE7FDE}" name="Column2716" dataDxfId="13889"/>
    <tableColumn id="2731" xr3:uid="{59934781-9006-443A-A25C-9AFC08B858FE}" name="Column2717" dataDxfId="13888"/>
    <tableColumn id="2732" xr3:uid="{6ADF5105-A5EA-4E7F-8DFD-6219E31EA5E1}" name="Column2718" dataDxfId="13887"/>
    <tableColumn id="2733" xr3:uid="{A162ABCB-0D4F-469C-AFE8-45292F5BB236}" name="Column2719" dataDxfId="13886"/>
    <tableColumn id="2734" xr3:uid="{802010FA-2CA0-428E-A3B4-AAB9E5916320}" name="Column2720" dataDxfId="13885"/>
    <tableColumn id="2735" xr3:uid="{6EBD7016-3524-4CE7-8B9D-9688875F3C26}" name="Column2721" dataDxfId="13884"/>
    <tableColumn id="2736" xr3:uid="{64A5C58B-0D44-438F-81B7-FB645EB56A27}" name="Column2722" dataDxfId="13883"/>
    <tableColumn id="2737" xr3:uid="{DEECE35D-E2BA-41E4-B39E-FE3D4DF7492F}" name="Column2723" dataDxfId="13882"/>
    <tableColumn id="2738" xr3:uid="{08BF6272-67CD-4FF9-BB16-1A22B121753D}" name="Column2724" dataDxfId="13881"/>
    <tableColumn id="2739" xr3:uid="{BA4FE178-6DB9-4126-A0C8-541C90C4B01D}" name="Column2725" dataDxfId="13880"/>
    <tableColumn id="2740" xr3:uid="{AAE7E978-2296-4784-ABC9-503D0D2D0F14}" name="Column2726" dataDxfId="13879"/>
    <tableColumn id="2741" xr3:uid="{58355988-4EEA-42DB-ACAF-EB10DBE0500B}" name="Column2727" dataDxfId="13878"/>
    <tableColumn id="2742" xr3:uid="{B27415B7-21EB-4DED-8AE5-3E041BE6D6DC}" name="Column2728" dataDxfId="13877"/>
    <tableColumn id="2743" xr3:uid="{9D77A957-010C-481B-84E8-6381D7EE51D8}" name="Column2729" dataDxfId="13876"/>
    <tableColumn id="2744" xr3:uid="{6911169D-56B1-4279-AFE7-EAB1B054D993}" name="Column2730" dataDxfId="13875"/>
    <tableColumn id="2745" xr3:uid="{21795CCF-1139-4E94-B94E-B766BE801FB0}" name="Column2731" dataDxfId="13874"/>
    <tableColumn id="2746" xr3:uid="{D5FE9AEC-4D8F-4B35-9F76-3175E2C7758E}" name="Column2732" dataDxfId="13873"/>
    <tableColumn id="2747" xr3:uid="{5608C051-7069-4572-BE22-D7E4396765B4}" name="Column2733" dataDxfId="13872"/>
    <tableColumn id="2748" xr3:uid="{89DD2DDF-BE23-4774-88AB-A7F280AD904B}" name="Column2734" dataDxfId="13871"/>
    <tableColumn id="2749" xr3:uid="{9A3E232F-0B73-4EBB-B9C2-A0FE30E9D37E}" name="Column2735" dataDxfId="13870"/>
    <tableColumn id="2750" xr3:uid="{81B1CAB1-5F83-4D46-8DAA-AF7FD1E492E3}" name="Column2736" dataDxfId="13869"/>
    <tableColumn id="2751" xr3:uid="{46FDC40F-F197-40FB-87DC-56CBFD69A698}" name="Column2737" dataDxfId="13868"/>
    <tableColumn id="2752" xr3:uid="{7B650A11-78D7-4F5E-914F-7446E4B10898}" name="Column2738" dataDxfId="13867"/>
    <tableColumn id="2753" xr3:uid="{7F7CA71A-30A4-4694-98FB-D934032F38AC}" name="Column2739" dataDxfId="13866"/>
    <tableColumn id="2754" xr3:uid="{B6CBE1BA-0D5B-40E1-988C-4C39E1F7F36B}" name="Column2740" dataDxfId="13865"/>
    <tableColumn id="2755" xr3:uid="{64C76B13-E20A-4A1B-9A87-8D59691C6EA4}" name="Column2741" dataDxfId="13864"/>
    <tableColumn id="2756" xr3:uid="{BC70EA6E-37BB-4627-8519-4E6F11F5A5BE}" name="Column2742" dataDxfId="13863"/>
    <tableColumn id="2757" xr3:uid="{2FEE7F6B-4862-4FA3-B3A2-5476DFDA12D9}" name="Column2743" dataDxfId="13862"/>
    <tableColumn id="2758" xr3:uid="{81A0D0D2-700D-477A-A5A7-A49995987F71}" name="Column2744" dataDxfId="13861"/>
    <tableColumn id="2759" xr3:uid="{D7F0C238-CF14-4D67-A40C-489C26497C4F}" name="Column2745" dataDxfId="13860"/>
    <tableColumn id="2760" xr3:uid="{0D200CEC-BA20-4C36-AAD9-9154F09B8301}" name="Column2746" dataDxfId="13859"/>
    <tableColumn id="2761" xr3:uid="{E4D209B6-4661-4FC1-9247-353EA89A8E71}" name="Column2747" dataDxfId="13858"/>
    <tableColumn id="2762" xr3:uid="{A513354C-4BA4-4EA3-9B88-B5F0B4598DDB}" name="Column2748" dataDxfId="13857"/>
    <tableColumn id="2763" xr3:uid="{FF0F9D78-C71F-46E4-B8FE-F98C99F947CC}" name="Column2749" dataDxfId="13856"/>
    <tableColumn id="2764" xr3:uid="{E6388016-2CA1-4472-B1A7-274BCFCFEFE3}" name="Column2750" dataDxfId="13855"/>
    <tableColumn id="2765" xr3:uid="{AB51082F-A807-4379-9A14-9975FCE343E3}" name="Column2751" dataDxfId="13854"/>
    <tableColumn id="2766" xr3:uid="{3AD75C35-3B1D-4FA7-9C45-2647627AA924}" name="Column2752" dataDxfId="13853"/>
    <tableColumn id="2767" xr3:uid="{69267DD1-0CB2-43DF-A857-BCDA760D3C68}" name="Column2753" dataDxfId="13852"/>
    <tableColumn id="2768" xr3:uid="{9940482D-3914-4112-912D-4D3D0FB4C4BA}" name="Column2754" dataDxfId="13851"/>
    <tableColumn id="2769" xr3:uid="{E233BE6D-8355-44A2-A9BC-2DB2812D5E15}" name="Column2755" dataDxfId="13850"/>
    <tableColumn id="2770" xr3:uid="{AC2C0C52-6DD5-4C10-BB57-CB657FF6BF85}" name="Column2756" dataDxfId="13849"/>
    <tableColumn id="2771" xr3:uid="{034A5DBC-0B1B-4641-98C4-8C898C4AF333}" name="Column2757" dataDxfId="13848"/>
    <tableColumn id="2772" xr3:uid="{01749B0F-8F65-413F-85E5-C9A35A1AFBF1}" name="Column2758" dataDxfId="13847"/>
    <tableColumn id="2773" xr3:uid="{3EA01A28-21CD-4C19-9B17-49770B828976}" name="Column2759" dataDxfId="13846"/>
    <tableColumn id="2774" xr3:uid="{5812C0B6-C2EB-4D78-837D-F53A71C7C42A}" name="Column2760" dataDxfId="13845"/>
    <tableColumn id="2775" xr3:uid="{5890F4FD-F2CF-4DA2-86C6-783BE7EEC1C6}" name="Column2761" dataDxfId="13844"/>
    <tableColumn id="2776" xr3:uid="{8C88EB32-B4B0-471C-AE2D-C50DD477B67C}" name="Column2762" dataDxfId="13843"/>
    <tableColumn id="2777" xr3:uid="{D90541E8-5C96-4DDA-9125-CBD4BFE3A552}" name="Column2763" dataDxfId="13842"/>
    <tableColumn id="2778" xr3:uid="{14FEF9D7-9659-49B8-91C6-FF851674BF7E}" name="Column2764" dataDxfId="13841"/>
    <tableColumn id="2779" xr3:uid="{54EE75FD-2FB2-420E-B7B5-24DE108C42C8}" name="Column2765" dataDxfId="13840"/>
    <tableColumn id="2780" xr3:uid="{179CD9DA-D0C5-4ED0-97C2-6FD47B588736}" name="Column2766" dataDxfId="13839"/>
    <tableColumn id="2781" xr3:uid="{52516EE4-3574-4790-8573-FBBB70938F54}" name="Column2767" dataDxfId="13838"/>
    <tableColumn id="2782" xr3:uid="{B1077F2C-6942-49F8-88DF-37B43C400CC4}" name="Column2768" dataDxfId="13837"/>
    <tableColumn id="2783" xr3:uid="{225A17FD-4100-49F8-AF82-35D552FD8B25}" name="Column2769" dataDxfId="13836"/>
    <tableColumn id="2784" xr3:uid="{CB1B9C4D-2F1C-4271-9336-547433F9D232}" name="Column2770" dataDxfId="13835"/>
    <tableColumn id="2785" xr3:uid="{AF1587CA-8ADE-4FCF-A9A1-B72D2540DE59}" name="Column2771" dataDxfId="13834"/>
    <tableColumn id="2786" xr3:uid="{82522D21-6FC2-4280-8AB5-88E8320D1343}" name="Column2772" dataDxfId="13833"/>
    <tableColumn id="2787" xr3:uid="{595E70CB-060C-4E83-9025-C732B342CD8B}" name="Column2773" dataDxfId="13832"/>
    <tableColumn id="2788" xr3:uid="{682478F8-EBBA-4FC0-B26A-DA35F855AECB}" name="Column2774" dataDxfId="13831"/>
    <tableColumn id="2789" xr3:uid="{9095A2D5-F0AD-470C-A90D-A0FE24798AFD}" name="Column2775" dataDxfId="13830"/>
    <tableColumn id="2790" xr3:uid="{FF3918EA-855F-48D4-ABF6-9C30C685EFA9}" name="Column2776" dataDxfId="13829"/>
    <tableColumn id="2791" xr3:uid="{E055D6F3-B25E-4D9B-BE97-B93543626BB2}" name="Column2777" dataDxfId="13828"/>
    <tableColumn id="2792" xr3:uid="{001A5B2B-C3D0-48C7-8ECE-E5B243F6BCBF}" name="Column2778" dataDxfId="13827"/>
    <tableColumn id="2793" xr3:uid="{4190C2AA-1781-4162-8C9C-30B38C700262}" name="Column2779" dataDxfId="13826"/>
    <tableColumn id="2794" xr3:uid="{35DC820A-B666-45DC-A7B5-E46471395978}" name="Column2780" dataDxfId="13825"/>
    <tableColumn id="2795" xr3:uid="{E45F8821-AEEF-4EFD-8EF4-DC589F0C61E9}" name="Column2781" dataDxfId="13824"/>
    <tableColumn id="2796" xr3:uid="{A49931D6-68F8-4375-B00A-82E70E7FDB40}" name="Column2782" dataDxfId="13823"/>
    <tableColumn id="2797" xr3:uid="{9D742054-401A-43C6-8733-975BD308992E}" name="Column2783" dataDxfId="13822"/>
    <tableColumn id="2798" xr3:uid="{DCBFBF03-6D87-4B79-8D3C-E96F2606F4D6}" name="Column2784" dataDxfId="13821"/>
    <tableColumn id="2799" xr3:uid="{BC4B9852-63CC-4902-8680-A35264CDC232}" name="Column2785" dataDxfId="13820"/>
    <tableColumn id="2800" xr3:uid="{2CCE85B0-83EF-46C8-8E30-53341FEEF49E}" name="Column2786" dataDxfId="13819"/>
    <tableColumn id="2801" xr3:uid="{0FB9BE8B-71E9-470C-9B0E-D404CD5D1AC8}" name="Column2787" dataDxfId="13818"/>
    <tableColumn id="2802" xr3:uid="{26FD55EC-A2BC-4820-962B-45428A6617AB}" name="Column2788" dataDxfId="13817"/>
    <tableColumn id="2803" xr3:uid="{9ACAD55B-9561-4E6C-AE68-2C8EDE776736}" name="Column2789" dataDxfId="13816"/>
    <tableColumn id="2804" xr3:uid="{86AF9B05-305A-4709-A29F-4C5F80A1A178}" name="Column2790" dataDxfId="13815"/>
    <tableColumn id="2805" xr3:uid="{B9CC14A2-A89C-4F74-9C20-86DD93E8EADE}" name="Column2791" dataDxfId="13814"/>
    <tableColumn id="2806" xr3:uid="{7460C29D-AB8C-4B64-89EF-44ADCFD57465}" name="Column2792" dataDxfId="13813"/>
    <tableColumn id="2807" xr3:uid="{055D642F-324A-49AE-A8AD-CA1B4B3FBEA5}" name="Column2793" dataDxfId="13812"/>
    <tableColumn id="2808" xr3:uid="{BC232978-24C5-4CA7-8A19-D7BEEB6B4140}" name="Column2794" dataDxfId="13811"/>
    <tableColumn id="2809" xr3:uid="{00999D68-DF8E-4180-A87F-11323AFFF2E3}" name="Column2795" dataDxfId="13810"/>
    <tableColumn id="2810" xr3:uid="{6F9C4FA8-BCA9-4423-8F72-5375F9F991D5}" name="Column2796" dataDxfId="13809"/>
    <tableColumn id="2811" xr3:uid="{5AAE5D09-0304-4991-99B4-0ECF5D209E4A}" name="Column2797" dataDxfId="13808"/>
    <tableColumn id="2812" xr3:uid="{379735C5-C32A-4B1F-957E-1D3B51E555C8}" name="Column2798" dataDxfId="13807"/>
    <tableColumn id="2813" xr3:uid="{40247BBB-5BFE-4603-9A4A-0485177A1658}" name="Column2799" dataDxfId="13806"/>
    <tableColumn id="2814" xr3:uid="{B99D7480-7354-46A7-8D3E-B5C9FC192927}" name="Column2800" dataDxfId="13805"/>
    <tableColumn id="2815" xr3:uid="{49EF0CA1-F607-4C2F-8CB4-F92273F4AE3D}" name="Column2801" dataDxfId="13804"/>
    <tableColumn id="2816" xr3:uid="{695DF534-909F-4E55-9ACA-BFC68D6D78B7}" name="Column2802" dataDxfId="13803"/>
    <tableColumn id="2817" xr3:uid="{E7D4AC9F-561A-4813-8ECD-39AD42015637}" name="Column2803" dataDxfId="13802"/>
    <tableColumn id="2818" xr3:uid="{E4E14B23-6E3A-46D0-AB91-C9F37C8A5E29}" name="Column2804" dataDxfId="13801"/>
    <tableColumn id="2819" xr3:uid="{B4E2468D-110C-4C2D-BD9E-925DAC3D6157}" name="Column2805" dataDxfId="13800"/>
    <tableColumn id="2820" xr3:uid="{13FE748A-9E6C-4010-864C-33DA6E0F1F54}" name="Column2806" dataDxfId="13799"/>
    <tableColumn id="2821" xr3:uid="{DC39A351-322D-4FBC-8B70-1A95CCE0A767}" name="Column2807" dataDxfId="13798"/>
    <tableColumn id="2822" xr3:uid="{F0967614-FCB4-480E-ACB4-EAC89C690610}" name="Column2808" dataDxfId="13797"/>
    <tableColumn id="2823" xr3:uid="{2315BC5A-9219-43B2-8995-BFBDD3866183}" name="Column2809" dataDxfId="13796"/>
    <tableColumn id="2824" xr3:uid="{BDEC3CCC-2FBD-4F57-8990-FDD89CE05A68}" name="Column2810" dataDxfId="13795"/>
    <tableColumn id="2825" xr3:uid="{21F7F744-9E87-4353-836E-2EB335C56922}" name="Column2811" dataDxfId="13794"/>
    <tableColumn id="2826" xr3:uid="{3B5B4A79-41E5-465D-A535-C11228789220}" name="Column2812" dataDxfId="13793"/>
    <tableColumn id="2827" xr3:uid="{70E42076-8291-4982-9AB8-B0803A5408DC}" name="Column2813" dataDxfId="13792"/>
    <tableColumn id="2828" xr3:uid="{33E347B1-7D6C-4D74-9AC9-AD3CB2DD503E}" name="Column2814" dataDxfId="13791"/>
    <tableColumn id="2829" xr3:uid="{A89FD1B9-ED79-40C6-8587-126B692A6BF4}" name="Column2815" dataDxfId="13790"/>
    <tableColumn id="2830" xr3:uid="{4869D1AB-C991-4E01-B2FC-8310EE65429C}" name="Column2816" dataDxfId="13789"/>
    <tableColumn id="2831" xr3:uid="{324A6CE1-B919-49BF-AD3C-10ACFE7C48EA}" name="Column2817" dataDxfId="13788"/>
    <tableColumn id="2832" xr3:uid="{B77FDB17-2E34-40C6-9A82-DECB173BA18D}" name="Column2818" dataDxfId="13787"/>
    <tableColumn id="2833" xr3:uid="{31FDB079-397B-4724-8DA5-2FEFD3F04FC9}" name="Column2819" dataDxfId="13786"/>
    <tableColumn id="2834" xr3:uid="{9E247B88-26B5-4F6F-8423-2B5E5216158B}" name="Column2820" dataDxfId="13785"/>
    <tableColumn id="2835" xr3:uid="{3517FE1B-C400-4DDD-91B5-A929CE5AB8B6}" name="Column2821" dataDxfId="13784"/>
    <tableColumn id="2836" xr3:uid="{C5A01FC3-064D-4170-A2D9-832E8506A3F6}" name="Column2822" dataDxfId="13783"/>
    <tableColumn id="2837" xr3:uid="{2EA4A9A1-AA6D-4A03-ACEA-4814FF243A38}" name="Column2823" dataDxfId="13782"/>
    <tableColumn id="2838" xr3:uid="{810FD4A1-6752-4396-988A-96D73EA953CC}" name="Column2824" dataDxfId="13781"/>
    <tableColumn id="2839" xr3:uid="{3334DBF1-F46E-4EB0-BB1A-B2FD29CC5D70}" name="Column2825" dataDxfId="13780"/>
    <tableColumn id="2840" xr3:uid="{31DFF250-35C9-4BF6-8010-B4F8D6425F69}" name="Column2826" dataDxfId="13779"/>
    <tableColumn id="2841" xr3:uid="{FD7DF305-4FB3-4820-B960-598A3C0D8899}" name="Column2827" dataDxfId="13778"/>
    <tableColumn id="2842" xr3:uid="{B17B026D-1463-4685-99A5-E6FF75C5164A}" name="Column2828" dataDxfId="13777"/>
    <tableColumn id="2843" xr3:uid="{E0865C08-E72B-414C-8112-C5DF1D7DCF0B}" name="Column2829" dataDxfId="13776"/>
    <tableColumn id="2844" xr3:uid="{C4584533-0F96-4879-8B76-E38C92AED0AE}" name="Column2830" dataDxfId="13775"/>
    <tableColumn id="2845" xr3:uid="{398AB015-80A8-44F2-A870-023AFAB7F031}" name="Column2831" dataDxfId="13774"/>
    <tableColumn id="2846" xr3:uid="{64EE14C0-EBDA-45D4-811C-02D3E65AD368}" name="Column2832" dataDxfId="13773"/>
    <tableColumn id="2847" xr3:uid="{D977562F-49C9-4BA4-A2CB-8D474D21CCA7}" name="Column2833" dataDxfId="13772"/>
    <tableColumn id="2848" xr3:uid="{1A4E32A3-84F7-437C-A16B-AA3F745A8CF4}" name="Column2834" dataDxfId="13771"/>
    <tableColumn id="2849" xr3:uid="{098E5B75-AE47-4B95-930E-4E0DD6FE5750}" name="Column2835" dataDxfId="13770"/>
    <tableColumn id="2850" xr3:uid="{AFF60BBE-CE59-4867-B311-C1718544790F}" name="Column2836" dataDxfId="13769"/>
    <tableColumn id="2851" xr3:uid="{812AC81B-7A6B-4E24-A124-4F3EBF14F36D}" name="Column2837" dataDxfId="13768"/>
    <tableColumn id="2852" xr3:uid="{05D0CE13-A9B3-4410-A756-06B97E483994}" name="Column2838" dataDxfId="13767"/>
    <tableColumn id="2853" xr3:uid="{5D70F0C3-5248-4202-832D-79CA9B5F4CD2}" name="Column2839" dataDxfId="13766"/>
    <tableColumn id="2854" xr3:uid="{8826C99C-2E13-42D2-A5A9-1CB29960BC6B}" name="Column2840" dataDxfId="13765"/>
    <tableColumn id="2855" xr3:uid="{D3C7F0F6-7B78-4B8B-8166-EF0630886724}" name="Column2841" dataDxfId="13764"/>
    <tableColumn id="2856" xr3:uid="{65C18E3E-3FCB-4F67-A9E2-C93F98EA4BB9}" name="Column2842" dataDxfId="13763"/>
    <tableColumn id="2857" xr3:uid="{AA8F07BA-BAE2-42F3-9A56-0FFF36B63D9E}" name="Column2843" dataDxfId="13762"/>
    <tableColumn id="2858" xr3:uid="{E180A336-DF89-469A-A0CC-F8EC2C1C39DA}" name="Column2844" dataDxfId="13761"/>
    <tableColumn id="2859" xr3:uid="{DBEEB5FC-7F3A-4E82-AD40-D0804BC9532C}" name="Column2845" dataDxfId="13760"/>
    <tableColumn id="2860" xr3:uid="{75D68B6A-873B-4D12-9836-A7338DC2514C}" name="Column2846" dataDxfId="13759"/>
    <tableColumn id="2861" xr3:uid="{A93B6384-607E-495D-9D43-32DA29E1DF13}" name="Column2847" dataDxfId="13758"/>
    <tableColumn id="2862" xr3:uid="{57BC6E64-9131-4292-B97A-67CB5F782F1A}" name="Column2848" dataDxfId="13757"/>
    <tableColumn id="2863" xr3:uid="{16DBFBEC-D49A-47EA-AADE-4A7C3E3EE927}" name="Column2849" dataDxfId="13756"/>
    <tableColumn id="2864" xr3:uid="{DE52A8FE-52C7-476D-A12E-4BDCDA6E1E2B}" name="Column2850" dataDxfId="13755"/>
    <tableColumn id="2865" xr3:uid="{B7A40286-AF41-465C-8C86-7205917B3DA0}" name="Column2851" dataDxfId="13754"/>
    <tableColumn id="2866" xr3:uid="{1747E55E-5EDE-44F2-A5EA-EA794AF2CD7C}" name="Column2852" dataDxfId="13753"/>
    <tableColumn id="2867" xr3:uid="{7A2A9B7E-4C88-4C7F-9DAE-2D1009340B71}" name="Column2853" dataDxfId="13752"/>
    <tableColumn id="2868" xr3:uid="{9F185699-90AA-4A77-97C3-F74A7CC8305D}" name="Column2854" dataDxfId="13751"/>
    <tableColumn id="2869" xr3:uid="{BC8C0992-BA5D-464F-8FB8-03C8CD3E2833}" name="Column2855" dataDxfId="13750"/>
    <tableColumn id="2870" xr3:uid="{00855527-4263-4AC5-A139-DF9EFECA5E2A}" name="Column2856" dataDxfId="13749"/>
    <tableColumn id="2871" xr3:uid="{80035C6D-8275-4917-B52D-5F6FF0E46125}" name="Column2857" dataDxfId="13748"/>
    <tableColumn id="2872" xr3:uid="{FAE5E01E-4A01-45CF-B0DF-BFADDB9F1799}" name="Column2858" dataDxfId="13747"/>
    <tableColumn id="2873" xr3:uid="{7D379CDC-F2FC-4E23-8A64-704236039AD5}" name="Column2859" dataDxfId="13746"/>
    <tableColumn id="2874" xr3:uid="{22CB9388-69C9-4947-A22D-F545CEB8A7B8}" name="Column2860" dataDxfId="13745"/>
    <tableColumn id="2875" xr3:uid="{E3F6BC09-3570-4BD2-A531-1F7C21637801}" name="Column2861" dataDxfId="13744"/>
    <tableColumn id="2876" xr3:uid="{86F875C4-5DB7-4D88-8A8F-FD25160846C4}" name="Column2862" dataDxfId="13743"/>
    <tableColumn id="2877" xr3:uid="{E3FEC8CD-BC78-41D2-9AB5-D19F39515940}" name="Column2863" dataDxfId="13742"/>
    <tableColumn id="2878" xr3:uid="{4AB7B1AF-9048-4D14-8E48-BFB95A7A1B2D}" name="Column2864" dataDxfId="13741"/>
    <tableColumn id="2879" xr3:uid="{DFBBB6BD-7028-4AFA-BDD2-441B90421213}" name="Column2865" dataDxfId="13740"/>
    <tableColumn id="2880" xr3:uid="{420EB38E-56A6-48F8-A431-DA738EAB165E}" name="Column2866" dataDxfId="13739"/>
    <tableColumn id="2881" xr3:uid="{EC0BC763-D3B7-4589-BA6B-0D542336A6AD}" name="Column2867" dataDxfId="13738"/>
    <tableColumn id="2882" xr3:uid="{1F4B21C0-5BD1-4EB4-869F-25095493A699}" name="Column2868" dataDxfId="13737"/>
    <tableColumn id="2883" xr3:uid="{C132E8A0-9233-4D91-9DA1-71FB404844E8}" name="Column2869" dataDxfId="13736"/>
    <tableColumn id="2884" xr3:uid="{422A2F76-1252-47B0-A45B-86E8BE9B12C9}" name="Column2870" dataDxfId="13735"/>
    <tableColumn id="2885" xr3:uid="{D5BCEE9D-92B6-4C5B-BF04-AC8AAD4F76A2}" name="Column2871" dataDxfId="13734"/>
    <tableColumn id="2886" xr3:uid="{4D17EF05-7CA0-4BBC-94CC-C7806ABB2388}" name="Column2872" dataDxfId="13733"/>
    <tableColumn id="2887" xr3:uid="{5A525E2B-BFE2-45CC-AA92-96E0317CB6CB}" name="Column2873" dataDxfId="13732"/>
    <tableColumn id="2888" xr3:uid="{FE2D79A8-F19B-4D3A-8A20-3C00ABC055F8}" name="Column2874" dataDxfId="13731"/>
    <tableColumn id="2889" xr3:uid="{6731A706-EE25-4264-A42D-86B27A4F6FCE}" name="Column2875" dataDxfId="13730"/>
    <tableColumn id="2890" xr3:uid="{151FD1F0-C2D3-4604-9600-00D5F622DEE7}" name="Column2876" dataDxfId="13729"/>
    <tableColumn id="2891" xr3:uid="{39A33156-9D6C-444C-A74C-FAEC1A623BF4}" name="Column2877" dataDxfId="13728"/>
    <tableColumn id="2892" xr3:uid="{D604AAF9-21C0-4506-8274-6F3270A1ABA2}" name="Column2878" dataDxfId="13727"/>
    <tableColumn id="2893" xr3:uid="{1C69D456-1032-4BE1-B77A-A3457320CD27}" name="Column2879" dataDxfId="13726"/>
    <tableColumn id="2894" xr3:uid="{81E78530-B677-4D41-8CEF-165207B2D7E9}" name="Column2880" dataDxfId="13725"/>
    <tableColumn id="2895" xr3:uid="{71240415-A62A-48CE-8E0D-A04B81C7EB4C}" name="Column2881" dataDxfId="13724"/>
    <tableColumn id="2896" xr3:uid="{473C367D-F88B-43A1-8C51-26AE7826A0A0}" name="Column2882" dataDxfId="13723"/>
    <tableColumn id="2897" xr3:uid="{BD6DEE21-0028-44B0-83EC-977A5C81AF50}" name="Column2883" dataDxfId="13722"/>
    <tableColumn id="2898" xr3:uid="{42FDFA62-ED56-4CFA-B14F-F8BA5E06A736}" name="Column2884" dataDxfId="13721"/>
    <tableColumn id="2899" xr3:uid="{B5C8028D-FAA9-4D29-B719-55DD9B0640EB}" name="Column2885" dataDxfId="13720"/>
    <tableColumn id="2900" xr3:uid="{4AE48DDA-DB20-41EB-9E51-F5A12961C88F}" name="Column2886" dataDxfId="13719"/>
    <tableColumn id="2901" xr3:uid="{B608EF53-F9CD-4914-A3E0-E4C350CFEBC4}" name="Column2887" dataDxfId="13718"/>
    <tableColumn id="2902" xr3:uid="{353E9002-C882-41F9-ACBF-E51487CF509A}" name="Column2888" dataDxfId="13717"/>
    <tableColumn id="2903" xr3:uid="{A92658F4-0EE8-4486-A95A-BFDB7E93844D}" name="Column2889" dataDxfId="13716"/>
    <tableColumn id="2904" xr3:uid="{2538827C-96AD-4E79-A389-391A66608909}" name="Column2890" dataDxfId="13715"/>
    <tableColumn id="2905" xr3:uid="{7E906E46-A58A-4E89-94C7-074860BD5256}" name="Column2891" dataDxfId="13714"/>
    <tableColumn id="2906" xr3:uid="{A3413E26-9E31-4CFD-9E2A-2E6AB924B9D9}" name="Column2892" dataDxfId="13713"/>
    <tableColumn id="2907" xr3:uid="{F9C4D465-282C-405A-8CE7-D054ADF7D495}" name="Column2893" dataDxfId="13712"/>
    <tableColumn id="2908" xr3:uid="{B8832691-AE70-432A-A5D2-A71E31806B54}" name="Column2894" dataDxfId="13711"/>
    <tableColumn id="2909" xr3:uid="{B6D0C94D-F781-4EE4-A5C8-CD66D536E596}" name="Column2895" dataDxfId="13710"/>
    <tableColumn id="2910" xr3:uid="{1DECEB47-70CA-4448-AE15-0613644E5958}" name="Column2896" dataDxfId="13709"/>
    <tableColumn id="2911" xr3:uid="{32C00DAB-4050-4A5E-882D-BF438044C3EA}" name="Column2897" dataDxfId="13708"/>
    <tableColumn id="2912" xr3:uid="{6D47E4E2-78C5-4DEF-8DBD-3BFA656DB1D7}" name="Column2898" dataDxfId="13707"/>
    <tableColumn id="2913" xr3:uid="{1A4AEBC7-EBC2-49C6-B702-7C61A97A1984}" name="Column2899" dataDxfId="13706"/>
    <tableColumn id="2914" xr3:uid="{1BC58595-7BC2-4230-A3B0-ACCA287DE682}" name="Column2900" dataDxfId="13705"/>
    <tableColumn id="2915" xr3:uid="{D4BA6466-E7B1-4D69-814B-5171E328706F}" name="Column2901" dataDxfId="13704"/>
    <tableColumn id="2916" xr3:uid="{C1277A4D-21B2-4770-9096-199A228574BB}" name="Column2902" dataDxfId="13703"/>
    <tableColumn id="2917" xr3:uid="{C3CF5804-8AC0-4F1F-B1B1-4A4601CBCFF4}" name="Column2903" dataDxfId="13702"/>
    <tableColumn id="2918" xr3:uid="{3602959D-9C9C-47B0-B090-3736715E13FE}" name="Column2904" dataDxfId="13701"/>
    <tableColumn id="2919" xr3:uid="{BFF65824-F006-413C-BD49-7A3F85FD3BD4}" name="Column2905" dataDxfId="13700"/>
    <tableColumn id="2920" xr3:uid="{ADA944EF-23B9-4CFC-9F2E-ED72741F1D1E}" name="Column2906" dataDxfId="13699"/>
    <tableColumn id="2921" xr3:uid="{2CA639B8-A9FB-4A42-BD65-6A2A2C003DE7}" name="Column2907" dataDxfId="13698"/>
    <tableColumn id="2922" xr3:uid="{F46252D7-0E91-438B-8B34-8C407CF17714}" name="Column2908" dataDxfId="13697"/>
    <tableColumn id="2923" xr3:uid="{BBE60B36-7B71-466E-9C6E-242294D1FF5F}" name="Column2909" dataDxfId="13696"/>
    <tableColumn id="2924" xr3:uid="{98D0F9A9-4490-476F-AD69-7C52E55A47CD}" name="Column2910" dataDxfId="13695"/>
    <tableColumn id="2925" xr3:uid="{FEF62502-F25F-4E56-A4C8-1AB57677F715}" name="Column2911" dataDxfId="13694"/>
    <tableColumn id="2926" xr3:uid="{0241CF11-EDF9-41F6-BF88-8437CF839EB6}" name="Column2912" dataDxfId="13693"/>
    <tableColumn id="2927" xr3:uid="{92F5707F-A9C4-4C0E-A0C2-A756B55187C5}" name="Column2913" dataDxfId="13692"/>
    <tableColumn id="2928" xr3:uid="{FD1D76D8-33F3-4522-A977-07BD5C5ABD4E}" name="Column2914" dataDxfId="13691"/>
    <tableColumn id="2929" xr3:uid="{F7312601-350A-48DD-A25A-A4760E190C97}" name="Column2915" dataDxfId="13690"/>
    <tableColumn id="2930" xr3:uid="{1CD44DF0-81C9-45F1-BF74-EE92BA0C2678}" name="Column2916" dataDxfId="13689"/>
    <tableColumn id="2931" xr3:uid="{7448EA21-9FF8-4FA6-ABF3-A6D6C7642440}" name="Column2917" dataDxfId="13688"/>
    <tableColumn id="2932" xr3:uid="{D99C6903-F593-4276-A506-3DD2D1318928}" name="Column2918" dataDxfId="13687"/>
    <tableColumn id="2933" xr3:uid="{F31F16FB-BB85-494A-94BA-0F54B20F672C}" name="Column2919" dataDxfId="13686"/>
    <tableColumn id="2934" xr3:uid="{DE46775A-72BC-4B10-AB94-DFC463646D9D}" name="Column2920" dataDxfId="13685"/>
    <tableColumn id="2935" xr3:uid="{8523D5EC-9956-448F-A415-18E5BE3A99BD}" name="Column2921" dataDxfId="13684"/>
    <tableColumn id="2936" xr3:uid="{13066116-CE0A-4DA2-9304-29B58DB62685}" name="Column2922" dataDxfId="13683"/>
    <tableColumn id="2937" xr3:uid="{AA3F24D5-856F-4B46-B3B7-2109B1F1FC8B}" name="Column2923" dataDxfId="13682"/>
    <tableColumn id="2938" xr3:uid="{F95668DA-3094-44B6-9865-7C23BB3F4DDA}" name="Column2924" dataDxfId="13681"/>
    <tableColumn id="2939" xr3:uid="{D37A9D43-AEAE-41C9-A863-36F3D7F695F6}" name="Column2925" dataDxfId="13680"/>
    <tableColumn id="2940" xr3:uid="{D57EA928-06E0-4317-8E36-182A83BC6F1E}" name="Column2926" dataDxfId="13679"/>
    <tableColumn id="2941" xr3:uid="{D1762658-2220-445A-BE79-E794F258B8A0}" name="Column2927" dataDxfId="13678"/>
    <tableColumn id="2942" xr3:uid="{32FAA2B5-D007-4DF3-B5BB-A59FE9ED6668}" name="Column2928" dataDxfId="13677"/>
    <tableColumn id="2943" xr3:uid="{8629E5F8-FAC3-46A9-801A-C922EC684C8C}" name="Column2929" dataDxfId="13676"/>
    <tableColumn id="2944" xr3:uid="{9EAAC476-3C31-436A-905F-838A5A1A3133}" name="Column2930" dataDxfId="13675"/>
    <tableColumn id="2945" xr3:uid="{658244A2-DAF2-49DB-B524-B2FDA9F9C72D}" name="Column2931" dataDxfId="13674"/>
    <tableColumn id="2946" xr3:uid="{8F2DF09F-31B9-4A04-9202-4A66946D5330}" name="Column2932" dataDxfId="13673"/>
    <tableColumn id="2947" xr3:uid="{B5133CFB-C936-45AC-9722-D213B26DFB94}" name="Column2933" dataDxfId="13672"/>
    <tableColumn id="2948" xr3:uid="{6371057E-6C52-4E18-A9C0-2CE2056E77D9}" name="Column2934" dataDxfId="13671"/>
    <tableColumn id="2949" xr3:uid="{4CE2DC4D-A5AF-44D0-B1B0-87398C176FEA}" name="Column2935" dataDxfId="13670"/>
    <tableColumn id="2950" xr3:uid="{663517EF-5C56-4799-9684-E41A39E2F242}" name="Column2936" dataDxfId="13669"/>
    <tableColumn id="2951" xr3:uid="{ECD64B0F-0C7D-4109-9774-9E97758A098B}" name="Column2937" dataDxfId="13668"/>
    <tableColumn id="2952" xr3:uid="{B40E4B10-BF2A-452A-8C73-518358967E20}" name="Column2938" dataDxfId="13667"/>
    <tableColumn id="2953" xr3:uid="{79B8B38C-6158-40E6-B635-E6860534A432}" name="Column2939" dataDxfId="13666"/>
    <tableColumn id="2954" xr3:uid="{CD0F622E-CA34-4367-9097-A5F152A0ABF7}" name="Column2940" dataDxfId="13665"/>
    <tableColumn id="2955" xr3:uid="{54263E6B-E4F1-499B-959B-4476A6A089EE}" name="Column2941" dataDxfId="13664"/>
    <tableColumn id="2956" xr3:uid="{18713966-D35F-4857-9FE9-A9C6F87A9038}" name="Column2942" dataDxfId="13663"/>
    <tableColumn id="2957" xr3:uid="{AC8DA435-5264-46A6-812F-E40E5BA33E40}" name="Column2943" dataDxfId="13662"/>
    <tableColumn id="2958" xr3:uid="{0BBA8ED6-2A80-4D39-A79B-496D0E845D6F}" name="Column2944" dataDxfId="13661"/>
    <tableColumn id="2959" xr3:uid="{18F2CF06-6079-4952-8CBA-1D9E0C478B8D}" name="Column2945" dataDxfId="13660"/>
    <tableColumn id="2960" xr3:uid="{4E08FB05-DEF4-430E-AB23-216D8D8D655E}" name="Column2946" dataDxfId="13659"/>
    <tableColumn id="2961" xr3:uid="{CD636918-45A9-474C-B6A6-3939BB230C77}" name="Column2947" dataDxfId="13658"/>
    <tableColumn id="2962" xr3:uid="{5373A1C7-1818-49EC-9937-0E6F76D4FC07}" name="Column2948" dataDxfId="13657"/>
    <tableColumn id="2963" xr3:uid="{C55C00EF-1947-41CF-8167-860CAF774315}" name="Column2949" dataDxfId="13656"/>
    <tableColumn id="2964" xr3:uid="{6D6E93E4-ECDC-45B1-954E-547B2EA6AC3F}" name="Column2950" dataDxfId="13655"/>
    <tableColumn id="2965" xr3:uid="{DE472410-3434-4A90-BE33-0CC4AF8A5934}" name="Column2951" dataDxfId="13654"/>
    <tableColumn id="2966" xr3:uid="{D1504E47-E5AC-4227-917B-298AB459016D}" name="Column2952" dataDxfId="13653"/>
    <tableColumn id="2967" xr3:uid="{C23DD1CF-D592-4B1A-805C-400D8FCE4EC6}" name="Column2953" dataDxfId="13652"/>
    <tableColumn id="2968" xr3:uid="{24EBAC64-4D68-420D-9614-F5021366B69E}" name="Column2954" dataDxfId="13651"/>
    <tableColumn id="2969" xr3:uid="{90CAE99D-D9E8-4B7D-B2B1-2944374A6F8B}" name="Column2955" dataDxfId="13650"/>
    <tableColumn id="2970" xr3:uid="{1F9C05A9-2E20-43CA-9E33-C220F4D098F2}" name="Column2956" dataDxfId="13649"/>
    <tableColumn id="2971" xr3:uid="{5585CD41-ECD5-417C-A7ED-F901454F9D7D}" name="Column2957" dataDxfId="13648"/>
    <tableColumn id="2972" xr3:uid="{590A6BED-4CFF-42E9-A7FD-4157905A2FEC}" name="Column2958" dataDxfId="13647"/>
    <tableColumn id="2973" xr3:uid="{E10F3A24-313D-4C9F-8671-BA824C704272}" name="Column2959" dataDxfId="13646"/>
    <tableColumn id="2974" xr3:uid="{9B6216C7-B7A7-4408-A477-E62C00792F13}" name="Column2960" dataDxfId="13645"/>
    <tableColumn id="2975" xr3:uid="{1AA66223-DAD1-49E7-B9D6-7A1048786761}" name="Column2961" dataDxfId="13644"/>
    <tableColumn id="2976" xr3:uid="{E02B53CC-79FE-492F-AF9C-75B2355BBA23}" name="Column2962" dataDxfId="13643"/>
    <tableColumn id="2977" xr3:uid="{2AA2A31A-D674-4F47-803A-B4F240D97F05}" name="Column2963" dataDxfId="13642"/>
    <tableColumn id="2978" xr3:uid="{4A9DE4DB-5452-4C9F-8F9A-2B71823B8136}" name="Column2964" dataDxfId="13641"/>
    <tableColumn id="2979" xr3:uid="{8A9DD4C6-4D62-47F6-8FAE-B1D1046AA2FD}" name="Column2965" dataDxfId="13640"/>
    <tableColumn id="2980" xr3:uid="{C2D35A14-6434-42C6-8D98-9D0E0F63CBBC}" name="Column2966" dataDxfId="13639"/>
    <tableColumn id="2981" xr3:uid="{943A4FBC-3663-41BC-A20D-8EEADE46EB34}" name="Column2967" dataDxfId="13638"/>
    <tableColumn id="2982" xr3:uid="{D0F5E671-82CE-4742-ABC1-EE1382F8167C}" name="Column2968" dataDxfId="13637"/>
    <tableColumn id="2983" xr3:uid="{77D41D77-D505-4239-834F-7966CA6D9AD0}" name="Column2969" dataDxfId="13636"/>
    <tableColumn id="2984" xr3:uid="{80ECDE42-8206-4C46-AB39-EB0A969BCD4A}" name="Column2970" dataDxfId="13635"/>
    <tableColumn id="2985" xr3:uid="{BDF32822-5134-410D-A1D5-78DE354AFE77}" name="Column2971" dataDxfId="13634"/>
    <tableColumn id="2986" xr3:uid="{845D4FC6-470F-4B77-B7CD-0E6B8912E355}" name="Column2972" dataDxfId="13633"/>
    <tableColumn id="2987" xr3:uid="{B9868362-AD27-4549-95C0-59BC9DF38F6E}" name="Column2973" dataDxfId="13632"/>
    <tableColumn id="2988" xr3:uid="{425D391F-150A-4318-AC93-8A7E417F6561}" name="Column2974" dataDxfId="13631"/>
    <tableColumn id="2989" xr3:uid="{1B2C51E4-7E42-4EDD-8C3B-39505AE1D11A}" name="Column2975" dataDxfId="13630"/>
    <tableColumn id="2990" xr3:uid="{8607EADE-F9E9-4B8E-943C-B58B46F7D725}" name="Column2976" dataDxfId="13629"/>
    <tableColumn id="2991" xr3:uid="{34879096-D416-46C2-AC6C-1BB1A0613F75}" name="Column2977" dataDxfId="13628"/>
    <tableColumn id="2992" xr3:uid="{39C234F4-B826-4116-9889-AF89AD712BD2}" name="Column2978" dataDxfId="13627"/>
    <tableColumn id="2993" xr3:uid="{386A5A1B-7019-422C-B06C-DC24E5D1D12C}" name="Column2979" dataDxfId="13626"/>
    <tableColumn id="2994" xr3:uid="{557475A8-D7D4-44EB-A762-15233B69144D}" name="Column2980" dataDxfId="13625"/>
    <tableColumn id="2995" xr3:uid="{1B8B542F-75EF-4CFE-8592-3A7685EFE7CF}" name="Column2981" dataDxfId="13624"/>
    <tableColumn id="2996" xr3:uid="{816C60FD-EF50-4383-8807-9E8523AC7601}" name="Column2982" dataDxfId="13623"/>
    <tableColumn id="2997" xr3:uid="{417CC055-63DB-4ECE-A590-52F4598D25F7}" name="Column2983" dataDxfId="13622"/>
    <tableColumn id="2998" xr3:uid="{156A157D-5761-4FDB-9962-81C3F73E5E97}" name="Column2984" dataDxfId="13621"/>
    <tableColumn id="2999" xr3:uid="{8DBAC05D-C337-4D60-BEB1-B71D54009A1B}" name="Column2985" dataDxfId="13620"/>
    <tableColumn id="3000" xr3:uid="{D2F93F83-00A9-436D-8B9F-C640913D05CC}" name="Column2986" dataDxfId="13619"/>
    <tableColumn id="3001" xr3:uid="{03002AC0-7A78-4BC3-871A-0BB3C02CE204}" name="Column2987" dataDxfId="13618"/>
    <tableColumn id="3002" xr3:uid="{40257AC1-CA21-477A-8993-275990E4F452}" name="Column2988" dataDxfId="13617"/>
    <tableColumn id="3003" xr3:uid="{04B3E13F-C6EF-42C6-BEE2-7CFAC18A6C99}" name="Column2989" dataDxfId="13616"/>
    <tableColumn id="3004" xr3:uid="{DE2F03AF-53EC-478E-87FF-B85AEA004BC4}" name="Column2990" dataDxfId="13615"/>
    <tableColumn id="3005" xr3:uid="{330B445B-07E0-41AF-91E5-A481641E9759}" name="Column2991" dataDxfId="13614"/>
    <tableColumn id="3006" xr3:uid="{D8565F6B-EFC3-4C8E-BACE-C618691E534E}" name="Column2992" dataDxfId="13613"/>
    <tableColumn id="3007" xr3:uid="{AF044802-81E4-4281-9E4B-065C244E0F9F}" name="Column2993" dataDxfId="13612"/>
    <tableColumn id="3008" xr3:uid="{F8279D45-9AA8-4852-96EA-8269BC84920A}" name="Column2994" dataDxfId="13611"/>
    <tableColumn id="3009" xr3:uid="{47DAC68D-6F86-4A49-9691-1D1C81922A72}" name="Column2995" dataDxfId="13610"/>
    <tableColumn id="3010" xr3:uid="{82E008FE-B5F3-45EA-AFBD-F7A6CD45716C}" name="Column2996" dataDxfId="13609"/>
    <tableColumn id="3011" xr3:uid="{E1DDED82-0361-4965-900C-4DCB447CAC67}" name="Column2997" dataDxfId="13608"/>
    <tableColumn id="3012" xr3:uid="{B8DB3124-F687-4C22-949F-31BA5A67CAD3}" name="Column2998" dataDxfId="13607"/>
    <tableColumn id="3013" xr3:uid="{784CA5E6-6A6F-4F38-9F51-5A2D19643F71}" name="Column2999" dataDxfId="13606"/>
    <tableColumn id="3014" xr3:uid="{A6951EA5-1888-445C-98FF-39C3994A97FE}" name="Column3000" dataDxfId="13605"/>
    <tableColumn id="3015" xr3:uid="{D807372E-C86C-4B71-ADE2-F4BF8A098EB4}" name="Column3001" dataDxfId="13604"/>
    <tableColumn id="3016" xr3:uid="{2B9C7CDC-D363-4224-9677-AD90BD9E6F76}" name="Column3002" dataDxfId="13603"/>
    <tableColumn id="3017" xr3:uid="{34E76354-0785-41F9-8729-890C141BDB21}" name="Column3003" dataDxfId="13602"/>
    <tableColumn id="3018" xr3:uid="{32DABEF3-03C5-4220-A995-66087273C2E6}" name="Column3004" dataDxfId="13601"/>
    <tableColumn id="3019" xr3:uid="{28B22148-42DC-4FBB-8004-174919677D16}" name="Column3005" dataDxfId="13600"/>
    <tableColumn id="3020" xr3:uid="{E931672C-3B5C-48B5-BA4A-598F77CB5938}" name="Column3006" dataDxfId="13599"/>
    <tableColumn id="3021" xr3:uid="{12818BEE-CCAE-4BFC-BCBA-EEF95E87FBE0}" name="Column3007" dataDxfId="13598"/>
    <tableColumn id="3022" xr3:uid="{86B897C1-F242-4DEB-9B13-5C6D1F2B1494}" name="Column3008" dataDxfId="13597"/>
    <tableColumn id="3023" xr3:uid="{70F06791-1C96-4320-AEB3-44193C67CFBA}" name="Column3009" dataDxfId="13596"/>
    <tableColumn id="3024" xr3:uid="{2DE167F9-2F32-435C-A918-BEB4A8A1662E}" name="Column3010" dataDxfId="13595"/>
    <tableColumn id="3025" xr3:uid="{240873AA-34C9-4637-A794-1CC9E377EDA6}" name="Column3011" dataDxfId="13594"/>
    <tableColumn id="3026" xr3:uid="{7BB34F06-3813-4E5C-9F85-CDA9C7E429ED}" name="Column3012" dataDxfId="13593"/>
    <tableColumn id="3027" xr3:uid="{C99D1ACD-DEC5-403D-90F8-FED029286C9D}" name="Column3013" dataDxfId="13592"/>
    <tableColumn id="3028" xr3:uid="{F3630217-3DB0-4A38-B235-67CB31DD7FBF}" name="Column3014" dataDxfId="13591"/>
    <tableColumn id="3029" xr3:uid="{42A140AC-AB8E-4BB6-8CFA-1B0A0DC471C3}" name="Column3015" dataDxfId="13590"/>
    <tableColumn id="3030" xr3:uid="{DEFBBB92-AB65-44E0-820A-FCC26CE06266}" name="Column3016" dataDxfId="13589"/>
    <tableColumn id="3031" xr3:uid="{0D826AAA-FD65-49E9-B4E2-004079CE3422}" name="Column3017" dataDxfId="13588"/>
    <tableColumn id="3032" xr3:uid="{5A7C36DC-BF87-4783-A12B-FA7B62A80A05}" name="Column3018" dataDxfId="13587"/>
    <tableColumn id="3033" xr3:uid="{50D4EF57-38B5-4D11-9F2E-6ADD3572317C}" name="Column3019" dataDxfId="13586"/>
    <tableColumn id="3034" xr3:uid="{567EBAE9-37BD-4A41-8568-86F318C82594}" name="Column3020" dataDxfId="13585"/>
    <tableColumn id="3035" xr3:uid="{8076582A-113D-4262-966C-1B69C2CE16AE}" name="Column3021" dataDxfId="13584"/>
    <tableColumn id="3036" xr3:uid="{6319A34A-12EE-464B-A0C1-15E4D536BBEB}" name="Column3022" dataDxfId="13583"/>
    <tableColumn id="3037" xr3:uid="{AD0D4FF8-E176-4216-956C-5566F49A5596}" name="Column3023" dataDxfId="13582"/>
    <tableColumn id="3038" xr3:uid="{B69468F3-31DF-45DE-8CD4-BBC772BA951B}" name="Column3024" dataDxfId="13581"/>
    <tableColumn id="3039" xr3:uid="{CE908A6F-C7BF-4ADD-B259-352347BB11CE}" name="Column3025" dataDxfId="13580"/>
    <tableColumn id="3040" xr3:uid="{1F5FFFCE-3276-48E0-A47B-125037AA4F9C}" name="Column3026" dataDxfId="13579"/>
    <tableColumn id="3041" xr3:uid="{37946262-475E-402D-9ACB-BF5278A89D10}" name="Column3027" dataDxfId="13578"/>
    <tableColumn id="3042" xr3:uid="{B639EA97-5DDE-42F8-8F20-7FA835490DAE}" name="Column3028" dataDxfId="13577"/>
    <tableColumn id="3043" xr3:uid="{0530541F-D1A8-405B-A8F0-8F68F348F47F}" name="Column3029" dataDxfId="13576"/>
    <tableColumn id="3044" xr3:uid="{0E293ECC-A10B-4520-B663-24F1D7E76039}" name="Column3030" dataDxfId="13575"/>
    <tableColumn id="3045" xr3:uid="{DC708771-A3CB-40EB-AD56-99FD091C8411}" name="Column3031" dataDxfId="13574"/>
    <tableColumn id="3046" xr3:uid="{D3BE3FA0-9F1A-4EC6-9905-92A3713E81A7}" name="Column3032" dataDxfId="13573"/>
    <tableColumn id="3047" xr3:uid="{2AAD9F2C-5C3F-44B2-8353-6113B533A018}" name="Column3033" dataDxfId="13572"/>
    <tableColumn id="3048" xr3:uid="{54F4A0F1-B4DE-4D5A-BFD2-B0455F01DEEC}" name="Column3034" dataDxfId="13571"/>
    <tableColumn id="3049" xr3:uid="{A260F17D-4D8B-4388-8EBE-C7B880BA2486}" name="Column3035" dataDxfId="13570"/>
    <tableColumn id="3050" xr3:uid="{CFEE53AB-DEB3-40E6-9DFB-1B3EE58EDB33}" name="Column3036" dataDxfId="13569"/>
    <tableColumn id="3051" xr3:uid="{897D70F0-B5D1-4678-ACC1-18041DD8C74D}" name="Column3037" dataDxfId="13568"/>
    <tableColumn id="3052" xr3:uid="{3E8B54C6-16E7-4E5E-A34C-FD85EA0B6FF2}" name="Column3038" dataDxfId="13567"/>
    <tableColumn id="3053" xr3:uid="{95080D93-CD57-48DF-B7A4-34FA7F1ECE5F}" name="Column3039" dataDxfId="13566"/>
    <tableColumn id="3054" xr3:uid="{EFDFB2CB-550B-48BD-BE18-207B8C23316F}" name="Column3040" dataDxfId="13565"/>
    <tableColumn id="3055" xr3:uid="{985FB369-18E9-4090-AF38-77E36EE8688F}" name="Column3041" dataDxfId="13564"/>
    <tableColumn id="3056" xr3:uid="{F012B241-2635-4251-A7E2-1AF58602773A}" name="Column3042" dataDxfId="13563"/>
    <tableColumn id="3057" xr3:uid="{FEB7F335-ECB3-4E27-B7DF-F97B08DE63F1}" name="Column3043" dataDxfId="13562"/>
    <tableColumn id="3058" xr3:uid="{6F68EBF7-5BD9-484A-A8AF-BB682E0C8B18}" name="Column3044" dataDxfId="13561"/>
    <tableColumn id="3059" xr3:uid="{C8547F97-16B2-4512-8853-D79C3C981DEF}" name="Column3045" dataDxfId="13560"/>
    <tableColumn id="3060" xr3:uid="{66DF8123-C1AF-49CD-A593-C4C0072D6C6C}" name="Column3046" dataDxfId="13559"/>
    <tableColumn id="3061" xr3:uid="{0D9ABFD6-600C-4B9B-9CC5-1FF464ACFFCD}" name="Column3047" dataDxfId="13558"/>
    <tableColumn id="3062" xr3:uid="{4BA829FE-0501-4213-BF4D-38C9782DBC54}" name="Column3048" dataDxfId="13557"/>
    <tableColumn id="3063" xr3:uid="{16B3341A-634B-47DF-88D2-96CD3CD62D61}" name="Column3049" dataDxfId="13556"/>
    <tableColumn id="3064" xr3:uid="{307DB3D5-E11E-462F-BE7B-90EE2C8E5634}" name="Column3050" dataDxfId="13555"/>
    <tableColumn id="3065" xr3:uid="{3B4CB886-DF75-4960-9FC3-D5464710E2A2}" name="Column3051" dataDxfId="13554"/>
    <tableColumn id="3066" xr3:uid="{36CC0C60-C470-4BEB-95E8-FA00C523B0E2}" name="Column3052" dataDxfId="13553"/>
    <tableColumn id="3067" xr3:uid="{CA6AFEF5-DADA-45BC-80D2-7A061861CEE2}" name="Column3053" dataDxfId="13552"/>
    <tableColumn id="3068" xr3:uid="{1056934C-D141-45D7-AC94-69787A95CD85}" name="Column3054" dataDxfId="13551"/>
    <tableColumn id="3069" xr3:uid="{506EC888-EF46-4D66-B8F0-6F3846604A89}" name="Column3055" dataDxfId="13550"/>
    <tableColumn id="3070" xr3:uid="{52F532CC-F1A4-4119-A318-08976857AC17}" name="Column3056" dataDxfId="13549"/>
    <tableColumn id="3071" xr3:uid="{65D92FC9-8770-449B-9ABA-6396AAD4AE95}" name="Column3057" dataDxfId="13548"/>
    <tableColumn id="3072" xr3:uid="{52BFF913-079C-414A-AE90-8F623928B1B0}" name="Column3058" dataDxfId="13547"/>
    <tableColumn id="3073" xr3:uid="{07FE7940-0C07-4891-8372-93FD058B0019}" name="Column3059" dataDxfId="13546"/>
    <tableColumn id="3074" xr3:uid="{ABFE9976-6CB7-478E-B4A4-183EEEEB8295}" name="Column3060" dataDxfId="13545"/>
    <tableColumn id="3075" xr3:uid="{BE12A9B3-BF68-4BB5-93DD-EC899534ABB0}" name="Column3061" dataDxfId="13544"/>
    <tableColumn id="3076" xr3:uid="{243A4780-BA4B-434E-873D-865A15A02404}" name="Column3062" dataDxfId="13543"/>
    <tableColumn id="3077" xr3:uid="{D9ACE655-342A-4CD2-9A83-216743AD9FCF}" name="Column3063" dataDxfId="13542"/>
    <tableColumn id="3078" xr3:uid="{F5007B02-C417-4790-BF9D-D68F00DE1EEB}" name="Column3064" dataDxfId="13541"/>
    <tableColumn id="3079" xr3:uid="{1666509B-800F-45D3-B34E-B47ECDB84D84}" name="Column3065" dataDxfId="13540"/>
    <tableColumn id="3080" xr3:uid="{03F623E1-81F8-494C-8CD4-DCB412A3FF78}" name="Column3066" dataDxfId="13539"/>
    <tableColumn id="3081" xr3:uid="{DA30CA84-6C59-472B-800C-06FC107BDA8E}" name="Column3067" dataDxfId="13538"/>
    <tableColumn id="3082" xr3:uid="{EC93E9C1-01EA-48FB-91E6-EBD506505CED}" name="Column3068" dataDxfId="13537"/>
    <tableColumn id="3083" xr3:uid="{A7F545B9-B40B-4314-9169-5594848EC17A}" name="Column3069" dataDxfId="13536"/>
    <tableColumn id="3084" xr3:uid="{91961239-6736-465D-9E97-9D87695D2270}" name="Column3070" dataDxfId="13535"/>
    <tableColumn id="3085" xr3:uid="{617AA1EC-9D6E-4B08-8C05-CDAE29FED768}" name="Column3071" dataDxfId="13534"/>
    <tableColumn id="3086" xr3:uid="{F9C005B2-43EF-4411-BE3E-4D0414D22CC1}" name="Column3072" dataDxfId="13533"/>
    <tableColumn id="3087" xr3:uid="{3EDD3BAA-2509-47E7-9BAA-8FAEEF21306E}" name="Column3073" dataDxfId="13532"/>
    <tableColumn id="3088" xr3:uid="{CA4D6052-7C5D-4A30-9E79-69762CE7811F}" name="Column3074" dataDxfId="13531"/>
    <tableColumn id="3089" xr3:uid="{2D1478D2-3E18-450A-963D-F5B17834C21E}" name="Column3075" dataDxfId="13530"/>
    <tableColumn id="3090" xr3:uid="{718152C2-691F-4A05-980F-CA502D0571B0}" name="Column3076" dataDxfId="13529"/>
    <tableColumn id="3091" xr3:uid="{0053A49A-E7B3-46F2-877B-707ED93D826D}" name="Column3077" dataDxfId="13528"/>
    <tableColumn id="3092" xr3:uid="{D4D4381C-D2A1-4BA3-943A-609860D01331}" name="Column3078" dataDxfId="13527"/>
    <tableColumn id="3093" xr3:uid="{AAB18782-3558-426A-B694-FC002FEF878B}" name="Column3079" dataDxfId="13526"/>
    <tableColumn id="3094" xr3:uid="{B76F504A-A028-4D70-BC64-AAEF6ACE8F28}" name="Column3080" dataDxfId="13525"/>
    <tableColumn id="3095" xr3:uid="{2EA3DBAD-B817-4223-8B5D-7CCEBD11D618}" name="Column3081" dataDxfId="13524"/>
    <tableColumn id="3096" xr3:uid="{30066E04-7B96-4648-93DC-75A55ABE621B}" name="Column3082" dataDxfId="13523"/>
    <tableColumn id="3097" xr3:uid="{61D0F40B-CD77-4E3C-8060-B8A9B10E93A0}" name="Column3083" dataDxfId="13522"/>
    <tableColumn id="3098" xr3:uid="{0CF975A7-E387-4262-B730-1ADF5DF611E5}" name="Column3084" dataDxfId="13521"/>
    <tableColumn id="3099" xr3:uid="{55960D81-2D55-4AE9-AC0B-7EE32AA6EE10}" name="Column3085" dataDxfId="13520"/>
    <tableColumn id="3100" xr3:uid="{E5F5E4B4-5987-4494-A5EB-ACFB9AF5077D}" name="Column3086" dataDxfId="13519"/>
    <tableColumn id="3101" xr3:uid="{07D6685F-8278-45E1-A746-DB0BA1FA105F}" name="Column3087" dataDxfId="13518"/>
    <tableColumn id="3102" xr3:uid="{D8A89A39-42AD-405E-A178-36D2C52BB8DA}" name="Column3088" dataDxfId="13517"/>
    <tableColumn id="3103" xr3:uid="{EA4496E6-176E-4838-B266-DB8C73A02B05}" name="Column3089" dataDxfId="13516"/>
    <tableColumn id="3104" xr3:uid="{F8738D24-BEA4-4694-B700-27FA3F643397}" name="Column3090" dataDxfId="13515"/>
    <tableColumn id="3105" xr3:uid="{6F74DFB0-155B-418C-A8F7-2FA25A28DA15}" name="Column3091" dataDxfId="13514"/>
    <tableColumn id="3106" xr3:uid="{FF3CA849-745D-4325-B746-C8F27A7101A9}" name="Column3092" dataDxfId="13513"/>
    <tableColumn id="3107" xr3:uid="{60D792D6-3926-4CB2-A01F-8AFDDE19575B}" name="Column3093" dataDxfId="13512"/>
    <tableColumn id="3108" xr3:uid="{F62A6455-9B7E-4092-933D-7E0D2FCA0555}" name="Column3094" dataDxfId="13511"/>
    <tableColumn id="3109" xr3:uid="{3B03DFCB-E782-44E0-AE64-A488B17AF0E6}" name="Column3095" dataDxfId="13510"/>
    <tableColumn id="3110" xr3:uid="{A8A59938-11EC-48C9-8BBA-F4A377255DE8}" name="Column3096" dataDxfId="13509"/>
    <tableColumn id="3111" xr3:uid="{C15E8C0C-D6F4-491E-99CA-1A2C903D2A64}" name="Column3097" dataDxfId="13508"/>
    <tableColumn id="3112" xr3:uid="{34C21304-A072-413A-8B86-0F4C23EE4767}" name="Column3098" dataDxfId="13507"/>
    <tableColumn id="3113" xr3:uid="{3FAD51CA-5F70-47D2-B4C7-659A4B7598C6}" name="Column3099" dataDxfId="13506"/>
    <tableColumn id="3114" xr3:uid="{C51B92ED-871D-4AB3-9EB3-8D8F4F9996DC}" name="Column3100" dataDxfId="13505"/>
    <tableColumn id="3115" xr3:uid="{6F9671F5-73A1-4D52-A3F3-CEBC5DB7C1BB}" name="Column3101" dataDxfId="13504"/>
    <tableColumn id="3116" xr3:uid="{73DB3347-B30A-41F4-B231-6E56F806522C}" name="Column3102" dataDxfId="13503"/>
    <tableColumn id="3117" xr3:uid="{33346265-8528-4A48-8883-278024DC79AE}" name="Column3103" dataDxfId="13502"/>
    <tableColumn id="3118" xr3:uid="{4FD04B6A-6369-4CA7-8D0D-3C32B7C69446}" name="Column3104" dataDxfId="13501"/>
    <tableColumn id="3119" xr3:uid="{930DAB7D-5891-4A4D-9FC1-2220740737A2}" name="Column3105" dataDxfId="13500"/>
    <tableColumn id="3120" xr3:uid="{089D3D72-0540-4AB3-9612-FE1402EAA45E}" name="Column3106" dataDxfId="13499"/>
    <tableColumn id="3121" xr3:uid="{5BD00B3F-5EFF-4734-B6DC-083F826CF524}" name="Column3107" dataDxfId="13498"/>
    <tableColumn id="3122" xr3:uid="{ED95B765-0ACD-4D97-A63B-4A7651618833}" name="Column3108" dataDxfId="13497"/>
    <tableColumn id="3123" xr3:uid="{801806BE-1C64-49FD-BE9C-5060AE906C97}" name="Column3109" dataDxfId="13496"/>
    <tableColumn id="3124" xr3:uid="{37302A40-62E9-4291-8DDF-3C1F1457D5AC}" name="Column3110" dataDxfId="13495"/>
    <tableColumn id="3125" xr3:uid="{F7BBA0EC-CAE1-42A4-8E37-1D2CFA1202AE}" name="Column3111" dataDxfId="13494"/>
    <tableColumn id="3126" xr3:uid="{2A47D789-C3CB-4448-9153-8C22DFD42345}" name="Column3112" dataDxfId="13493"/>
    <tableColumn id="3127" xr3:uid="{5FD2BF30-682D-4927-8653-18EC8C54C2F6}" name="Column3113" dataDxfId="13492"/>
    <tableColumn id="3128" xr3:uid="{9766817D-EDB0-45CE-BB75-B49F78986E97}" name="Column3114" dataDxfId="13491"/>
    <tableColumn id="3129" xr3:uid="{FFA74E24-0416-4282-A1FB-1C8A73D60C92}" name="Column3115" dataDxfId="13490"/>
    <tableColumn id="3130" xr3:uid="{1F655B99-F546-4BCE-B121-0F461E8324AA}" name="Column3116" dataDxfId="13489"/>
    <tableColumn id="3131" xr3:uid="{69BE7F26-D098-4A92-B4FB-85A6892352C3}" name="Column3117" dataDxfId="13488"/>
    <tableColumn id="3132" xr3:uid="{F45B6DAE-BAB8-4A1F-9AF0-CABF667FB036}" name="Column3118" dataDxfId="13487"/>
    <tableColumn id="3133" xr3:uid="{57E8FF0B-08EE-4806-A540-F8C27612F6BB}" name="Column3119" dataDxfId="13486"/>
    <tableColumn id="3134" xr3:uid="{D7BDD111-54D2-4BC4-A482-B623CF44899F}" name="Column3120" dataDxfId="13485"/>
    <tableColumn id="3135" xr3:uid="{7A334324-C89F-41B6-9ED5-0F91DAAE0761}" name="Column3121" dataDxfId="13484"/>
    <tableColumn id="3136" xr3:uid="{AD87FDAA-B1FA-4338-AF54-909D9669D31E}" name="Column3122" dataDxfId="13483"/>
    <tableColumn id="3137" xr3:uid="{52EFB864-AAF2-4DD9-AD71-9095F41D5D1A}" name="Column3123" dataDxfId="13482"/>
    <tableColumn id="3138" xr3:uid="{4ACE7495-0FF0-4DBB-9CC7-E8C85460C113}" name="Column3124" dataDxfId="13481"/>
    <tableColumn id="3139" xr3:uid="{6F155E21-4A7E-4544-B7BA-31466AA7A58E}" name="Column3125" dataDxfId="13480"/>
    <tableColumn id="3140" xr3:uid="{A5CD421D-184F-4C8A-9F67-057FFDBC195B}" name="Column3126" dataDxfId="13479"/>
    <tableColumn id="3141" xr3:uid="{87BF4934-4E4F-42E4-866E-E00C6B83BB4E}" name="Column3127" dataDxfId="13478"/>
    <tableColumn id="3142" xr3:uid="{E1755DEA-0742-4304-9CBF-414FDF554443}" name="Column3128" dataDxfId="13477"/>
    <tableColumn id="3143" xr3:uid="{3F98CF08-48A6-4B61-A865-1BA4E12E90B2}" name="Column3129" dataDxfId="13476"/>
    <tableColumn id="3144" xr3:uid="{410862AC-653C-492A-9839-0E7E8E44E7A9}" name="Column3130" dataDxfId="13475"/>
    <tableColumn id="3145" xr3:uid="{15652A39-7C79-4B1A-ABDB-738F3BCAAED9}" name="Column3131" dataDxfId="13474"/>
    <tableColumn id="3146" xr3:uid="{25CBFEF1-27CF-4FFC-AA41-E151B78CC71C}" name="Column3132" dataDxfId="13473"/>
    <tableColumn id="3147" xr3:uid="{02146273-96DA-43E0-B9FC-262F4105EAC8}" name="Column3133" dataDxfId="13472"/>
    <tableColumn id="3148" xr3:uid="{CC214EF8-B4A1-4959-A9D7-2A96D44C5314}" name="Column3134" dataDxfId="13471"/>
    <tableColumn id="3149" xr3:uid="{9774E6E5-06A9-4F94-9D23-E3B680F1723E}" name="Column3135" dataDxfId="13470"/>
    <tableColumn id="3150" xr3:uid="{36B91246-7B71-4AE4-8573-F2956430DE05}" name="Column3136" dataDxfId="13469"/>
    <tableColumn id="3151" xr3:uid="{91E220E8-5B0A-4875-BCE4-4713995B5417}" name="Column3137" dataDxfId="13468"/>
    <tableColumn id="3152" xr3:uid="{04EACD88-7031-49C5-B80A-3D430025CB2B}" name="Column3138" dataDxfId="13467"/>
    <tableColumn id="3153" xr3:uid="{FC89A9D1-30FB-4AB9-B55D-33977C1CEDBF}" name="Column3139" dataDxfId="13466"/>
    <tableColumn id="3154" xr3:uid="{3AE481E0-3856-4355-8535-9D75D3CA5BE0}" name="Column3140" dataDxfId="13465"/>
    <tableColumn id="3155" xr3:uid="{849332F2-1862-4040-B8CD-51595AE16585}" name="Column3141" dataDxfId="13464"/>
    <tableColumn id="3156" xr3:uid="{BBEC5C2C-159C-49C8-B22E-85127978D809}" name="Column3142" dataDxfId="13463"/>
    <tableColumn id="3157" xr3:uid="{2180F5FF-BA1E-431E-A29D-991839197C66}" name="Column3143" dataDxfId="13462"/>
    <tableColumn id="3158" xr3:uid="{96F28E06-C49B-421A-8068-06B8A2297A3B}" name="Column3144" dataDxfId="13461"/>
    <tableColumn id="3159" xr3:uid="{53408779-EACD-4EA1-B8C4-E734A5F48A46}" name="Column3145" dataDxfId="13460"/>
    <tableColumn id="3160" xr3:uid="{1FA4641F-1416-43F0-B0AD-B9B570DB4467}" name="Column3146" dataDxfId="13459"/>
    <tableColumn id="3161" xr3:uid="{4AF262ED-C2AA-4083-9E71-AE4EA5804856}" name="Column3147" dataDxfId="13458"/>
    <tableColumn id="3162" xr3:uid="{CBF37D01-8F89-4634-82F7-A84A6CB52FAC}" name="Column3148" dataDxfId="13457"/>
    <tableColumn id="3163" xr3:uid="{7D893B53-66D4-4DAD-ADED-F5973638406B}" name="Column3149" dataDxfId="13456"/>
    <tableColumn id="3164" xr3:uid="{32EE929B-995A-4FDE-809B-53253BA8AF5C}" name="Column3150" dataDxfId="13455"/>
    <tableColumn id="3165" xr3:uid="{DCFE463B-4549-462D-AE8E-24724CE3EF8B}" name="Column3151" dataDxfId="13454"/>
    <tableColumn id="3166" xr3:uid="{E27FF818-0DDD-4111-9B77-C12CEE1D9A03}" name="Column3152" dataDxfId="13453"/>
    <tableColumn id="3167" xr3:uid="{473C65BD-40C1-4EE6-A882-6265129E6744}" name="Column3153" dataDxfId="13452"/>
    <tableColumn id="3168" xr3:uid="{34481807-30B5-411D-AFA8-A0ABB9A232A3}" name="Column3154" dataDxfId="13451"/>
    <tableColumn id="3169" xr3:uid="{CBB7B96B-C757-417C-9A76-4EB38F4FFF54}" name="Column3155" dataDxfId="13450"/>
    <tableColumn id="3170" xr3:uid="{7B4F2603-6B4D-4060-BCEC-AE0091C3B05D}" name="Column3156" dataDxfId="13449"/>
    <tableColumn id="3171" xr3:uid="{8CD7D248-B75D-4CE3-95A4-B5E44BF46E83}" name="Column3157" dataDxfId="13448"/>
    <tableColumn id="3172" xr3:uid="{615666EB-EE04-4E1F-88F9-C97FFE19D1D4}" name="Column3158" dataDxfId="13447"/>
    <tableColumn id="3173" xr3:uid="{62F8C03F-17BD-417D-B5DB-40F24853ECC8}" name="Column3159" dataDxfId="13446"/>
    <tableColumn id="3174" xr3:uid="{A0AC3104-C8C7-4C8E-A0F2-B81410103A6C}" name="Column3160" dataDxfId="13445"/>
    <tableColumn id="3175" xr3:uid="{DE95239C-756C-4945-ACA6-687A69BB7184}" name="Column3161" dataDxfId="13444"/>
    <tableColumn id="3176" xr3:uid="{EC96200F-6955-46C0-9E1D-221EE3E42F3B}" name="Column3162" dataDxfId="13443"/>
    <tableColumn id="3177" xr3:uid="{8010F71A-1625-45CF-BE73-9912978E8E90}" name="Column3163" dataDxfId="13442"/>
    <tableColumn id="3178" xr3:uid="{E0A63510-B488-498B-AB42-5802C69AD645}" name="Column3164" dataDxfId="13441"/>
    <tableColumn id="3179" xr3:uid="{5FD0FECE-4AB8-4525-AD8F-A11102B983BE}" name="Column3165" dataDxfId="13440"/>
    <tableColumn id="3180" xr3:uid="{D773C28B-880A-43AC-8B44-95C094CB5D2C}" name="Column3166" dataDxfId="13439"/>
    <tableColumn id="3181" xr3:uid="{5EECC319-0952-466F-80D5-521E5DBEDD5D}" name="Column3167" dataDxfId="13438"/>
    <tableColumn id="3182" xr3:uid="{6939F471-9E2C-4823-8744-B2A5E7A09A94}" name="Column3168" dataDxfId="13437"/>
    <tableColumn id="3183" xr3:uid="{E239F87E-A59E-4714-8BE3-55EDCF33891A}" name="Column3169" dataDxfId="13436"/>
    <tableColumn id="3184" xr3:uid="{2F414DC4-0A15-475C-A24A-EF4A77599D18}" name="Column3170" dataDxfId="13435"/>
    <tableColumn id="3185" xr3:uid="{98309662-6D24-4039-8E3B-72FFECB9A5D6}" name="Column3171" dataDxfId="13434"/>
    <tableColumn id="3186" xr3:uid="{51708AA7-3DFD-474A-B0A8-9D1CC654769A}" name="Column3172" dataDxfId="13433"/>
    <tableColumn id="3187" xr3:uid="{3613D8DB-4AD7-4B51-9A6D-381E1EF4177D}" name="Column3173" dataDxfId="13432"/>
    <tableColumn id="3188" xr3:uid="{E50153FE-4AF9-4566-9434-6C4755D844F5}" name="Column3174" dataDxfId="13431"/>
    <tableColumn id="3189" xr3:uid="{293C81DE-7B04-4288-89AE-F3881474C3B3}" name="Column3175" dataDxfId="13430"/>
    <tableColumn id="3190" xr3:uid="{EAC8439E-59A6-4268-9145-ED6554FD2671}" name="Column3176" dataDxfId="13429"/>
    <tableColumn id="3191" xr3:uid="{044DE1AA-C5F7-4541-8986-9DC3E5694533}" name="Column3177" dataDxfId="13428"/>
    <tableColumn id="3192" xr3:uid="{C683AD8B-8FEA-412A-8BB4-8E8BB29D4603}" name="Column3178" dataDxfId="13427"/>
    <tableColumn id="3193" xr3:uid="{E67E20E7-83D3-49F1-9409-41BBB0080CD7}" name="Column3179" dataDxfId="13426"/>
    <tableColumn id="3194" xr3:uid="{AC751091-D6E3-474D-BB88-BD8CFDB6EE92}" name="Column3180" dataDxfId="13425"/>
    <tableColumn id="3195" xr3:uid="{34C130D2-3751-4A54-A286-000A6EF73B6F}" name="Column3181" dataDxfId="13424"/>
    <tableColumn id="3196" xr3:uid="{EFEC0106-0984-4597-B226-A4C3193C5E60}" name="Column3182" dataDxfId="13423"/>
    <tableColumn id="3197" xr3:uid="{65A1478A-DCCB-47C2-BEFC-389200842349}" name="Column3183" dataDxfId="13422"/>
    <tableColumn id="3198" xr3:uid="{73B7B97D-AF36-4BDE-BB95-F62776B6DB74}" name="Column3184" dataDxfId="13421"/>
    <tableColumn id="3199" xr3:uid="{B93554A1-5D9C-4316-BB97-98528A09D09A}" name="Column3185" dataDxfId="13420"/>
    <tableColumn id="3200" xr3:uid="{78A4C7C2-0217-47E7-A4E9-CD3C8A68EDF1}" name="Column3186" dataDxfId="13419"/>
    <tableColumn id="3201" xr3:uid="{A5E1AB1E-3F68-4E9B-828A-06C09B25CB9E}" name="Column3187" dataDxfId="13418"/>
    <tableColumn id="3202" xr3:uid="{A00F3C73-64B4-4D50-AA9C-A1B14920CE52}" name="Column3188" dataDxfId="13417"/>
    <tableColumn id="3203" xr3:uid="{AFFB4913-0771-4C41-B767-E9BA63628B76}" name="Column3189" dataDxfId="13416"/>
    <tableColumn id="3204" xr3:uid="{4ED18093-C633-4674-AEBE-7C974F8EC8D8}" name="Column3190" dataDxfId="13415"/>
    <tableColumn id="3205" xr3:uid="{7E5E3907-BEE8-4505-BAD3-7434F4399DCF}" name="Column3191" dataDxfId="13414"/>
    <tableColumn id="3206" xr3:uid="{B6DAF817-71BB-48C2-97FF-AB89E6369155}" name="Column3192" dataDxfId="13413"/>
    <tableColumn id="3207" xr3:uid="{AF823837-9DC4-43F6-AA1C-50D39FAC75CD}" name="Column3193" dataDxfId="13412"/>
    <tableColumn id="3208" xr3:uid="{C85BDA44-AB24-4D35-9792-73F3BF7FE813}" name="Column3194" dataDxfId="13411"/>
    <tableColumn id="3209" xr3:uid="{8C2796B9-33AB-47E2-BA29-D2836542536D}" name="Column3195" dataDxfId="13410"/>
    <tableColumn id="3210" xr3:uid="{CD04F204-1180-4CE5-BD4D-939EC60E4961}" name="Column3196" dataDxfId="13409"/>
    <tableColumn id="3211" xr3:uid="{9018F5D6-F69E-4E68-99CB-071E385F8E78}" name="Column3197" dataDxfId="13408"/>
    <tableColumn id="3212" xr3:uid="{0F2A5B4F-7BF7-4105-A35F-85D4B7242AB7}" name="Column3198" dataDxfId="13407"/>
    <tableColumn id="3213" xr3:uid="{2C573540-94B9-445A-ABD6-BB4B2CE5F1C1}" name="Column3199" dataDxfId="13406"/>
    <tableColumn id="3214" xr3:uid="{A6C535C8-A393-48DE-844E-DCA40B8DE00D}" name="Column3200" dataDxfId="13405"/>
    <tableColumn id="3215" xr3:uid="{B0CD89EE-DE79-467D-8130-C291DF6E9EB9}" name="Column3201" dataDxfId="13404"/>
    <tableColumn id="3216" xr3:uid="{F02F9F93-70CF-4B08-8D30-80C303D344CD}" name="Column3202" dataDxfId="13403"/>
    <tableColumn id="3217" xr3:uid="{FD158BB4-8ACA-46E6-A462-02BEDD62FD08}" name="Column3203" dataDxfId="13402"/>
    <tableColumn id="3218" xr3:uid="{56DC8EA7-BC8B-487C-890E-329FF0A58698}" name="Column3204" dataDxfId="13401"/>
    <tableColumn id="3219" xr3:uid="{D54CCD02-C04D-44FD-92B1-4A5CF9727BCC}" name="Column3205" dataDxfId="13400"/>
    <tableColumn id="3220" xr3:uid="{473F84DB-C158-418A-AFA5-DA6C881073BC}" name="Column3206" dataDxfId="13399"/>
    <tableColumn id="3221" xr3:uid="{C3D257FF-EF8A-4A68-83C7-4F9472475E42}" name="Column3207" dataDxfId="13398"/>
    <tableColumn id="3222" xr3:uid="{5C8989ED-C0CA-4449-871B-B5BD3AC45D3F}" name="Column3208" dataDxfId="13397"/>
    <tableColumn id="3223" xr3:uid="{2096D5C7-20ED-49C5-80C5-EDB2B8468BDD}" name="Column3209" dataDxfId="13396"/>
    <tableColumn id="3224" xr3:uid="{8D8D27C9-B071-49A3-80AA-A2B8A5E85C6F}" name="Column3210" dataDxfId="13395"/>
    <tableColumn id="3225" xr3:uid="{B02B36C9-ADBA-4365-893C-EA5435A94A00}" name="Column3211" dataDxfId="13394"/>
    <tableColumn id="3226" xr3:uid="{49EA419D-83CA-4499-BC06-8C0BD5031AF3}" name="Column3212" dataDxfId="13393"/>
    <tableColumn id="3227" xr3:uid="{8358F229-97ED-4082-94C8-270C956599F1}" name="Column3213" dataDxfId="13392"/>
    <tableColumn id="3228" xr3:uid="{0728268F-57AB-40FB-8BAE-D8DA7529C270}" name="Column3214" dataDxfId="13391"/>
    <tableColumn id="3229" xr3:uid="{22B25690-9AAD-4B8F-8DA1-1FA4D7E3674A}" name="Column3215" dataDxfId="13390"/>
    <tableColumn id="3230" xr3:uid="{34967621-E99E-4D98-AD83-C97403AF153F}" name="Column3216" dataDxfId="13389"/>
    <tableColumn id="3231" xr3:uid="{FBC695BC-825D-4EB5-81D9-81CEA06115F9}" name="Column3217" dataDxfId="13388"/>
    <tableColumn id="3232" xr3:uid="{54D86487-068E-4763-BCF5-5ADE7C64AF9D}" name="Column3218" dataDxfId="13387"/>
    <tableColumn id="3233" xr3:uid="{D91BA8A0-27F9-4A36-B166-A61CE29B86C5}" name="Column3219" dataDxfId="13386"/>
    <tableColumn id="3234" xr3:uid="{C7AE1C8F-39F1-4C28-A5B8-BECB85744B9C}" name="Column3220" dataDxfId="13385"/>
    <tableColumn id="3235" xr3:uid="{9BA4FF79-36E6-4AD0-90BE-DAA73F1D1CAF}" name="Column3221" dataDxfId="13384"/>
    <tableColumn id="3236" xr3:uid="{B5B82D72-4F71-4D5C-B680-9C4F75BCE7B5}" name="Column3222" dataDxfId="13383"/>
    <tableColumn id="3237" xr3:uid="{2CD9D202-7809-4331-889E-DDDA23406875}" name="Column3223" dataDxfId="13382"/>
    <tableColumn id="3238" xr3:uid="{51BA00A7-7EC8-4504-A328-FE73F478ED13}" name="Column3224" dataDxfId="13381"/>
    <tableColumn id="3239" xr3:uid="{BF35D617-E799-4D8D-AE35-4BB2D6AFA426}" name="Column3225" dataDxfId="13380"/>
    <tableColumn id="3240" xr3:uid="{C9047C92-18E1-40D5-9D28-B87B38B63AE9}" name="Column3226" dataDxfId="13379"/>
    <tableColumn id="3241" xr3:uid="{A4D861FE-E5E0-416F-84D0-89474CF3B6BB}" name="Column3227" dataDxfId="13378"/>
    <tableColumn id="3242" xr3:uid="{CB87C8E8-F01B-447A-B7F0-3831F51774F8}" name="Column3228" dataDxfId="13377"/>
    <tableColumn id="3243" xr3:uid="{1E195BE7-9A42-47F6-9705-09FDE7F2F351}" name="Column3229" dataDxfId="13376"/>
    <tableColumn id="3244" xr3:uid="{085D5F32-F282-45FB-8C54-4BEB333D94B7}" name="Column3230" dataDxfId="13375"/>
    <tableColumn id="3245" xr3:uid="{99E6D545-4F9C-4B5F-A130-887E070568EA}" name="Column3231" dataDxfId="13374"/>
    <tableColumn id="3246" xr3:uid="{39D519ED-BE4E-4345-8F9A-11E2A80F2702}" name="Column3232" dataDxfId="13373"/>
    <tableColumn id="3247" xr3:uid="{A373916A-64EE-4A4B-A5AA-3991ED235DE2}" name="Column3233" dataDxfId="13372"/>
    <tableColumn id="3248" xr3:uid="{396573C5-3811-429D-8D21-4D8189A55985}" name="Column3234" dataDxfId="13371"/>
    <tableColumn id="3249" xr3:uid="{51431ED2-E615-4BED-824E-ABA76038B413}" name="Column3235" dataDxfId="13370"/>
    <tableColumn id="3250" xr3:uid="{2C7D2473-BADE-4786-AC09-464E18CE1492}" name="Column3236" dataDxfId="13369"/>
    <tableColumn id="3251" xr3:uid="{4301C963-5A80-40A1-8125-642DD802A0D1}" name="Column3237" dataDxfId="13368"/>
    <tableColumn id="3252" xr3:uid="{F8BC0143-84A7-4595-93E6-727F6857FD2C}" name="Column3238" dataDxfId="13367"/>
    <tableColumn id="3253" xr3:uid="{241EF7D7-3ACF-469C-A4AA-B2DB4DE606FB}" name="Column3239" dataDxfId="13366"/>
    <tableColumn id="3254" xr3:uid="{1533009A-BECC-4C9E-8D6F-AF88A9EC5EE4}" name="Column3240" dataDxfId="13365"/>
    <tableColumn id="3255" xr3:uid="{7410F13D-15D8-4B52-9762-BDEAF74FC753}" name="Column3241" dataDxfId="13364"/>
    <tableColumn id="3256" xr3:uid="{BCB36ED2-7368-4AB6-BAAB-EAB82B5B8EB6}" name="Column3242" dataDxfId="13363"/>
    <tableColumn id="3257" xr3:uid="{2F9C7EBD-77D1-440E-8651-4AEC4A35EB6C}" name="Column3243" dataDxfId="13362"/>
    <tableColumn id="3258" xr3:uid="{1F326523-C9BF-4426-8851-DECE24E1B705}" name="Column3244" dataDxfId="13361"/>
    <tableColumn id="3259" xr3:uid="{5E6DB2E9-2A71-4D6C-A9E1-A45F9372E84E}" name="Column3245" dataDxfId="13360"/>
    <tableColumn id="3260" xr3:uid="{2FCAE64C-1013-4B6E-A916-90069F9EAB9F}" name="Column3246" dataDxfId="13359"/>
    <tableColumn id="3261" xr3:uid="{8FA832A1-77C9-4E93-A160-FF180FC8321D}" name="Column3247" dataDxfId="13358"/>
    <tableColumn id="3262" xr3:uid="{DF796423-A7C9-47CA-9CDE-6C7D1D94E011}" name="Column3248" dataDxfId="13357"/>
    <tableColumn id="3263" xr3:uid="{74DA7B48-AAC6-4484-AB79-C2FDDA070A15}" name="Column3249" dataDxfId="13356"/>
    <tableColumn id="3264" xr3:uid="{B01C3BD2-609D-4120-8448-9EB91020D5DF}" name="Column3250" dataDxfId="13355"/>
    <tableColumn id="3265" xr3:uid="{B15CE052-A031-4ED9-A7F5-FBE1EDDA2556}" name="Column3251" dataDxfId="13354"/>
    <tableColumn id="3266" xr3:uid="{2CB0DABE-5DA9-4720-AC55-2562329EDDEB}" name="Column3252" dataDxfId="13353"/>
    <tableColumn id="3267" xr3:uid="{85376ACD-8959-403E-A04D-8588A9AC9394}" name="Column3253" dataDxfId="13352"/>
    <tableColumn id="3268" xr3:uid="{53334BDF-6B31-4460-92F2-67B1A26026C1}" name="Column3254" dataDxfId="13351"/>
    <tableColumn id="3269" xr3:uid="{BF97B8C5-3780-47AD-AA4E-E2AAC89E1B71}" name="Column3255" dataDxfId="13350"/>
    <tableColumn id="3270" xr3:uid="{BC21C6C9-58A9-443F-9F46-18ED07A69C3E}" name="Column3256" dataDxfId="13349"/>
    <tableColumn id="3271" xr3:uid="{756C19A4-3479-4C64-9B68-12E07CB62B3A}" name="Column3257" dataDxfId="13348"/>
    <tableColumn id="3272" xr3:uid="{24C7230E-83B8-4991-93EE-FBB7ED14AA6A}" name="Column3258" dataDxfId="13347"/>
    <tableColumn id="3273" xr3:uid="{F3177D67-F571-4199-A313-1D41DA74C1D6}" name="Column3259" dataDxfId="13346"/>
    <tableColumn id="3274" xr3:uid="{20A7CCC1-6CFA-433F-A07E-32E09BA5F5C1}" name="Column3260" dataDxfId="13345"/>
    <tableColumn id="3275" xr3:uid="{231EA4EB-3AB6-4DDB-8D6A-96E921175956}" name="Column3261" dataDxfId="13344"/>
    <tableColumn id="3276" xr3:uid="{BBB260F4-7B43-4BB9-89D8-7EDEAFE0C528}" name="Column3262" dataDxfId="13343"/>
    <tableColumn id="3277" xr3:uid="{569A9E0E-AFD4-42DC-9421-61F4E21C2D11}" name="Column3263" dataDxfId="13342"/>
    <tableColumn id="3278" xr3:uid="{1E864EE4-A5AE-42AC-8B8C-CA684362228D}" name="Column3264" dataDxfId="13341"/>
    <tableColumn id="3279" xr3:uid="{82C81A12-5F1B-46A6-B2DF-490C64F137AB}" name="Column3265" dataDxfId="13340"/>
    <tableColumn id="3280" xr3:uid="{77EAE16A-EC41-431C-B1D9-B248766AEC3A}" name="Column3266" dataDxfId="13339"/>
    <tableColumn id="3281" xr3:uid="{26A53574-9526-4005-A108-FE1C0D89992B}" name="Column3267" dataDxfId="13338"/>
    <tableColumn id="3282" xr3:uid="{B830A472-FBAA-4B0D-B906-D9D12594B0B0}" name="Column3268" dataDxfId="13337"/>
    <tableColumn id="3283" xr3:uid="{39A5D4FE-9A5E-41CD-827B-46664A59E518}" name="Column3269" dataDxfId="13336"/>
    <tableColumn id="3284" xr3:uid="{F467B9C1-600D-45EE-8C4C-E4DEDDD04C94}" name="Column3270" dataDxfId="13335"/>
    <tableColumn id="3285" xr3:uid="{CEA9AD06-0A85-4469-A634-1F3109B5420F}" name="Column3271" dataDxfId="13334"/>
    <tableColumn id="3286" xr3:uid="{63A4B299-758D-4FE2-AC04-7226400CA989}" name="Column3272" dataDxfId="13333"/>
    <tableColumn id="3287" xr3:uid="{79AE170D-8032-4CC3-87E7-B7E2E759CB41}" name="Column3273" dataDxfId="13332"/>
    <tableColumn id="3288" xr3:uid="{72548545-7DB2-4EA3-A669-BF26DC1AA259}" name="Column3274" dataDxfId="13331"/>
    <tableColumn id="3289" xr3:uid="{9CD7EE50-233A-403C-98FE-127C9AE41FED}" name="Column3275" dataDxfId="13330"/>
    <tableColumn id="3290" xr3:uid="{22B686D6-459D-4E17-9D6F-BF3D1A0D1363}" name="Column3276" dataDxfId="13329"/>
    <tableColumn id="3291" xr3:uid="{366A56D1-5A12-47E0-A289-902F4F4B36D5}" name="Column3277" dataDxfId="13328"/>
    <tableColumn id="3292" xr3:uid="{BE2B3AD6-DBDC-4EF5-8B0F-9C7E6A6273A8}" name="Column3278" dataDxfId="13327"/>
    <tableColumn id="3293" xr3:uid="{49A6D6CA-F228-4C97-B64E-33606FEF5DBD}" name="Column3279" dataDxfId="13326"/>
    <tableColumn id="3294" xr3:uid="{AE0A7ABF-2CD5-46A5-8C92-B55CA02DC120}" name="Column3280" dataDxfId="13325"/>
    <tableColumn id="3295" xr3:uid="{F9CCCDF0-CA94-4245-B2D1-D04D5D98BF5E}" name="Column3281" dataDxfId="13324"/>
    <tableColumn id="3296" xr3:uid="{323AA7C1-C3F3-4D21-8FA5-D2F37EF1060C}" name="Column3282" dataDxfId="13323"/>
    <tableColumn id="3297" xr3:uid="{8BD9A09C-81AB-48AA-B80D-72823C1F7B0A}" name="Column3283" dataDxfId="13322"/>
    <tableColumn id="3298" xr3:uid="{39456E20-15CD-4767-91DC-609AD7BA8E78}" name="Column3284" dataDxfId="13321"/>
    <tableColumn id="3299" xr3:uid="{B16C0939-D728-4A90-9CF3-D9864AA6930E}" name="Column3285" dataDxfId="13320"/>
    <tableColumn id="3300" xr3:uid="{47C99AE3-C713-4806-BAF9-28429D4A2A70}" name="Column3286" dataDxfId="13319"/>
    <tableColumn id="3301" xr3:uid="{1BBA716C-F3F2-49A8-BEF2-3CB163618ED1}" name="Column3287" dataDxfId="13318"/>
    <tableColumn id="3302" xr3:uid="{2B9B614B-0D51-4CE4-B6AB-3AA94186848A}" name="Column3288" dataDxfId="13317"/>
    <tableColumn id="3303" xr3:uid="{FA3075A5-63B0-4798-AB59-782E4C77AAFC}" name="Column3289" dataDxfId="13316"/>
    <tableColumn id="3304" xr3:uid="{F3ABAD69-8256-47DB-A7FF-D2A66ED38175}" name="Column3290" dataDxfId="13315"/>
    <tableColumn id="3305" xr3:uid="{FD57D08E-6DAB-4E83-BDAB-2D1D6B3AAE2A}" name="Column3291" dataDxfId="13314"/>
    <tableColumn id="3306" xr3:uid="{9B5CDF93-9850-45E6-9871-9065B8D98D41}" name="Column3292" dataDxfId="13313"/>
    <tableColumn id="3307" xr3:uid="{88C5C955-1D40-4A31-B214-FD2E2FE3C584}" name="Column3293" dataDxfId="13312"/>
    <tableColumn id="3308" xr3:uid="{D3C3573D-F1D1-40B5-BAA6-C75CF45F95EB}" name="Column3294" dataDxfId="13311"/>
    <tableColumn id="3309" xr3:uid="{3FFEB4B0-D913-4EC8-B025-5EAB119B90FE}" name="Column3295" dataDxfId="13310"/>
    <tableColumn id="3310" xr3:uid="{A5849F7B-6691-4FE4-9976-AE88BC9B5B75}" name="Column3296" dataDxfId="13309"/>
    <tableColumn id="3311" xr3:uid="{CBF67A61-B686-4703-A02C-34646959CD23}" name="Column3297" dataDxfId="13308"/>
    <tableColumn id="3312" xr3:uid="{0A970481-95DA-4599-8BE4-8270AB44A0B1}" name="Column3298" dataDxfId="13307"/>
    <tableColumn id="3313" xr3:uid="{17D5D4C0-06EC-4A47-A174-9BA85DAE6C89}" name="Column3299" dataDxfId="13306"/>
    <tableColumn id="3314" xr3:uid="{CB39A491-8E22-4230-B077-E7D38207D647}" name="Column3300" dataDxfId="13305"/>
    <tableColumn id="3315" xr3:uid="{8BA67417-42B4-400D-BBC3-D6A0B81C45D3}" name="Column3301" dataDxfId="13304"/>
    <tableColumn id="3316" xr3:uid="{A9A54A66-3192-44F8-8ACA-DA67AF99EE07}" name="Column3302" dataDxfId="13303"/>
    <tableColumn id="3317" xr3:uid="{D19AB8F8-31E9-4334-9993-FC7CEDA6DDD1}" name="Column3303" dataDxfId="13302"/>
    <tableColumn id="3318" xr3:uid="{FC7AF21F-DF5A-4659-A21B-7577DBA6B9C5}" name="Column3304" dataDxfId="13301"/>
    <tableColumn id="3319" xr3:uid="{96973AD1-65F1-427B-9162-5A75883C82AF}" name="Column3305" dataDxfId="13300"/>
    <tableColumn id="3320" xr3:uid="{2D47A969-1992-479B-87A6-BB56FBF34433}" name="Column3306" dataDxfId="13299"/>
    <tableColumn id="3321" xr3:uid="{EF526561-DB98-4878-9C7C-EC7E50B33DB2}" name="Column3307" dataDxfId="13298"/>
    <tableColumn id="3322" xr3:uid="{9E0F7F4A-980C-4B22-BB61-55AB2655A7A8}" name="Column3308" dataDxfId="13297"/>
    <tableColumn id="3323" xr3:uid="{6A2EA7F4-93EA-45CD-9194-8DDC022D3FB4}" name="Column3309" dataDxfId="13296"/>
    <tableColumn id="3324" xr3:uid="{19B8A326-A27C-4007-9150-446D12AF6267}" name="Column3310" dataDxfId="13295"/>
    <tableColumn id="3325" xr3:uid="{135694C1-39E1-4F19-9169-4D9CF194EEC2}" name="Column3311" dataDxfId="13294"/>
    <tableColumn id="3326" xr3:uid="{01B226AD-21BF-47BE-AD19-2C58F6C62CC9}" name="Column3312" dataDxfId="13293"/>
    <tableColumn id="3327" xr3:uid="{4E6C5F25-4616-4390-87B5-0C8149380918}" name="Column3313" dataDxfId="13292"/>
    <tableColumn id="3328" xr3:uid="{6574AF55-9586-45C1-8248-3D880F6C20C4}" name="Column3314" dataDxfId="13291"/>
    <tableColumn id="3329" xr3:uid="{8F21B706-5906-4039-85E7-8016032A91DA}" name="Column3315" dataDxfId="13290"/>
    <tableColumn id="3330" xr3:uid="{E2BAFD91-8FDB-4F1D-BB4D-E9F47B23647A}" name="Column3316" dataDxfId="13289"/>
    <tableColumn id="3331" xr3:uid="{BD01EB27-D6BF-4D7D-BCFE-78F95682C043}" name="Column3317" dataDxfId="13288"/>
    <tableColumn id="3332" xr3:uid="{46AEB989-E07F-4A06-AC1E-A94E6F0702BD}" name="Column3318" dataDxfId="13287"/>
    <tableColumn id="3333" xr3:uid="{59DDDC53-03D6-457E-8FE9-A2939A9EB997}" name="Column3319" dataDxfId="13286"/>
    <tableColumn id="3334" xr3:uid="{9B6A8FB5-FFE4-4605-9A6D-CCE9ABFE321C}" name="Column3320" dataDxfId="13285"/>
    <tableColumn id="3335" xr3:uid="{FE45D5FD-C7DA-4DB8-9D43-6EF8A21B878C}" name="Column3321" dataDxfId="13284"/>
    <tableColumn id="3336" xr3:uid="{E136ED64-8BEE-4185-B3EE-C7F6CF4016D8}" name="Column3322" dataDxfId="13283"/>
    <tableColumn id="3337" xr3:uid="{25E1C18F-23B6-4569-A756-BA338411BDF2}" name="Column3323" dataDxfId="13282"/>
    <tableColumn id="3338" xr3:uid="{EDF61871-70F0-423E-8B42-B59AF42D3282}" name="Column3324" dataDxfId="13281"/>
    <tableColumn id="3339" xr3:uid="{5FAA3245-18D0-403D-94B5-44BFB6823E27}" name="Column3325" dataDxfId="13280"/>
    <tableColumn id="3340" xr3:uid="{5A8A11BA-7DDC-4659-BA43-2F47AD11B243}" name="Column3326" dataDxfId="13279"/>
    <tableColumn id="3341" xr3:uid="{C11996BB-9E4B-43F9-9E14-EE6119C732BA}" name="Column3327" dataDxfId="13278"/>
    <tableColumn id="3342" xr3:uid="{6840163C-1EE3-4CD8-BF06-16C1FD0E8695}" name="Column3328" dataDxfId="13277"/>
    <tableColumn id="3343" xr3:uid="{00C26F54-AE53-4C5E-B53F-2E2A1605440F}" name="Column3329" dataDxfId="13276"/>
    <tableColumn id="3344" xr3:uid="{662551AF-CB07-4DE4-B028-752D55FDDD0F}" name="Column3330" dataDxfId="13275"/>
    <tableColumn id="3345" xr3:uid="{8AC27EAB-3133-45B1-9C80-B65A8BF11EA5}" name="Column3331" dataDxfId="13274"/>
    <tableColumn id="3346" xr3:uid="{25BF140C-7450-421A-BF55-9A8F1069857D}" name="Column3332" dataDxfId="13273"/>
    <tableColumn id="3347" xr3:uid="{5AF56B62-7C4A-4152-A08F-9944CECE1183}" name="Column3333" dataDxfId="13272"/>
    <tableColumn id="3348" xr3:uid="{79D58FF0-CFC0-414D-80B8-530E399AB6C1}" name="Column3334" dataDxfId="13271"/>
    <tableColumn id="3349" xr3:uid="{8C511EFD-61E6-49D8-9868-308EA8BB1145}" name="Column3335" dataDxfId="13270"/>
    <tableColumn id="3350" xr3:uid="{E3F83D9E-FF73-435D-8D7D-36484A39302B}" name="Column3336" dataDxfId="13269"/>
    <tableColumn id="3351" xr3:uid="{9EC09744-FB21-497E-986D-8D2D0413E8BF}" name="Column3337" dataDxfId="13268"/>
    <tableColumn id="3352" xr3:uid="{37D5E7B4-5A48-44AD-9A82-0FA26DB017C5}" name="Column3338" dataDxfId="13267"/>
    <tableColumn id="3353" xr3:uid="{4C84CF49-1CBB-41FA-905D-93B7ED70684B}" name="Column3339" dataDxfId="13266"/>
    <tableColumn id="3354" xr3:uid="{01345942-EF2A-42F4-A8A3-37F4E29FE512}" name="Column3340" dataDxfId="13265"/>
    <tableColumn id="3355" xr3:uid="{338C63D2-6B69-4759-9994-355FB7107CC1}" name="Column3341" dataDxfId="13264"/>
    <tableColumn id="3356" xr3:uid="{2E152211-9110-4AC3-8F6F-3FAC52177A3E}" name="Column3342" dataDxfId="13263"/>
    <tableColumn id="3357" xr3:uid="{A3160635-6672-4CE6-81CB-BA5C9F897B83}" name="Column3343" dataDxfId="13262"/>
    <tableColumn id="3358" xr3:uid="{AFBFC5E3-8C9A-46E4-8992-C19B94DD0C7B}" name="Column3344" dataDxfId="13261"/>
    <tableColumn id="3359" xr3:uid="{6696E381-2D3E-41C6-81EC-DEF1648B150A}" name="Column3345" dataDxfId="13260"/>
    <tableColumn id="3360" xr3:uid="{F196F4DE-EA0B-4E3E-BF1D-A012CBD2EA6F}" name="Column3346" dataDxfId="13259"/>
    <tableColumn id="3361" xr3:uid="{88A9BC7E-3AAA-468F-A291-E8CD715A70E1}" name="Column3347" dataDxfId="13258"/>
    <tableColumn id="3362" xr3:uid="{6B269148-D024-4A9B-A88D-6E6A56440DF6}" name="Column3348" dataDxfId="13257"/>
    <tableColumn id="3363" xr3:uid="{2D4D1911-02C8-4293-AF65-4D04F313B927}" name="Column3349" dataDxfId="13256"/>
    <tableColumn id="3364" xr3:uid="{FDDEAB95-CAA6-4935-BD62-5AC4FB355BFB}" name="Column3350" dataDxfId="13255"/>
    <tableColumn id="3365" xr3:uid="{39C7E728-0DBE-4CEE-9CB8-B877CF764B91}" name="Column3351" dataDxfId="13254"/>
    <tableColumn id="3366" xr3:uid="{61994C08-A299-4354-9746-E247AEF13210}" name="Column3352" dataDxfId="13253"/>
    <tableColumn id="3367" xr3:uid="{E038137A-1BF7-4418-89C5-DEE6E45209CE}" name="Column3353" dataDxfId="13252"/>
    <tableColumn id="3368" xr3:uid="{29F7AC7D-E5E3-42D3-8018-E6BD4FB47D05}" name="Column3354" dataDxfId="13251"/>
    <tableColumn id="3369" xr3:uid="{3616B76A-7D36-4CA8-AD08-92B1FECE8352}" name="Column3355" dataDxfId="13250"/>
    <tableColumn id="3370" xr3:uid="{9DA1BB4F-0CFB-4A58-BB72-154CE7242DD1}" name="Column3356" dataDxfId="13249"/>
    <tableColumn id="3371" xr3:uid="{1E1A5341-9390-488D-A0CF-51CDD00249EE}" name="Column3357" dataDxfId="13248"/>
    <tableColumn id="3372" xr3:uid="{1AC18D5F-047D-46B2-A70E-83F747B3CDC4}" name="Column3358" dataDxfId="13247"/>
    <tableColumn id="3373" xr3:uid="{88F44F13-0C9F-4523-97F5-0B1B361ABD54}" name="Column3359" dataDxfId="13246"/>
    <tableColumn id="3374" xr3:uid="{1D90F873-981E-425F-A6F0-6A403A803725}" name="Column3360" dataDxfId="13245"/>
    <tableColumn id="3375" xr3:uid="{79806473-D594-47F8-B104-C22ED0014B14}" name="Column3361" dataDxfId="13244"/>
    <tableColumn id="3376" xr3:uid="{962B6306-A625-4A57-8491-72A4FA708E7C}" name="Column3362" dataDxfId="13243"/>
    <tableColumn id="3377" xr3:uid="{041D8E7D-BB45-4C4B-AA59-F06356412E17}" name="Column3363" dataDxfId="13242"/>
    <tableColumn id="3378" xr3:uid="{5C2DED1A-457F-4638-A92F-315DF26BB536}" name="Column3364" dataDxfId="13241"/>
    <tableColumn id="3379" xr3:uid="{AC7398D0-5EE3-4EDD-8761-DB61494974A4}" name="Column3365" dataDxfId="13240"/>
    <tableColumn id="3380" xr3:uid="{A4D86184-92D9-4671-8471-4D28E9BB120D}" name="Column3366" dataDxfId="13239"/>
    <tableColumn id="3381" xr3:uid="{F7EE32E9-A9D8-4F90-9654-C837352F5EAA}" name="Column3367" dataDxfId="13238"/>
    <tableColumn id="3382" xr3:uid="{A69DE399-3B2B-42F2-B421-36B16A51C2CA}" name="Column3368" dataDxfId="13237"/>
    <tableColumn id="3383" xr3:uid="{F5CA1D20-0966-435C-AEF5-F40923D20251}" name="Column3369" dataDxfId="13236"/>
    <tableColumn id="3384" xr3:uid="{E4080F4D-5B5F-4CA0-85CA-A95F15356800}" name="Column3370" dataDxfId="13235"/>
    <tableColumn id="3385" xr3:uid="{3B348BE6-FEE3-4199-ACEA-2FCF6E0F1AEB}" name="Column3371" dataDxfId="13234"/>
    <tableColumn id="3386" xr3:uid="{F347AD75-AE6D-4FCB-953E-3A375423E89B}" name="Column3372" dataDxfId="13233"/>
    <tableColumn id="3387" xr3:uid="{C4928893-3050-4F7A-8EC6-23C81E08ED53}" name="Column3373" dataDxfId="13232"/>
    <tableColumn id="3388" xr3:uid="{87AFB77A-BE90-414D-84C7-B3EA7A830422}" name="Column3374" dataDxfId="13231"/>
    <tableColumn id="3389" xr3:uid="{182990FD-3D6D-4454-8273-DE7B822DB461}" name="Column3375" dataDxfId="13230"/>
    <tableColumn id="3390" xr3:uid="{D693484A-5070-4131-ACFD-A7C05755B7F2}" name="Column3376" dataDxfId="13229"/>
    <tableColumn id="3391" xr3:uid="{F3CD570C-3C9B-48EF-8E98-208E4DAD648B}" name="Column3377" dataDxfId="13228"/>
    <tableColumn id="3392" xr3:uid="{D3B12599-DC68-4993-8E11-2D37E90EF494}" name="Column3378" dataDxfId="13227"/>
    <tableColumn id="3393" xr3:uid="{65B2F085-E293-4F39-801B-2C6BC428E334}" name="Column3379" dataDxfId="13226"/>
    <tableColumn id="3394" xr3:uid="{327A9B20-BAE4-4B81-90E2-4E73B50F7F36}" name="Column3380" dataDxfId="13225"/>
    <tableColumn id="3395" xr3:uid="{82C0DB5C-F329-4E5A-80B1-983FD2DF8445}" name="Column3381" dataDxfId="13224"/>
    <tableColumn id="3396" xr3:uid="{DBA1A922-7888-454D-A9F8-DE61B8399175}" name="Column3382" dataDxfId="13223"/>
    <tableColumn id="3397" xr3:uid="{E77BDC3F-05A0-45FF-AAC5-50C7FFE27FE5}" name="Column3383" dataDxfId="13222"/>
    <tableColumn id="3398" xr3:uid="{1DCA6D28-6A64-465E-9ED6-EDEB749355D6}" name="Column3384" dataDxfId="13221"/>
    <tableColumn id="3399" xr3:uid="{A91A4C64-B536-4BD3-B44C-467F39916BF1}" name="Column3385" dataDxfId="13220"/>
    <tableColumn id="3400" xr3:uid="{669E721B-290D-46F5-9CA1-FCAFBF663554}" name="Column3386" dataDxfId="13219"/>
    <tableColumn id="3401" xr3:uid="{06D6B722-F177-4533-8925-EFD482CAFB56}" name="Column3387" dataDxfId="13218"/>
    <tableColumn id="3402" xr3:uid="{11D0FBA1-62BD-4BDD-A47C-C21915435C2E}" name="Column3388" dataDxfId="13217"/>
    <tableColumn id="3403" xr3:uid="{6BFDFEAA-8433-4212-B19B-5FF1C2D4B091}" name="Column3389" dataDxfId="13216"/>
    <tableColumn id="3404" xr3:uid="{7100341D-3643-4087-8FE2-F4F83CEDC86C}" name="Column3390" dataDxfId="13215"/>
    <tableColumn id="3405" xr3:uid="{F7BCEBDC-472A-494A-A7F0-9E4563CE04D9}" name="Column3391" dataDxfId="13214"/>
    <tableColumn id="3406" xr3:uid="{4D2B3D41-50B1-4946-B8C4-E0F14C4193F4}" name="Column3392" dataDxfId="13213"/>
    <tableColumn id="3407" xr3:uid="{236A5FD3-00B1-438C-8D89-D10A0CCD8851}" name="Column3393" dataDxfId="13212"/>
    <tableColumn id="3408" xr3:uid="{DFDA3CA7-DEEA-476C-A1AA-50EB71398B4A}" name="Column3394" dataDxfId="13211"/>
    <tableColumn id="3409" xr3:uid="{0ACC3B00-6CBC-4291-B377-CD2F05BAACA3}" name="Column3395" dataDxfId="13210"/>
    <tableColumn id="3410" xr3:uid="{87E27AA1-5935-4DE8-84E4-0E886C014385}" name="Column3396" dataDxfId="13209"/>
    <tableColumn id="3411" xr3:uid="{DC121192-6BF4-4532-8C58-A633D4AEFDB6}" name="Column3397" dataDxfId="13208"/>
    <tableColumn id="3412" xr3:uid="{04755292-4EF6-4D57-83AB-0BD52B2762EA}" name="Column3398" dataDxfId="13207"/>
    <tableColumn id="3413" xr3:uid="{B3549BC4-BEC0-4392-AF21-CAAB3D215F40}" name="Column3399" dataDxfId="13206"/>
    <tableColumn id="3414" xr3:uid="{F46D1853-ACE9-4663-A0E8-69CA03A9A8B6}" name="Column3400" dataDxfId="13205"/>
    <tableColumn id="3415" xr3:uid="{30BC92E7-36FE-409D-9347-48395B36C34B}" name="Column3401" dataDxfId="13204"/>
    <tableColumn id="3416" xr3:uid="{D6D30C72-A4DD-49B3-A180-34158B0C9FB8}" name="Column3402" dataDxfId="13203"/>
    <tableColumn id="3417" xr3:uid="{718E6AA7-2FE4-404E-AC02-A46C0601BAA6}" name="Column3403" dataDxfId="13202"/>
    <tableColumn id="3418" xr3:uid="{57670F6E-381E-43D3-A6D3-B7EF62B733F5}" name="Column3404" dataDxfId="13201"/>
    <tableColumn id="3419" xr3:uid="{94BAB392-622B-4935-BD1B-A922953C33EF}" name="Column3405" dataDxfId="13200"/>
    <tableColumn id="3420" xr3:uid="{53F29E57-DDEE-40AB-B1D0-77E1764E9160}" name="Column3406" dataDxfId="13199"/>
    <tableColumn id="3421" xr3:uid="{A9208778-B735-488F-A922-4094D955A235}" name="Column3407" dataDxfId="13198"/>
    <tableColumn id="3422" xr3:uid="{547A380F-3DB7-4E38-95EC-D36AAF91F361}" name="Column3408" dataDxfId="13197"/>
    <tableColumn id="3423" xr3:uid="{1B7698FE-1A7D-46AE-AA3C-0631977AC885}" name="Column3409" dataDxfId="13196"/>
    <tableColumn id="3424" xr3:uid="{5109359A-72D1-4013-8571-D1B83AEB1F0B}" name="Column3410" dataDxfId="13195"/>
    <tableColumn id="3425" xr3:uid="{025C563E-9A79-44DA-8210-963C30A703AA}" name="Column3411" dataDxfId="13194"/>
    <tableColumn id="3426" xr3:uid="{4C452C86-5BDF-417D-BA8E-67065E57CCDC}" name="Column3412" dataDxfId="13193"/>
    <tableColumn id="3427" xr3:uid="{2CBD1C67-5F45-45CC-BC78-0B5A80D3E32D}" name="Column3413" dataDxfId="13192"/>
    <tableColumn id="3428" xr3:uid="{6A8B6E1E-8238-4858-B8D9-A60BE570B4CA}" name="Column3414" dataDxfId="13191"/>
    <tableColumn id="3429" xr3:uid="{9A6B2929-52DE-4C72-818A-830D10BB8369}" name="Column3415" dataDxfId="13190"/>
    <tableColumn id="3430" xr3:uid="{25E3F0D6-A3FF-4852-A642-46C5740DC51D}" name="Column3416" dataDxfId="13189"/>
    <tableColumn id="3431" xr3:uid="{8733AFEE-82FE-417F-9463-646A00ED4358}" name="Column3417" dataDxfId="13188"/>
    <tableColumn id="3432" xr3:uid="{6BE7BA14-8BE5-4B22-987C-54572AB3D415}" name="Column3418" dataDxfId="13187"/>
    <tableColumn id="3433" xr3:uid="{FD8925C6-A300-4387-B37C-852B0667B945}" name="Column3419" dataDxfId="13186"/>
    <tableColumn id="3434" xr3:uid="{9938C503-6317-4F91-9938-7DC0F423B60D}" name="Column3420" dataDxfId="13185"/>
    <tableColumn id="3435" xr3:uid="{0EC6F3CC-69EB-460B-AD33-1A2316D130AE}" name="Column3421" dataDxfId="13184"/>
    <tableColumn id="3436" xr3:uid="{FA611490-A8EA-4280-8C46-D5B9D61FAB2C}" name="Column3422" dataDxfId="13183"/>
    <tableColumn id="3437" xr3:uid="{064E028F-0662-4C35-8C01-A1BE2FE42321}" name="Column3423" dataDxfId="13182"/>
    <tableColumn id="3438" xr3:uid="{7A7AAD76-E891-46C8-A09E-48B2F48D9648}" name="Column3424" dataDxfId="13181"/>
    <tableColumn id="3439" xr3:uid="{A3220506-4B9C-4F11-99EC-678DB38E6303}" name="Column3425" dataDxfId="13180"/>
    <tableColumn id="3440" xr3:uid="{56D209FD-6830-4457-BA8F-DB24513CA6C5}" name="Column3426" dataDxfId="13179"/>
    <tableColumn id="3441" xr3:uid="{46610D9E-05D2-45E7-9215-A579DF15B190}" name="Column3427" dataDxfId="13178"/>
    <tableColumn id="3442" xr3:uid="{4EF838F3-EFFD-46E5-A76E-A75BFCE31806}" name="Column3428" dataDxfId="13177"/>
    <tableColumn id="3443" xr3:uid="{545F9D74-1CA7-4518-A01E-753AD07A63B0}" name="Column3429" dataDxfId="13176"/>
    <tableColumn id="3444" xr3:uid="{51062565-11BC-4A6C-8BCA-AAE804440BC4}" name="Column3430" dataDxfId="13175"/>
    <tableColumn id="3445" xr3:uid="{C59BC97E-19A8-4897-A3DB-4166750C2E9A}" name="Column3431" dataDxfId="13174"/>
    <tableColumn id="3446" xr3:uid="{D873C30B-A14E-4432-937A-3ACFCDA068D2}" name="Column3432" dataDxfId="13173"/>
    <tableColumn id="3447" xr3:uid="{C32FA63E-2B32-4155-A671-0426C9D94751}" name="Column3433" dataDxfId="13172"/>
    <tableColumn id="3448" xr3:uid="{C9C89BAB-79C4-4E27-9A5B-6C137D9C7655}" name="Column3434" dataDxfId="13171"/>
    <tableColumn id="3449" xr3:uid="{39CB1FC8-7CCC-4497-BEE1-4F303CBE6FB9}" name="Column3435" dataDxfId="13170"/>
    <tableColumn id="3450" xr3:uid="{4EC92822-8BD5-4D1A-BF16-57521E8D2D7E}" name="Column3436" dataDxfId="13169"/>
    <tableColumn id="3451" xr3:uid="{C3028358-73AD-49F7-BE30-39F7FAE1F69E}" name="Column3437" dataDxfId="13168"/>
    <tableColumn id="3452" xr3:uid="{89D3AB2C-FBA9-4212-942B-FE5EA719FD6E}" name="Column3438" dataDxfId="13167"/>
    <tableColumn id="3453" xr3:uid="{304A2CC6-58E9-4222-B7F3-9C50EDEC9BF2}" name="Column3439" dataDxfId="13166"/>
    <tableColumn id="3454" xr3:uid="{19290CBC-FBCD-41AE-9D69-787582A004DA}" name="Column3440" dataDxfId="13165"/>
    <tableColumn id="3455" xr3:uid="{5BB50205-1819-4391-8BB8-543A3B58367F}" name="Column3441" dataDxfId="13164"/>
    <tableColumn id="3456" xr3:uid="{4EAA51DB-45D7-484D-A6CF-51DBB98313BF}" name="Column3442" dataDxfId="13163"/>
    <tableColumn id="3457" xr3:uid="{58C2DD9F-A482-4911-875D-5F498150E640}" name="Column3443" dataDxfId="13162"/>
    <tableColumn id="3458" xr3:uid="{98EC4058-4C0F-45D9-B2E9-B6BC580DD475}" name="Column3444" dataDxfId="13161"/>
    <tableColumn id="3459" xr3:uid="{5F1C9287-FF16-413F-B3EF-6F74B1189652}" name="Column3445" dataDxfId="13160"/>
    <tableColumn id="3460" xr3:uid="{E3191734-7147-40CD-BC2C-35652CE32DC6}" name="Column3446" dataDxfId="13159"/>
    <tableColumn id="3461" xr3:uid="{7C5D250C-4672-4382-B056-CBFADD388A8D}" name="Column3447" dataDxfId="13158"/>
    <tableColumn id="3462" xr3:uid="{B22F55B0-F802-4C12-A5A2-32B970D6567E}" name="Column3448" dataDxfId="13157"/>
    <tableColumn id="3463" xr3:uid="{F8FF291B-9C35-469A-BF77-BAA87ED5967F}" name="Column3449" dataDxfId="13156"/>
    <tableColumn id="3464" xr3:uid="{D86326F3-DF35-401A-9A2A-B1F3B94D6B96}" name="Column3450" dataDxfId="13155"/>
    <tableColumn id="3465" xr3:uid="{65AF4FB4-8D52-42CD-AA67-646C8816473B}" name="Column3451" dataDxfId="13154"/>
    <tableColumn id="3466" xr3:uid="{3CC7F9A5-BEF0-4A04-8B71-75146BB616F7}" name="Column3452" dataDxfId="13153"/>
    <tableColumn id="3467" xr3:uid="{FFF27E47-66B2-4343-9AE9-B6DFEF2432E2}" name="Column3453" dataDxfId="13152"/>
    <tableColumn id="3468" xr3:uid="{A60184FF-244A-4DED-8B90-82A8A8E65016}" name="Column3454" dataDxfId="13151"/>
    <tableColumn id="3469" xr3:uid="{6794F340-8A6F-45BB-A126-D082DA01884C}" name="Column3455" dataDxfId="13150"/>
    <tableColumn id="3470" xr3:uid="{F2B56101-6343-4AAA-ABF8-E5B7F1DF4F39}" name="Column3456" dataDxfId="13149"/>
    <tableColumn id="3471" xr3:uid="{0878EC77-C4F4-48CA-B9D0-88C8CF281C98}" name="Column3457" dataDxfId="13148"/>
    <tableColumn id="3472" xr3:uid="{B64D46B3-D64F-432B-AA3E-7DCD2261A796}" name="Column3458" dataDxfId="13147"/>
    <tableColumn id="3473" xr3:uid="{EACDAD2F-5119-4DD6-8D93-2FB85EEA604B}" name="Column3459" dataDxfId="13146"/>
    <tableColumn id="3474" xr3:uid="{C6FBCB5F-0E40-492D-B0A7-77BBE74D04DD}" name="Column3460" dataDxfId="13145"/>
    <tableColumn id="3475" xr3:uid="{3DF18F0B-4F92-449F-9C11-4DD5735DFD27}" name="Column3461" dataDxfId="13144"/>
    <tableColumn id="3476" xr3:uid="{24636431-F08B-452B-B132-D26BDC728F1F}" name="Column3462" dataDxfId="13143"/>
    <tableColumn id="3477" xr3:uid="{951107F5-020B-4BD6-A912-04292C98BAC8}" name="Column3463" dataDxfId="13142"/>
    <tableColumn id="3478" xr3:uid="{EF3C71A4-5924-44FA-876A-5CE1859CF333}" name="Column3464" dataDxfId="13141"/>
    <tableColumn id="3479" xr3:uid="{8AA5F299-E187-4F74-A641-77353C6F48A4}" name="Column3465" dataDxfId="13140"/>
    <tableColumn id="3480" xr3:uid="{E42FF3CF-C7ED-42ED-9FD5-AFEAE32D5B0B}" name="Column3466" dataDxfId="13139"/>
    <tableColumn id="3481" xr3:uid="{275A4995-F106-447B-98CC-25053E35B69A}" name="Column3467" dataDxfId="13138"/>
    <tableColumn id="3482" xr3:uid="{AFFF85B7-77A9-47FE-983E-E66CD3945CA8}" name="Column3468" dataDxfId="13137"/>
    <tableColumn id="3483" xr3:uid="{9FF714B6-DE57-4697-9CCA-AA17B64604D4}" name="Column3469" dataDxfId="13136"/>
    <tableColumn id="3484" xr3:uid="{AD3E449D-5267-45AB-AB81-A53757D09D15}" name="Column3470" dataDxfId="13135"/>
    <tableColumn id="3485" xr3:uid="{F51E5677-80AC-4661-A904-A2312EAEEEE3}" name="Column3471" dataDxfId="13134"/>
    <tableColumn id="3486" xr3:uid="{01757AE3-A2DE-44CD-9A33-BDB0CDFB3783}" name="Column3472" dataDxfId="13133"/>
    <tableColumn id="3487" xr3:uid="{86CF1DAB-BF7B-4D66-8030-6F280D384970}" name="Column3473" dataDxfId="13132"/>
    <tableColumn id="3488" xr3:uid="{A701564C-3220-4413-93BD-9BD1E9DCFBB9}" name="Column3474" dataDxfId="13131"/>
    <tableColumn id="3489" xr3:uid="{24D5EBDE-0434-4BEF-8252-CE0B10F86437}" name="Column3475" dataDxfId="13130"/>
    <tableColumn id="3490" xr3:uid="{111D1237-80B8-4D7F-BB60-CDE389E12E4F}" name="Column3476" dataDxfId="13129"/>
    <tableColumn id="3491" xr3:uid="{F9FED298-A3FD-43B3-82AA-D3609190B91E}" name="Column3477" dataDxfId="13128"/>
    <tableColumn id="3492" xr3:uid="{F055D26A-DED0-4A29-8DD5-52842E7E6996}" name="Column3478" dataDxfId="13127"/>
    <tableColumn id="3493" xr3:uid="{9355E6AF-B0A1-4653-8118-438614DC0C25}" name="Column3479" dataDxfId="13126"/>
    <tableColumn id="3494" xr3:uid="{520A6418-F289-4E09-94F2-1CA897D2AAB7}" name="Column3480" dataDxfId="13125"/>
    <tableColumn id="3495" xr3:uid="{1BF58A68-592D-4D88-A3C2-35BEC87D611E}" name="Column3481" dataDxfId="13124"/>
    <tableColumn id="3496" xr3:uid="{789E46C4-B08E-4349-9F3B-6B9F082148CB}" name="Column3482" dataDxfId="13123"/>
    <tableColumn id="3497" xr3:uid="{DE7C59C7-7E2F-4F25-B0FF-FC3E555B343A}" name="Column3483" dataDxfId="13122"/>
    <tableColumn id="3498" xr3:uid="{96A3A387-05F4-400E-A2BE-24D4241F8323}" name="Column3484" dataDxfId="13121"/>
    <tableColumn id="3499" xr3:uid="{9D873010-2564-40A8-A75A-688D10ECB50B}" name="Column3485" dataDxfId="13120"/>
    <tableColumn id="3500" xr3:uid="{F82E0607-03C7-4958-82F8-9E312073776D}" name="Column3486" dataDxfId="13119"/>
    <tableColumn id="3501" xr3:uid="{2017D0DA-EA52-4104-B633-590038F4283F}" name="Column3487" dataDxfId="13118"/>
    <tableColumn id="3502" xr3:uid="{C8A9FB7D-93FC-4940-982C-F5C6D8FB9115}" name="Column3488" dataDxfId="13117"/>
    <tableColumn id="3503" xr3:uid="{8B1FE3C5-DB29-4865-9C94-3A8D43883007}" name="Column3489" dataDxfId="13116"/>
    <tableColumn id="3504" xr3:uid="{431BFDE3-8010-454A-B719-B89E20646DCD}" name="Column3490" dataDxfId="13115"/>
    <tableColumn id="3505" xr3:uid="{6D71E69B-B91C-49E9-AA97-C213C9554921}" name="Column3491" dataDxfId="13114"/>
    <tableColumn id="3506" xr3:uid="{BF066D69-58DD-45CE-BAEE-A4A61064AEE7}" name="Column3492" dataDxfId="13113"/>
    <tableColumn id="3507" xr3:uid="{C2A10C44-A8B2-432D-9721-15FF3D840FB6}" name="Column3493" dataDxfId="13112"/>
    <tableColumn id="3508" xr3:uid="{F7D4E195-F39F-4A1A-BE18-0F008539D1BF}" name="Column3494" dataDxfId="13111"/>
    <tableColumn id="3509" xr3:uid="{B1D4AFDF-C6A7-4234-BE12-295B067A12D0}" name="Column3495" dataDxfId="13110"/>
    <tableColumn id="3510" xr3:uid="{B59AE0E5-AF18-4CF1-AE84-299E26A1D43A}" name="Column3496" dataDxfId="13109"/>
    <tableColumn id="3511" xr3:uid="{DB0BA045-4260-4B83-95D7-64B985B4956D}" name="Column3497" dataDxfId="13108"/>
    <tableColumn id="3512" xr3:uid="{A7C7E30C-C2A1-4404-9789-B7151ADE0C43}" name="Column3498" dataDxfId="13107"/>
    <tableColumn id="3513" xr3:uid="{508B12D3-969B-4E7B-A8BC-96CEC431B82B}" name="Column3499" dataDxfId="13106"/>
    <tableColumn id="3514" xr3:uid="{AB19728B-25EA-4DBD-8AC7-80C2C918AF2B}" name="Column3500" dataDxfId="13105"/>
    <tableColumn id="3515" xr3:uid="{04184698-DF9B-42EA-843A-B3AA1FBCD15F}" name="Column3501" dataDxfId="13104"/>
    <tableColumn id="3516" xr3:uid="{C0EB0017-EC90-4DB9-BEEF-BD9025A3A80D}" name="Column3502" dataDxfId="13103"/>
    <tableColumn id="3517" xr3:uid="{B171232D-23B0-4481-A850-919F983D4ADE}" name="Column3503" dataDxfId="13102"/>
    <tableColumn id="3518" xr3:uid="{CD035C95-2DA2-43F1-8202-30134DED1AEA}" name="Column3504" dataDxfId="13101"/>
    <tableColumn id="3519" xr3:uid="{0166905C-5AF3-4791-8FC6-EB92F9EA07B2}" name="Column3505" dataDxfId="13100"/>
    <tableColumn id="3520" xr3:uid="{F8066D77-2500-42D2-8322-6B06677C61FB}" name="Column3506" dataDxfId="13099"/>
    <tableColumn id="3521" xr3:uid="{61CEE85E-5B57-431D-9FD3-5DD437113132}" name="Column3507" dataDxfId="13098"/>
    <tableColumn id="3522" xr3:uid="{831913C4-B272-4E68-AD6D-27E399AF91E8}" name="Column3508" dataDxfId="13097"/>
    <tableColumn id="3523" xr3:uid="{2E79654B-24A8-4E37-9B9F-4CE1865D8AB6}" name="Column3509" dataDxfId="13096"/>
    <tableColumn id="3524" xr3:uid="{007E33F8-1AB2-467C-A848-5D733641976D}" name="Column3510" dataDxfId="13095"/>
    <tableColumn id="3525" xr3:uid="{8246205B-819E-411C-99CF-0B94FD8401CE}" name="Column3511" dataDxfId="13094"/>
    <tableColumn id="3526" xr3:uid="{F90E9E05-087D-4E37-A2C9-253745894AB4}" name="Column3512" dataDxfId="13093"/>
    <tableColumn id="3527" xr3:uid="{FB2B3978-357B-439B-8D50-5C3EDD2142FC}" name="Column3513" dataDxfId="13092"/>
    <tableColumn id="3528" xr3:uid="{186009F5-68F6-4B15-817C-9860C059030A}" name="Column3514" dataDxfId="13091"/>
    <tableColumn id="3529" xr3:uid="{DFB8D686-3B79-461A-A998-433D01AD31B6}" name="Column3515" dataDxfId="13090"/>
    <tableColumn id="3530" xr3:uid="{44A66F4C-1DBB-4585-A4DD-9511C9C70133}" name="Column3516" dataDxfId="13089"/>
    <tableColumn id="3531" xr3:uid="{896551B0-080B-4845-8BEE-38A42499E2C1}" name="Column3517" dataDxfId="13088"/>
    <tableColumn id="3532" xr3:uid="{220C07C6-39E8-4AA0-AB3F-27C9E477EABC}" name="Column3518" dataDxfId="13087"/>
    <tableColumn id="3533" xr3:uid="{7A77B5CA-81C8-4255-B18D-55F7D914C709}" name="Column3519" dataDxfId="13086"/>
    <tableColumn id="3534" xr3:uid="{8C73706F-B43A-440C-B752-CEA767BE070C}" name="Column3520" dataDxfId="13085"/>
    <tableColumn id="3535" xr3:uid="{F2ED56BC-3ACD-4701-839C-0B7B5C9132CF}" name="Column3521" dataDxfId="13084"/>
    <tableColumn id="3536" xr3:uid="{2586F335-AD72-4147-90D0-6C1E20611F79}" name="Column3522" dataDxfId="13083"/>
    <tableColumn id="3537" xr3:uid="{2821BC5E-3AAF-4370-8A35-859E5807D658}" name="Column3523" dataDxfId="13082"/>
    <tableColumn id="3538" xr3:uid="{832EE914-4A2C-4477-9098-953365E565AE}" name="Column3524" dataDxfId="13081"/>
    <tableColumn id="3539" xr3:uid="{3E22EF48-9354-4FB1-8CED-64A6E741DC1A}" name="Column3525" dataDxfId="13080"/>
    <tableColumn id="3540" xr3:uid="{125CEFE3-4CBF-4DAC-8618-B1FEFBBC9CC4}" name="Column3526" dataDxfId="13079"/>
    <tableColumn id="3541" xr3:uid="{7A0EB542-1E40-4EA6-8ADF-C3715B5E508D}" name="Column3527" dataDxfId="13078"/>
    <tableColumn id="3542" xr3:uid="{34A5AA3D-3DE4-460B-904F-5B37A9ACE44C}" name="Column3528" dataDxfId="13077"/>
    <tableColumn id="3543" xr3:uid="{DC96A5B3-C7E2-4FC7-AC86-CF415B29DB09}" name="Column3529" dataDxfId="13076"/>
    <tableColumn id="3544" xr3:uid="{03ACC0A9-CFC5-4173-986D-9C76B88FE0D8}" name="Column3530" dataDxfId="13075"/>
    <tableColumn id="3545" xr3:uid="{D486D9DE-C746-4281-9F54-98E9359EA30C}" name="Column3531" dataDxfId="13074"/>
    <tableColumn id="3546" xr3:uid="{94D6A766-0E68-40EB-9198-3B8C896645DE}" name="Column3532" dataDxfId="13073"/>
    <tableColumn id="3547" xr3:uid="{790D5905-FBCF-4699-9143-4CDB11640D76}" name="Column3533" dataDxfId="13072"/>
    <tableColumn id="3548" xr3:uid="{6504B1FF-F1B6-499C-93A5-E69CA7FE2D17}" name="Column3534" dataDxfId="13071"/>
    <tableColumn id="3549" xr3:uid="{3985D12F-0E7B-49E4-9F88-22E3C108C698}" name="Column3535" dataDxfId="13070"/>
    <tableColumn id="3550" xr3:uid="{337B642B-3925-49DE-9D55-95F7DF46985E}" name="Column3536" dataDxfId="13069"/>
    <tableColumn id="3551" xr3:uid="{076A7DF7-04D8-49DF-87A4-7AB603C2BC59}" name="Column3537" dataDxfId="13068"/>
    <tableColumn id="3552" xr3:uid="{C6E9796B-40EC-4C00-B246-916A990E958A}" name="Column3538" dataDxfId="13067"/>
    <tableColumn id="3553" xr3:uid="{2B821767-711E-491F-BAD6-42D81C8A48A6}" name="Column3539" dataDxfId="13066"/>
    <tableColumn id="3554" xr3:uid="{3EF04F02-14CC-4C42-A171-C934D617E986}" name="Column3540" dataDxfId="13065"/>
    <tableColumn id="3555" xr3:uid="{7F1CD703-7066-4B7E-A6AD-00427BA25D14}" name="Column3541" dataDxfId="13064"/>
    <tableColumn id="3556" xr3:uid="{BB7ED965-CE87-467A-8802-D8302424BF9C}" name="Column3542" dataDxfId="13063"/>
    <tableColumn id="3557" xr3:uid="{B128F4B2-D6D9-4618-98B0-57F0431D24B4}" name="Column3543" dataDxfId="13062"/>
    <tableColumn id="3558" xr3:uid="{549AC5EE-5235-49DD-B992-E29F494107E8}" name="Column3544" dataDxfId="13061"/>
    <tableColumn id="3559" xr3:uid="{3950CB4F-BF78-4AD3-A55F-0A46B3D16EA4}" name="Column3545" dataDxfId="13060"/>
    <tableColumn id="3560" xr3:uid="{384D168C-51FA-457D-9109-A52E9A024C65}" name="Column3546" dataDxfId="13059"/>
    <tableColumn id="3561" xr3:uid="{C1975ACF-5A84-4DFB-BF69-E34A8F9562DA}" name="Column3547" dataDxfId="13058"/>
    <tableColumn id="3562" xr3:uid="{972026DC-0F51-4B56-B196-E159EB9FAB3A}" name="Column3548" dataDxfId="13057"/>
    <tableColumn id="3563" xr3:uid="{8CF4EFBA-700C-47E1-B64A-E66688AD59AB}" name="Column3549" dataDxfId="13056"/>
    <tableColumn id="3564" xr3:uid="{162E7E32-97B6-4114-86B5-4FA3698D726E}" name="Column3550" dataDxfId="13055"/>
    <tableColumn id="3565" xr3:uid="{8AEE1031-010B-452C-86C9-4F41D09F927D}" name="Column3551" dataDxfId="13054"/>
    <tableColumn id="3566" xr3:uid="{BC5EAC9C-D2B4-450E-9E37-0B877CEF91EF}" name="Column3552" dataDxfId="13053"/>
    <tableColumn id="3567" xr3:uid="{53A86E28-AB4B-4198-923B-0AC5230BDF43}" name="Column3553" dataDxfId="13052"/>
    <tableColumn id="3568" xr3:uid="{F78FB129-47F8-4B82-89E0-08BC9599FD14}" name="Column3554" dataDxfId="13051"/>
    <tableColumn id="3569" xr3:uid="{B0E6147C-4691-4493-B44C-832F5CDD7711}" name="Column3555" dataDxfId="13050"/>
    <tableColumn id="3570" xr3:uid="{E90FC67C-ED4B-457C-86E2-1BA704A98C74}" name="Column3556" dataDxfId="13049"/>
    <tableColumn id="3571" xr3:uid="{D7C88513-9098-41ED-A9E5-E88EBD1EB8E3}" name="Column3557" dataDxfId="13048"/>
    <tableColumn id="3572" xr3:uid="{731C22FB-C7A7-4C44-9B7E-DBD7706465EB}" name="Column3558" dataDxfId="13047"/>
    <tableColumn id="3573" xr3:uid="{0018A509-E6C7-49DF-810C-C94E8D511597}" name="Column3559" dataDxfId="13046"/>
    <tableColumn id="3574" xr3:uid="{83718DE2-1F6B-4E8D-B910-04D932F05508}" name="Column3560" dataDxfId="13045"/>
    <tableColumn id="3575" xr3:uid="{60F3093B-714A-4CEE-8DE3-F32543E630D0}" name="Column3561" dataDxfId="13044"/>
    <tableColumn id="3576" xr3:uid="{8F8E1C72-53B9-47D0-8C10-0665ECD7546C}" name="Column3562" dataDxfId="13043"/>
    <tableColumn id="3577" xr3:uid="{64676DCA-CF4A-46F6-83BC-DDD0E5C5AA28}" name="Column3563" dataDxfId="13042"/>
    <tableColumn id="3578" xr3:uid="{7EAB699C-661A-439B-9AA5-8D8FAED7C170}" name="Column3564" dataDxfId="13041"/>
    <tableColumn id="3579" xr3:uid="{73A6626B-4E3D-4402-974A-458F3C4E11BC}" name="Column3565" dataDxfId="13040"/>
    <tableColumn id="3580" xr3:uid="{BD7E9A7F-D541-4DE9-ACE9-FD663AD96C39}" name="Column3566" dataDxfId="13039"/>
    <tableColumn id="3581" xr3:uid="{3979CF89-0F46-4ABA-B6C7-E62A4213842A}" name="Column3567" dataDxfId="13038"/>
    <tableColumn id="3582" xr3:uid="{8CE247B5-AD7A-48A1-A438-14196BC90C6A}" name="Column3568" dataDxfId="13037"/>
    <tableColumn id="3583" xr3:uid="{6606897C-268B-48AA-A5E4-6DEC07361BA1}" name="Column3569" dataDxfId="13036"/>
    <tableColumn id="3584" xr3:uid="{E82E0BAF-F155-4CAA-BC28-DD6FE9FD43DB}" name="Column3570" dataDxfId="13035"/>
    <tableColumn id="3585" xr3:uid="{84C53F42-0E6A-49D3-ABFA-EBBB2CC90127}" name="Column3571" dataDxfId="13034"/>
    <tableColumn id="3586" xr3:uid="{B1BCC21D-F003-4899-BCD1-100E9F90456C}" name="Column3572" dataDxfId="13033"/>
    <tableColumn id="3587" xr3:uid="{F41F4161-F69B-49EC-8559-26593288FA33}" name="Column3573" dataDxfId="13032"/>
    <tableColumn id="3588" xr3:uid="{E6E2ADDA-79D1-4D33-A2CB-CF25275A279F}" name="Column3574" dataDxfId="13031"/>
    <tableColumn id="3589" xr3:uid="{D0A26772-B388-44DC-B5F3-A9AF1E66756D}" name="Column3575" dataDxfId="13030"/>
    <tableColumn id="3590" xr3:uid="{0545992A-8106-4288-A1CD-29CE3D1E6AEE}" name="Column3576" dataDxfId="13029"/>
    <tableColumn id="3591" xr3:uid="{8894F792-0866-47D3-A509-A79AE3D114C9}" name="Column3577" dataDxfId="13028"/>
    <tableColumn id="3592" xr3:uid="{0791998F-41E6-4748-A106-97C6F2476ED7}" name="Column3578" dataDxfId="13027"/>
    <tableColumn id="3593" xr3:uid="{D8802208-B651-43A4-B49C-B68FEE929FB0}" name="Column3579" dataDxfId="13026"/>
    <tableColumn id="3594" xr3:uid="{1A1515A1-F54C-4749-8108-AFB82DCE897B}" name="Column3580" dataDxfId="13025"/>
    <tableColumn id="3595" xr3:uid="{DF5E31AC-F8BB-4B7F-AF82-5E6E801EF2B2}" name="Column3581" dataDxfId="13024"/>
    <tableColumn id="3596" xr3:uid="{8EB086AD-6D91-46B9-9FED-707DE0871AF2}" name="Column3582" dataDxfId="13023"/>
    <tableColumn id="3597" xr3:uid="{BE9B2180-42DE-4A16-A1A5-D25D261CBAB4}" name="Column3583" dataDxfId="13022"/>
    <tableColumn id="3598" xr3:uid="{4403CB25-2EA3-4023-929B-50E3EB6E750E}" name="Column3584" dataDxfId="13021"/>
    <tableColumn id="3599" xr3:uid="{E07A4AD6-03E3-4AC6-91F4-BFF1B76AB111}" name="Column3585" dataDxfId="13020"/>
    <tableColumn id="3600" xr3:uid="{B48B2C07-8E52-4EFC-9CEC-5344F7553DF9}" name="Column3586" dataDxfId="13019"/>
    <tableColumn id="3601" xr3:uid="{D96F2952-0010-45A8-85B2-9D7622ABC7ED}" name="Column3587" dataDxfId="13018"/>
    <tableColumn id="3602" xr3:uid="{104A75D4-BD8C-4FFF-BE52-6BCD695A02EB}" name="Column3588" dataDxfId="13017"/>
    <tableColumn id="3603" xr3:uid="{A5DF9E5C-99AC-4135-9E10-C67E2C131DCA}" name="Column3589" dataDxfId="13016"/>
    <tableColumn id="3604" xr3:uid="{BAB95F37-ED39-4F12-ACB6-E13F4FE3C101}" name="Column3590" dataDxfId="13015"/>
    <tableColumn id="3605" xr3:uid="{FF2F48AA-EEF8-49F8-A40E-492139479E28}" name="Column3591" dataDxfId="13014"/>
    <tableColumn id="3606" xr3:uid="{D7F494BC-5775-433D-BD1B-5F9E8BBA76B1}" name="Column3592" dataDxfId="13013"/>
    <tableColumn id="3607" xr3:uid="{92D6045F-4003-4A7F-8249-15EF06316267}" name="Column3593" dataDxfId="13012"/>
    <tableColumn id="3608" xr3:uid="{CDB9DDB8-85E5-490A-98D2-ED5144B174A8}" name="Column3594" dataDxfId="13011"/>
    <tableColumn id="3609" xr3:uid="{47D14963-296A-4ECC-AB1B-250BE3117A51}" name="Column3595" dataDxfId="13010"/>
    <tableColumn id="3610" xr3:uid="{EAE6E2AB-5128-4BCE-8243-A0E605B9C3A6}" name="Column3596" dataDxfId="13009"/>
    <tableColumn id="3611" xr3:uid="{96C80FDB-6A33-4BC2-B387-5A6F157A8A24}" name="Column3597" dataDxfId="13008"/>
    <tableColumn id="3612" xr3:uid="{1A05DC86-A3B4-4570-A648-ED2F51A2B42A}" name="Column3598" dataDxfId="13007"/>
    <tableColumn id="3613" xr3:uid="{E570D27B-C616-422D-8746-56E2A9434415}" name="Column3599" dataDxfId="13006"/>
    <tableColumn id="3614" xr3:uid="{5C6D4B41-416D-4FDC-87A8-286778BF1334}" name="Column3600" dataDxfId="13005"/>
    <tableColumn id="3615" xr3:uid="{C40C3CD9-A8C3-4361-A741-4F2F1DBC3339}" name="Column3601" dataDxfId="13004"/>
    <tableColumn id="3616" xr3:uid="{ACECB8E0-BCC8-4CFB-8D91-6EB4480504AA}" name="Column3602" dataDxfId="13003"/>
    <tableColumn id="3617" xr3:uid="{4D8D7F41-39A0-4F71-9CD2-CD81F6876CD5}" name="Column3603" dataDxfId="13002"/>
    <tableColumn id="3618" xr3:uid="{2BC3F4A4-CD09-494B-B29B-108347C02DC2}" name="Column3604" dataDxfId="13001"/>
    <tableColumn id="3619" xr3:uid="{8978CFBB-08F5-4EFD-ACDB-3BBA61A0BFED}" name="Column3605" dataDxfId="13000"/>
    <tableColumn id="3620" xr3:uid="{D23E4624-B4A2-4338-BC32-65D5EB635DEA}" name="Column3606" dataDxfId="12999"/>
    <tableColumn id="3621" xr3:uid="{20A06DA7-5D95-4764-9541-10013F6021B7}" name="Column3607" dataDxfId="12998"/>
    <tableColumn id="3622" xr3:uid="{9B9332B1-8F0D-4404-A7DA-6FB9765EC8F7}" name="Column3608" dataDxfId="12997"/>
    <tableColumn id="3623" xr3:uid="{6279AA4A-7EE0-4B8F-B89B-BC584AF69CCC}" name="Column3609" dataDxfId="12996"/>
    <tableColumn id="3624" xr3:uid="{9250F311-14B5-42E6-AB89-D271707939A9}" name="Column3610" dataDxfId="12995"/>
    <tableColumn id="3625" xr3:uid="{756A7AF4-11E1-4820-88B7-53103120673A}" name="Column3611" dataDxfId="12994"/>
    <tableColumn id="3626" xr3:uid="{A623CF54-ABFF-4780-AB86-B48F77EE61FC}" name="Column3612" dataDxfId="12993"/>
    <tableColumn id="3627" xr3:uid="{042B053F-C080-47BC-9D86-66DF99108941}" name="Column3613" dataDxfId="12992"/>
    <tableColumn id="3628" xr3:uid="{0E8CA5C0-4718-4A3C-A9A9-4C2C733291B3}" name="Column3614" dataDxfId="12991"/>
    <tableColumn id="3629" xr3:uid="{518D56DF-60E0-40BD-855E-6D68914B5E4F}" name="Column3615" dataDxfId="12990"/>
    <tableColumn id="3630" xr3:uid="{671D410C-35DF-4165-ACE9-B9176B5B4A97}" name="Column3616" dataDxfId="12989"/>
    <tableColumn id="3631" xr3:uid="{EB1B1E48-26B6-42CD-9926-4B0BAB1851EE}" name="Column3617" dataDxfId="12988"/>
    <tableColumn id="3632" xr3:uid="{CD837F80-5899-46C5-9BC4-70C29645C5B9}" name="Column3618" dataDxfId="12987"/>
    <tableColumn id="3633" xr3:uid="{8136CF94-9E44-4492-B8DA-F922B6B059AF}" name="Column3619" dataDxfId="12986"/>
    <tableColumn id="3634" xr3:uid="{7D86C837-5D85-46C5-A5C1-85EA589888F4}" name="Column3620" dataDxfId="12985"/>
    <tableColumn id="3635" xr3:uid="{91571227-D0C3-4A35-AE87-AB7B60AB5286}" name="Column3621" dataDxfId="12984"/>
    <tableColumn id="3636" xr3:uid="{98FBBD13-2F68-4E75-B8B0-2A3DE1B69989}" name="Column3622" dataDxfId="12983"/>
    <tableColumn id="3637" xr3:uid="{6825E622-FEBB-46F6-B9FB-0AE9F96EE8D4}" name="Column3623" dataDxfId="12982"/>
    <tableColumn id="3638" xr3:uid="{CE585F57-4622-494F-A138-3E2253B1A602}" name="Column3624" dataDxfId="12981"/>
    <tableColumn id="3639" xr3:uid="{F5BBDB67-52C5-4B91-A3BF-ADE5AC7FB82D}" name="Column3625" dataDxfId="12980"/>
    <tableColumn id="3640" xr3:uid="{6DFF9922-2518-4680-841F-44E854BFB482}" name="Column3626" dataDxfId="12979"/>
    <tableColumn id="3641" xr3:uid="{CFC597F5-4F8C-4FA5-9E95-B38DBE235D63}" name="Column3627" dataDxfId="12978"/>
    <tableColumn id="3642" xr3:uid="{E12A4649-5785-496D-ADA3-A7EB1CDB1F94}" name="Column3628" dataDxfId="12977"/>
    <tableColumn id="3643" xr3:uid="{9F3E8F58-FA97-413F-BF2F-444493F8D239}" name="Column3629" dataDxfId="12976"/>
    <tableColumn id="3644" xr3:uid="{1FB66C5D-5FF4-4AFC-94D1-8687A748D131}" name="Column3630" dataDxfId="12975"/>
    <tableColumn id="3645" xr3:uid="{B9F8F270-8A22-4130-9C72-D5C0626B68C7}" name="Column3631" dataDxfId="12974"/>
    <tableColumn id="3646" xr3:uid="{BACCB1BD-CC05-40BC-A050-59D8FB215CC3}" name="Column3632" dataDxfId="12973"/>
    <tableColumn id="3647" xr3:uid="{0FECA8A9-861A-482F-81FD-57C1EFE30F16}" name="Column3633" dataDxfId="12972"/>
    <tableColumn id="3648" xr3:uid="{DCC560A0-FAC5-494E-A4AF-DE56FF85F4F3}" name="Column3634" dataDxfId="12971"/>
    <tableColumn id="3649" xr3:uid="{7061C68C-A5B3-4024-B87D-E09566BD40DC}" name="Column3635" dataDxfId="12970"/>
    <tableColumn id="3650" xr3:uid="{93B713D7-3586-48B2-A9DC-0E3C95F88D87}" name="Column3636" dataDxfId="12969"/>
    <tableColumn id="3651" xr3:uid="{524ABDDE-6E71-41E0-925B-E95BAA5F3D3B}" name="Column3637" dataDxfId="12968"/>
    <tableColumn id="3652" xr3:uid="{01ECABA6-0AF9-4BF8-B7D8-EA83BCBB549F}" name="Column3638" dataDxfId="12967"/>
    <tableColumn id="3653" xr3:uid="{B5743F0D-870B-44AE-BB59-412D75EB9A7A}" name="Column3639" dataDxfId="12966"/>
    <tableColumn id="3654" xr3:uid="{69944B7B-38B6-4519-BA11-2A5458026CB1}" name="Column3640" dataDxfId="12965"/>
    <tableColumn id="3655" xr3:uid="{F083DB35-C25F-4F9D-9947-AB9E3E459355}" name="Column3641" dataDxfId="12964"/>
    <tableColumn id="3656" xr3:uid="{EFDE1FDF-5F14-4CEC-9AF3-A74AE3C9E81E}" name="Column3642" dataDxfId="12963"/>
    <tableColumn id="3657" xr3:uid="{62BDFEFB-8890-4BCD-B141-FB08476F3FE1}" name="Column3643" dataDxfId="12962"/>
    <tableColumn id="3658" xr3:uid="{A0360AF3-7AED-48A9-BB88-6002AE2ACB08}" name="Column3644" dataDxfId="12961"/>
    <tableColumn id="3659" xr3:uid="{95F9FE65-C2F8-4D15-A4D9-D46344D3A11A}" name="Column3645" dataDxfId="12960"/>
    <tableColumn id="3660" xr3:uid="{30BEB800-8B83-4B8D-B9F1-8D0B3DAC8110}" name="Column3646" dataDxfId="12959"/>
    <tableColumn id="3661" xr3:uid="{93FA7B98-0C81-4DAB-BD5F-AE813FFB550C}" name="Column3647" dataDxfId="12958"/>
    <tableColumn id="3662" xr3:uid="{410F251D-985B-4B6E-9EF5-1085DE681D5B}" name="Column3648" dataDxfId="12957"/>
    <tableColumn id="3663" xr3:uid="{1811CFF1-2E59-43B2-A283-EDF4B08D3966}" name="Column3649" dataDxfId="12956"/>
    <tableColumn id="3664" xr3:uid="{0D19B8CA-032E-4557-9CD4-AB7728C00B60}" name="Column3650" dataDxfId="12955"/>
    <tableColumn id="3665" xr3:uid="{85C051CE-C2BE-4B5B-A571-B65C6980C807}" name="Column3651" dataDxfId="12954"/>
    <tableColumn id="3666" xr3:uid="{0C1678CF-DF51-4E4C-958D-0198DB76095E}" name="Column3652" dataDxfId="12953"/>
    <tableColumn id="3667" xr3:uid="{D567EC5B-6B0F-4A5F-92EC-9977B3058957}" name="Column3653" dataDxfId="12952"/>
    <tableColumn id="3668" xr3:uid="{E0934DAE-3E64-4B30-9EA4-46F204E220C6}" name="Column3654" dataDxfId="12951"/>
    <tableColumn id="3669" xr3:uid="{17DE75BB-BF34-4124-A417-50792330FF91}" name="Column3655" dataDxfId="12950"/>
    <tableColumn id="3670" xr3:uid="{857DD946-8A9B-41D7-BCF3-67B2039A5884}" name="Column3656" dataDxfId="12949"/>
    <tableColumn id="3671" xr3:uid="{F8D4FC9F-DB8E-48F0-A6B8-8C1D91E6472E}" name="Column3657" dataDxfId="12948"/>
    <tableColumn id="3672" xr3:uid="{BEE39454-4067-4BBD-84DE-DC01FC1CB61C}" name="Column3658" dataDxfId="12947"/>
    <tableColumn id="3673" xr3:uid="{147D9199-753E-4D80-A28B-0BACD048F6D6}" name="Column3659" dataDxfId="12946"/>
    <tableColumn id="3674" xr3:uid="{73A4046B-E0E2-4C4B-B0DF-3EF17232C11F}" name="Column3660" dataDxfId="12945"/>
    <tableColumn id="3675" xr3:uid="{C3868A95-2482-4100-B865-8686DA0E76FA}" name="Column3661" dataDxfId="12944"/>
    <tableColumn id="3676" xr3:uid="{DC0AEC5F-5249-4924-831E-3ACA01C86FBF}" name="Column3662" dataDxfId="12943"/>
    <tableColumn id="3677" xr3:uid="{A4186AAA-4047-4DFE-A60A-578761431D07}" name="Column3663" dataDxfId="12942"/>
    <tableColumn id="3678" xr3:uid="{B057DB21-84BB-4160-95E0-68899E327A42}" name="Column3664" dataDxfId="12941"/>
    <tableColumn id="3679" xr3:uid="{E79BFB12-EF4B-43C9-BEF0-E46F484A6FF5}" name="Column3665" dataDxfId="12940"/>
    <tableColumn id="3680" xr3:uid="{88C1AA45-E729-4C8C-A7E2-C32DBB6309A7}" name="Column3666" dataDxfId="12939"/>
    <tableColumn id="3681" xr3:uid="{1F3D4DCB-9A32-47E8-86B9-8330DA55280D}" name="Column3667" dataDxfId="12938"/>
    <tableColumn id="3682" xr3:uid="{79C3CB21-BF0B-4375-8BBC-27FE8B9574F0}" name="Column3668" dataDxfId="12937"/>
    <tableColumn id="3683" xr3:uid="{000A9158-F31D-42A8-83AF-0E19AA202D7D}" name="Column3669" dataDxfId="12936"/>
    <tableColumn id="3684" xr3:uid="{2D0FE28D-85A4-4F9F-B001-48CB2DA00740}" name="Column3670" dataDxfId="12935"/>
    <tableColumn id="3685" xr3:uid="{B047BA84-213C-4A4D-BB52-CADF0BC3FEAB}" name="Column3671" dataDxfId="12934"/>
    <tableColumn id="3686" xr3:uid="{71AF6184-47AC-48C6-B629-4F0F93B01899}" name="Column3672" dataDxfId="12933"/>
    <tableColumn id="3687" xr3:uid="{2E0046BD-81F5-4B12-BAD3-D2A565FF18F9}" name="Column3673" dataDxfId="12932"/>
    <tableColumn id="3688" xr3:uid="{9401B5C0-6F71-4C6C-A911-F61BE37C1CEF}" name="Column3674" dataDxfId="12931"/>
    <tableColumn id="3689" xr3:uid="{3C38C14A-84A6-4E86-9CF9-D6BE84B07EA5}" name="Column3675" dataDxfId="12930"/>
    <tableColumn id="3690" xr3:uid="{2D6BF0A7-EF21-4851-B793-7BE328033313}" name="Column3676" dataDxfId="12929"/>
    <tableColumn id="3691" xr3:uid="{2C78AB33-4033-45E7-A2D4-18D6A75A97EC}" name="Column3677" dataDxfId="12928"/>
    <tableColumn id="3692" xr3:uid="{76A500ED-8922-4499-8CF0-15C139189FFD}" name="Column3678" dataDxfId="12927"/>
    <tableColumn id="3693" xr3:uid="{7E19AC28-F46D-4632-BDF2-03C627F8F898}" name="Column3679" dataDxfId="12926"/>
    <tableColumn id="3694" xr3:uid="{F630442B-C015-43A2-91F6-F93630373D14}" name="Column3680" dataDxfId="12925"/>
    <tableColumn id="3695" xr3:uid="{D4FC0932-A320-44BB-87C1-BE26D203EB51}" name="Column3681" dataDxfId="12924"/>
    <tableColumn id="3696" xr3:uid="{CF96F8FD-CB97-4208-8281-7641A2DDFEA3}" name="Column3682" dataDxfId="12923"/>
    <tableColumn id="3697" xr3:uid="{D9D60FB4-EA9C-453B-971E-BFFA5ABED662}" name="Column3683" dataDxfId="12922"/>
    <tableColumn id="3698" xr3:uid="{9B433AB3-1F60-45D5-B495-5211A18B1C67}" name="Column3684" dataDxfId="12921"/>
    <tableColumn id="3699" xr3:uid="{171AA6DB-3F2A-459F-A05A-783BE0F714F6}" name="Column3685" dataDxfId="12920"/>
    <tableColumn id="3700" xr3:uid="{EE199556-2693-42A3-AF86-1AB9CBB05707}" name="Column3686" dataDxfId="12919"/>
    <tableColumn id="3701" xr3:uid="{1818CC3D-E0A1-4BFB-A927-6AAC476794D8}" name="Column3687" dataDxfId="12918"/>
    <tableColumn id="3702" xr3:uid="{3C4E8A4B-BBF6-44B2-8298-F0B8AE919E03}" name="Column3688" dataDxfId="12917"/>
    <tableColumn id="3703" xr3:uid="{974FE1F6-BBD3-4CE3-9BBF-328A20C018AE}" name="Column3689" dataDxfId="12916"/>
    <tableColumn id="3704" xr3:uid="{09224C31-4D0E-421E-A67E-0EE4D263A875}" name="Column3690" dataDxfId="12915"/>
    <tableColumn id="3705" xr3:uid="{A4EB316A-FA05-4394-816A-6CA6564B0804}" name="Column3691" dataDxfId="12914"/>
    <tableColumn id="3706" xr3:uid="{BA938CA8-9C8A-40C1-877D-0E06973F39C0}" name="Column3692" dataDxfId="12913"/>
    <tableColumn id="3707" xr3:uid="{910D862E-0A51-46E5-8E6B-09DB758B2C05}" name="Column3693" dataDxfId="12912"/>
    <tableColumn id="3708" xr3:uid="{D3451D4F-8972-4CA9-B1C8-070F7352117C}" name="Column3694" dataDxfId="12911"/>
    <tableColumn id="3709" xr3:uid="{6BDAC5A6-DB1A-4746-9118-98AB09C013DE}" name="Column3695" dataDxfId="12910"/>
    <tableColumn id="3710" xr3:uid="{C54FE899-6533-4BC9-8534-5D775595873B}" name="Column3696" dataDxfId="12909"/>
    <tableColumn id="3711" xr3:uid="{4297539A-A613-4E73-BA86-36DD6586D803}" name="Column3697" dataDxfId="12908"/>
    <tableColumn id="3712" xr3:uid="{D2E9C219-B409-448D-96D9-F533A9FC50F3}" name="Column3698" dataDxfId="12907"/>
    <tableColumn id="3713" xr3:uid="{D1F3C244-1817-491D-9122-354B8EA46AFF}" name="Column3699" dataDxfId="12906"/>
    <tableColumn id="3714" xr3:uid="{8CD9E2C7-7128-4C2A-973A-F15862B16C4C}" name="Column3700" dataDxfId="12905"/>
    <tableColumn id="3715" xr3:uid="{BEC899B8-0A66-42B9-AA31-1C89DCAECAD6}" name="Column3701" dataDxfId="12904"/>
    <tableColumn id="3716" xr3:uid="{ECE62414-C028-41AB-87D7-72CB77AD646E}" name="Column3702" dataDxfId="12903"/>
    <tableColumn id="3717" xr3:uid="{8C14075E-18BF-418D-B5F6-DD57231D171B}" name="Column3703" dataDxfId="12902"/>
    <tableColumn id="3718" xr3:uid="{A3283B41-24E4-402F-917A-0BE008D4E09F}" name="Column3704" dataDxfId="12901"/>
    <tableColumn id="3719" xr3:uid="{44F29968-B620-4B9E-9852-9DB5DC1FCEFE}" name="Column3705" dataDxfId="12900"/>
    <tableColumn id="3720" xr3:uid="{9268BBC0-44A6-413A-81CE-18E8419E0E8D}" name="Column3706" dataDxfId="12899"/>
    <tableColumn id="3721" xr3:uid="{59D62F50-E95B-4187-BE41-B6BFE0C48463}" name="Column3707" dataDxfId="12898"/>
    <tableColumn id="3722" xr3:uid="{6CE1366B-7725-4BD6-A9F0-C0D563D5153B}" name="Column3708" dataDxfId="12897"/>
    <tableColumn id="3723" xr3:uid="{CCF68CC9-B893-41B9-8E1F-81871EEA75D8}" name="Column3709" dataDxfId="12896"/>
    <tableColumn id="3724" xr3:uid="{C0626BCC-6002-4BCA-87BC-0A80C2662746}" name="Column3710" dataDxfId="12895"/>
    <tableColumn id="3725" xr3:uid="{5710BFB7-8660-4CA2-9F9F-DDD5AB957F12}" name="Column3711" dataDxfId="12894"/>
    <tableColumn id="3726" xr3:uid="{D9F391B8-032F-47E9-B7BE-11686F19F6B1}" name="Column3712" dataDxfId="12893"/>
    <tableColumn id="3727" xr3:uid="{5E358441-34A0-40FB-9198-A41324809034}" name="Column3713" dataDxfId="12892"/>
    <tableColumn id="3728" xr3:uid="{C3B807FF-7DB0-4D22-A7C3-02F0DCD0E43D}" name="Column3714" dataDxfId="12891"/>
    <tableColumn id="3729" xr3:uid="{ADDB2BFE-2531-461D-9A80-C8251ACC53CC}" name="Column3715" dataDxfId="12890"/>
    <tableColumn id="3730" xr3:uid="{75BE4D10-687F-4692-9288-7AE995F8DBBD}" name="Column3716" dataDxfId="12889"/>
    <tableColumn id="3731" xr3:uid="{3B4C7616-417C-4FA2-B10A-383CB256139F}" name="Column3717" dataDxfId="12888"/>
    <tableColumn id="3732" xr3:uid="{81435200-513C-40D3-ABAE-1F67E5060345}" name="Column3718" dataDxfId="12887"/>
    <tableColumn id="3733" xr3:uid="{1CC7A361-626B-4882-AD4E-8E18F706DF7C}" name="Column3719" dataDxfId="12886"/>
    <tableColumn id="3734" xr3:uid="{13E6F7D5-3908-4322-B8B8-7B9CC3424642}" name="Column3720" dataDxfId="12885"/>
    <tableColumn id="3735" xr3:uid="{FFD208DC-B1D8-4836-A052-0C137D9AD97A}" name="Column3721" dataDxfId="12884"/>
    <tableColumn id="3736" xr3:uid="{08BA7650-31AE-4108-A672-1334F028601F}" name="Column3722" dataDxfId="12883"/>
    <tableColumn id="3737" xr3:uid="{76233DF9-27C3-44CA-99AC-318AC8CEE357}" name="Column3723" dataDxfId="12882"/>
    <tableColumn id="3738" xr3:uid="{1B4B210F-E1E5-472C-9EB2-774B93B36625}" name="Column3724" dataDxfId="12881"/>
    <tableColumn id="3739" xr3:uid="{6878CBB9-39F1-4612-B216-50FDF0318977}" name="Column3725" dataDxfId="12880"/>
    <tableColumn id="3740" xr3:uid="{F0684BB1-EEB4-4259-893E-423C320AC83B}" name="Column3726" dataDxfId="12879"/>
    <tableColumn id="3741" xr3:uid="{3CCAF50D-3872-4BD9-92DE-BE572C881AB6}" name="Column3727" dataDxfId="12878"/>
    <tableColumn id="3742" xr3:uid="{6784BD20-6E6F-454C-B0D3-742EEA298FBA}" name="Column3728" dataDxfId="12877"/>
    <tableColumn id="3743" xr3:uid="{D7CF31DD-AC8D-4364-AF5B-1F267C0713FF}" name="Column3729" dataDxfId="12876"/>
    <tableColumn id="3744" xr3:uid="{AADE5BC9-D4E8-4CA2-9F5C-9F57F5D06DCF}" name="Column3730" dataDxfId="12875"/>
    <tableColumn id="3745" xr3:uid="{41F74BB4-C511-4442-9DD4-0F300C7197FD}" name="Column3731" dataDxfId="12874"/>
    <tableColumn id="3746" xr3:uid="{785CC7E3-0431-43CE-950E-817D973AD3FA}" name="Column3732" dataDxfId="12873"/>
    <tableColumn id="3747" xr3:uid="{1BD0AF35-76F9-4F09-8392-D9F29B3248D6}" name="Column3733" dataDxfId="12872"/>
    <tableColumn id="3748" xr3:uid="{9A35097C-ABF4-4403-9188-D5572948BBCF}" name="Column3734" dataDxfId="12871"/>
    <tableColumn id="3749" xr3:uid="{08F4A616-2228-468A-A6FA-07D7E5959EFC}" name="Column3735" dataDxfId="12870"/>
    <tableColumn id="3750" xr3:uid="{03300276-4A35-4B4F-9819-6319CEB5469F}" name="Column3736" dataDxfId="12869"/>
    <tableColumn id="3751" xr3:uid="{6906CA65-C796-4D86-B94D-015A00704C57}" name="Column3737" dataDxfId="12868"/>
    <tableColumn id="3752" xr3:uid="{FB5D0AF7-98CB-4927-9E39-E80117D2EA1A}" name="Column3738" dataDxfId="12867"/>
    <tableColumn id="3753" xr3:uid="{84B70623-8F13-4EA9-946B-F87E243B3F61}" name="Column3739" dataDxfId="12866"/>
    <tableColumn id="3754" xr3:uid="{2D76FD44-6C4D-4B2A-9221-0CD748C3C9A6}" name="Column3740" dataDxfId="12865"/>
    <tableColumn id="3755" xr3:uid="{137AFA37-2A66-4E6F-8358-6F74D11933EA}" name="Column3741" dataDxfId="12864"/>
    <tableColumn id="3756" xr3:uid="{3B30A024-17D2-47C2-83D5-28D9F17E1180}" name="Column3742" dataDxfId="12863"/>
    <tableColumn id="3757" xr3:uid="{36D47CEF-E034-4FF5-BFA0-7E6D608B5DD4}" name="Column3743" dataDxfId="12862"/>
    <tableColumn id="3758" xr3:uid="{14A3A84F-475D-4847-9A57-F955C6335A5C}" name="Column3744" dataDxfId="12861"/>
    <tableColumn id="3759" xr3:uid="{F0D0852B-E8EA-4C09-8162-43D7032F0D3C}" name="Column3745" dataDxfId="12860"/>
    <tableColumn id="3760" xr3:uid="{EC5C3E89-3A63-43A1-85F0-F9481DA94580}" name="Column3746" dataDxfId="12859"/>
    <tableColumn id="3761" xr3:uid="{59346727-F016-451B-BDAF-93427CB21CDB}" name="Column3747" dataDxfId="12858"/>
    <tableColumn id="3762" xr3:uid="{988EF401-BDE0-46D3-94BE-C916655464EE}" name="Column3748" dataDxfId="12857"/>
    <tableColumn id="3763" xr3:uid="{02FFC66A-D6F4-42EB-9C50-C126868AF6E6}" name="Column3749" dataDxfId="12856"/>
    <tableColumn id="3764" xr3:uid="{6CA8258B-6233-49BC-8625-F021F2CA8045}" name="Column3750" dataDxfId="12855"/>
    <tableColumn id="3765" xr3:uid="{75233CF7-BFB1-4849-8C76-3086B6C4A236}" name="Column3751" dataDxfId="12854"/>
    <tableColumn id="3766" xr3:uid="{C3514C0D-3D9D-4F99-A73B-1DCA0C435472}" name="Column3752" dataDxfId="12853"/>
    <tableColumn id="3767" xr3:uid="{D6314EEB-2560-497C-840D-562DFCBE0CA0}" name="Column3753" dataDxfId="12852"/>
    <tableColumn id="3768" xr3:uid="{52462E5C-2D48-4E1C-8D0D-D5B1000E60C2}" name="Column3754" dataDxfId="12851"/>
    <tableColumn id="3769" xr3:uid="{7303D3CE-7F48-4BB8-8EC9-16B2E5E9077E}" name="Column3755" dataDxfId="12850"/>
    <tableColumn id="3770" xr3:uid="{F3306B88-B554-4A2D-84E1-0BE0AF311C29}" name="Column3756" dataDxfId="12849"/>
    <tableColumn id="3771" xr3:uid="{85C739C5-E04D-4FBB-A997-36D864F8BB43}" name="Column3757" dataDxfId="12848"/>
    <tableColumn id="3772" xr3:uid="{7439B88D-B2BB-4731-B579-5C5054F26391}" name="Column3758" dataDxfId="12847"/>
    <tableColumn id="3773" xr3:uid="{AEA07BF4-1B29-4F96-87D6-C6766CE81CB4}" name="Column3759" dataDxfId="12846"/>
    <tableColumn id="3774" xr3:uid="{08914903-2020-4FBB-9092-8617C4625BE3}" name="Column3760" dataDxfId="12845"/>
    <tableColumn id="3775" xr3:uid="{0FFA0479-EE7D-4DD5-BC04-5C264A6B295F}" name="Column3761" dataDxfId="12844"/>
    <tableColumn id="3776" xr3:uid="{ECB09C67-7A38-4B84-845E-FDF670925711}" name="Column3762" dataDxfId="12843"/>
    <tableColumn id="3777" xr3:uid="{D27A71B8-9939-486D-9639-03079FF474FA}" name="Column3763" dataDxfId="12842"/>
    <tableColumn id="3778" xr3:uid="{ADA5D1C5-BD81-4D0E-9E41-849A5F6FAE84}" name="Column3764" dataDxfId="12841"/>
    <tableColumn id="3779" xr3:uid="{BBE5589A-ECD2-4E5A-A6B1-41741EFF9049}" name="Column3765" dataDxfId="12840"/>
    <tableColumn id="3780" xr3:uid="{69F24228-6EFC-432D-8BE4-E8D1E727F24F}" name="Column3766" dataDxfId="12839"/>
    <tableColumn id="3781" xr3:uid="{F397852B-CBDC-463D-88CC-40892C25D25E}" name="Column3767" dataDxfId="12838"/>
    <tableColumn id="3782" xr3:uid="{348B0951-8AE5-4BF8-9F31-3C7D7C1E15DB}" name="Column3768" dataDxfId="12837"/>
    <tableColumn id="3783" xr3:uid="{94709B4C-ADAD-48EF-8851-3AEECAA347AE}" name="Column3769" dataDxfId="12836"/>
    <tableColumn id="3784" xr3:uid="{D28408D2-72D2-49C3-9683-FB5526312258}" name="Column3770" dataDxfId="12835"/>
    <tableColumn id="3785" xr3:uid="{8D2514C8-019D-4E8D-BB85-5F272313A7AE}" name="Column3771" dataDxfId="12834"/>
    <tableColumn id="3786" xr3:uid="{1086A64F-097F-404A-A380-C5C882C58BDB}" name="Column3772" dataDxfId="12833"/>
    <tableColumn id="3787" xr3:uid="{2B00973A-3972-411E-A5E1-A8978EF6EEA3}" name="Column3773" dataDxfId="12832"/>
    <tableColumn id="3788" xr3:uid="{E2C190BC-67AB-4ADF-A05C-8C673C6F2483}" name="Column3774" dataDxfId="12831"/>
    <tableColumn id="3789" xr3:uid="{6705BAE7-1BB6-481B-8453-E6AD8F1154F6}" name="Column3775" dataDxfId="12830"/>
    <tableColumn id="3790" xr3:uid="{09BDDC50-9E4E-46F7-BD97-CA03983C0CDA}" name="Column3776" dataDxfId="12829"/>
    <tableColumn id="3791" xr3:uid="{CCBF5DDB-0452-4E60-8205-36D607B415A9}" name="Column3777" dataDxfId="12828"/>
    <tableColumn id="3792" xr3:uid="{94EADFB9-9BA6-4907-9018-BAFF4081C5AB}" name="Column3778" dataDxfId="12827"/>
    <tableColumn id="3793" xr3:uid="{A5E45549-381D-4B6E-A2C0-906C3F589AE0}" name="Column3779" dataDxfId="12826"/>
    <tableColumn id="3794" xr3:uid="{AAF33E61-47BC-489E-93C1-567E456CD2FC}" name="Column3780" dataDxfId="12825"/>
    <tableColumn id="3795" xr3:uid="{EFF58D63-88F4-4FFA-BA8A-88F5F304901D}" name="Column3781" dataDxfId="12824"/>
    <tableColumn id="3796" xr3:uid="{6D00EBE6-70DE-4891-B8D7-F4F4EB2B8477}" name="Column3782" dataDxfId="12823"/>
    <tableColumn id="3797" xr3:uid="{B37E1064-1905-4DDF-80B2-18486CA19D8E}" name="Column3783" dataDxfId="12822"/>
    <tableColumn id="3798" xr3:uid="{A9E1FBC0-92FA-46D2-AA29-196110C42D54}" name="Column3784" dataDxfId="12821"/>
    <tableColumn id="3799" xr3:uid="{6C5E0C87-9A6E-4075-B3A6-16E850AD4C95}" name="Column3785" dataDxfId="12820"/>
    <tableColumn id="3800" xr3:uid="{5B612EAF-4DD0-4601-93CE-6AD6C70C04A6}" name="Column3786" dataDxfId="12819"/>
    <tableColumn id="3801" xr3:uid="{7C5B0004-FFC9-4806-9BFF-1991B6F5410F}" name="Column3787" dataDxfId="12818"/>
    <tableColumn id="3802" xr3:uid="{BD8A1E16-40E1-4490-867C-5281432F2057}" name="Column3788" dataDxfId="12817"/>
    <tableColumn id="3803" xr3:uid="{7282B90E-9F27-493B-9043-05E4BA3979FE}" name="Column3789" dataDxfId="12816"/>
    <tableColumn id="3804" xr3:uid="{5781A35A-AC30-4048-87AF-C51152B7C533}" name="Column3790" dataDxfId="12815"/>
    <tableColumn id="3805" xr3:uid="{D7E76E16-58C4-4406-859B-8FAC44C90FE4}" name="Column3791" dataDxfId="12814"/>
    <tableColumn id="3806" xr3:uid="{4F1574FA-1E8B-4616-9EF8-0DA70B4128BB}" name="Column3792" dataDxfId="12813"/>
    <tableColumn id="3807" xr3:uid="{A4125CA7-2038-4A96-B3C4-7C41964B10C9}" name="Column3793" dataDxfId="12812"/>
    <tableColumn id="3808" xr3:uid="{7BBFC885-D832-4CE5-AE41-8F0EF376581E}" name="Column3794" dataDxfId="12811"/>
    <tableColumn id="3809" xr3:uid="{782AF8C9-1BF9-4BAE-A4BF-66915322C7B2}" name="Column3795" dataDxfId="12810"/>
    <tableColumn id="3810" xr3:uid="{BA786F51-A148-4168-BDAF-50B7A9E7F906}" name="Column3796" dataDxfId="12809"/>
    <tableColumn id="3811" xr3:uid="{0A5A0FC9-748E-4076-9C65-1BB9A151E0DB}" name="Column3797" dataDxfId="12808"/>
    <tableColumn id="3812" xr3:uid="{F9E2D084-D17E-4C6A-AEA8-13747B5D78D5}" name="Column3798" dataDxfId="12807"/>
    <tableColumn id="3813" xr3:uid="{BF034CDE-5CA7-41ED-8651-077E7CD081FB}" name="Column3799" dataDxfId="12806"/>
    <tableColumn id="3814" xr3:uid="{306ABBEB-D62C-40F2-946A-2781DA39C0E7}" name="Column3800" dataDxfId="12805"/>
    <tableColumn id="3815" xr3:uid="{8929DA2A-C79E-43CD-AF1A-5FFFF90A9FED}" name="Column3801" dataDxfId="12804"/>
    <tableColumn id="3816" xr3:uid="{589DF2EA-9FAC-4196-80B4-A25A8759854A}" name="Column3802" dataDxfId="12803"/>
    <tableColumn id="3817" xr3:uid="{2071D0A8-37D5-4BA1-9121-DAD3E7E810B4}" name="Column3803" dataDxfId="12802"/>
    <tableColumn id="3818" xr3:uid="{502D3720-155B-4D44-B383-D87F0905E0C4}" name="Column3804" dataDxfId="12801"/>
    <tableColumn id="3819" xr3:uid="{2B89112D-7BED-4AD5-BDB9-6A7BCBA2FCA4}" name="Column3805" dataDxfId="12800"/>
    <tableColumn id="3820" xr3:uid="{FD8BAFEA-326A-4029-8C52-533B5A101527}" name="Column3806" dataDxfId="12799"/>
    <tableColumn id="3821" xr3:uid="{8FB92790-F357-4005-8D2A-7F425315885B}" name="Column3807" dataDxfId="12798"/>
    <tableColumn id="3822" xr3:uid="{832DA681-26F5-4A1D-B5B7-9CB512A3B0A8}" name="Column3808" dataDxfId="12797"/>
    <tableColumn id="3823" xr3:uid="{B3445EC4-F6D5-4321-A7A7-88959A3C0D8D}" name="Column3809" dataDxfId="12796"/>
    <tableColumn id="3824" xr3:uid="{30693FD3-5901-47AC-8A53-69351E5E5EB0}" name="Column3810" dataDxfId="12795"/>
    <tableColumn id="3825" xr3:uid="{C1328060-BC6E-4069-9E9A-E17414C07F2A}" name="Column3811" dataDxfId="12794"/>
    <tableColumn id="3826" xr3:uid="{63246B50-FEA1-4E79-9119-E903C292E795}" name="Column3812" dataDxfId="12793"/>
    <tableColumn id="3827" xr3:uid="{D042A903-AC66-4FDD-A3A1-9F8CB6E6726D}" name="Column3813" dataDxfId="12792"/>
    <tableColumn id="3828" xr3:uid="{714AF57D-F337-40F9-87AB-F1C49B6C73C6}" name="Column3814" dataDxfId="12791"/>
    <tableColumn id="3829" xr3:uid="{C0AE0B7A-043B-42D3-88AB-354675CC69D1}" name="Column3815" dataDxfId="12790"/>
    <tableColumn id="3830" xr3:uid="{16C70F35-BF0A-44CC-B765-FBBD2B752636}" name="Column3816" dataDxfId="12789"/>
    <tableColumn id="3831" xr3:uid="{B27E668C-551A-4516-A316-EA83A2345EE0}" name="Column3817" dataDxfId="12788"/>
    <tableColumn id="3832" xr3:uid="{5499F9B5-1A54-46D3-A826-9B059EAEF8BF}" name="Column3818" dataDxfId="12787"/>
    <tableColumn id="3833" xr3:uid="{4853E1BD-A419-4062-B059-D710CD9A4357}" name="Column3819" dataDxfId="12786"/>
    <tableColumn id="3834" xr3:uid="{10AF2EED-E7F8-4CA2-B05A-D2E00597A09F}" name="Column3820" dataDxfId="12785"/>
    <tableColumn id="3835" xr3:uid="{B91676C8-A614-43BE-8FFB-9B00D0D6D8BA}" name="Column3821" dataDxfId="12784"/>
    <tableColumn id="3836" xr3:uid="{52D09819-7A11-4761-ABA9-EC3785D906D2}" name="Column3822" dataDxfId="12783"/>
    <tableColumn id="3837" xr3:uid="{E6EB43F6-C55B-435D-AFF8-F1F1F1B85FCB}" name="Column3823" dataDxfId="12782"/>
    <tableColumn id="3838" xr3:uid="{C65D11F4-919E-4B63-9BB1-1268E9838120}" name="Column3824" dataDxfId="12781"/>
    <tableColumn id="3839" xr3:uid="{F9E4AAEF-F3CD-46B5-9AD2-51E0C626A974}" name="Column3825" dataDxfId="12780"/>
    <tableColumn id="3840" xr3:uid="{005E0ECE-A593-459F-B794-386A8BC55461}" name="Column3826" dataDxfId="12779"/>
    <tableColumn id="3841" xr3:uid="{22973FC7-187E-4320-9F61-CA0BEF1D0EE9}" name="Column3827" dataDxfId="12778"/>
    <tableColumn id="3842" xr3:uid="{966C46B6-3FE0-49EE-9EFF-480DFCCE4812}" name="Column3828" dataDxfId="12777"/>
    <tableColumn id="3843" xr3:uid="{F0A45AAE-6A4B-4D55-AF62-A9FD3AA1F08D}" name="Column3829" dataDxfId="12776"/>
    <tableColumn id="3844" xr3:uid="{C1F927CF-7686-45A4-A8EB-43F2626F0E24}" name="Column3830" dataDxfId="12775"/>
    <tableColumn id="3845" xr3:uid="{720378C7-396A-4649-9DAF-5CBF33C7E55B}" name="Column3831" dataDxfId="12774"/>
    <tableColumn id="3846" xr3:uid="{E9F32DE0-E120-4B09-83AB-EA5D55F1B502}" name="Column3832" dataDxfId="12773"/>
    <tableColumn id="3847" xr3:uid="{21418C82-C84E-4AC4-A6D5-5370224C32B0}" name="Column3833" dataDxfId="12772"/>
    <tableColumn id="3848" xr3:uid="{F4C996F5-17DB-4557-881E-318A83C43809}" name="Column3834" dataDxfId="12771"/>
    <tableColumn id="3849" xr3:uid="{3421C00F-A271-4EB8-9343-58511C061668}" name="Column3835" dataDxfId="12770"/>
    <tableColumn id="3850" xr3:uid="{9C10C899-3227-4967-9452-1D81FD5FBA83}" name="Column3836" dataDxfId="12769"/>
    <tableColumn id="3851" xr3:uid="{C429A951-E71E-4679-A145-9B69FF1808FE}" name="Column3837" dataDxfId="12768"/>
    <tableColumn id="3852" xr3:uid="{B19B679E-B088-447A-B0A9-8D4F18D0054D}" name="Column3838" dataDxfId="12767"/>
    <tableColumn id="3853" xr3:uid="{1057C0B4-CCB4-4FCC-B15F-EFEB9C28DFF4}" name="Column3839" dataDxfId="12766"/>
    <tableColumn id="3854" xr3:uid="{F74C2794-35AA-4D6C-BA06-880F791F5C20}" name="Column3840" dataDxfId="12765"/>
    <tableColumn id="3855" xr3:uid="{CC960531-23BF-4F66-AEAD-D0BFF712464D}" name="Column3841" dataDxfId="12764"/>
    <tableColumn id="3856" xr3:uid="{09EACC5E-EEF5-44CE-BDF0-D81EBF7AB30D}" name="Column3842" dataDxfId="12763"/>
    <tableColumn id="3857" xr3:uid="{BEAA4AC3-4152-4809-A689-742408223AAA}" name="Column3843" dataDxfId="12762"/>
    <tableColumn id="3858" xr3:uid="{7FA6FE1C-CAE5-4FC7-ABC6-EB2746456492}" name="Column3844" dataDxfId="12761"/>
    <tableColumn id="3859" xr3:uid="{52035BB0-0AE0-45D7-A5E8-0861AE9B2016}" name="Column3845" dataDxfId="12760"/>
    <tableColumn id="3860" xr3:uid="{B8119DAB-8A11-49C0-9FB9-D83807E42443}" name="Column3846" dataDxfId="12759"/>
    <tableColumn id="3861" xr3:uid="{64102CD8-2E4F-4ED1-B010-55DC66773EC3}" name="Column3847" dataDxfId="12758"/>
    <tableColumn id="3862" xr3:uid="{E019738A-4743-4022-A4E6-0087FF508FDC}" name="Column3848" dataDxfId="12757"/>
    <tableColumn id="3863" xr3:uid="{26D003E6-EFEB-4661-A17B-8970B3EDC747}" name="Column3849" dataDxfId="12756"/>
    <tableColumn id="3864" xr3:uid="{E18EBA1F-3A56-438F-88FE-D62ABE8BF7E3}" name="Column3850" dataDxfId="12755"/>
    <tableColumn id="3865" xr3:uid="{D88325B2-369B-4EB9-9C77-24A57D045EFD}" name="Column3851" dataDxfId="12754"/>
    <tableColumn id="3866" xr3:uid="{338F42E5-D0BA-45F2-A69A-53026400DDDB}" name="Column3852" dataDxfId="12753"/>
    <tableColumn id="3867" xr3:uid="{98B4FBD7-8824-41EE-BD25-66B2E70E1F2A}" name="Column3853" dataDxfId="12752"/>
    <tableColumn id="3868" xr3:uid="{3B2B3BC0-3093-46CC-9171-8367875D1C8A}" name="Column3854" dataDxfId="12751"/>
    <tableColumn id="3869" xr3:uid="{2A0BEF6F-9AF1-49DA-8A7C-A2857BF35EBA}" name="Column3855" dataDxfId="12750"/>
    <tableColumn id="3870" xr3:uid="{A42174D4-D4FF-44A3-AF59-EE6ED926BE65}" name="Column3856" dataDxfId="12749"/>
    <tableColumn id="3871" xr3:uid="{A6145407-185D-4D48-9D6F-D5A0CF66F9CC}" name="Column3857" dataDxfId="12748"/>
    <tableColumn id="3872" xr3:uid="{EF4F807A-CA20-408C-93D7-B5131E7419B7}" name="Column3858" dataDxfId="12747"/>
    <tableColumn id="3873" xr3:uid="{A96000A0-44B0-49CF-B01E-48C6A7C5B6F4}" name="Column3859" dataDxfId="12746"/>
    <tableColumn id="3874" xr3:uid="{01F61897-C7F0-48D6-860A-DF25AE885888}" name="Column3860" dataDxfId="12745"/>
    <tableColumn id="3875" xr3:uid="{68B18B8F-D216-4D0C-801F-65CE164B3547}" name="Column3861" dataDxfId="12744"/>
    <tableColumn id="3876" xr3:uid="{70EED04A-7E84-41B2-B7E0-B8F17998EDE5}" name="Column3862" dataDxfId="12743"/>
    <tableColumn id="3877" xr3:uid="{CF37F80C-5A4D-48DF-B438-4AFD8797AA17}" name="Column3863" dataDxfId="12742"/>
    <tableColumn id="3878" xr3:uid="{FB85C4EE-A5B4-487C-AA8D-FEAE86554C92}" name="Column3864" dataDxfId="12741"/>
    <tableColumn id="3879" xr3:uid="{D0037404-4EF7-4748-84C7-62BB1792B022}" name="Column3865" dataDxfId="12740"/>
    <tableColumn id="3880" xr3:uid="{31235D30-0851-4B67-B38E-AE5A0B142A00}" name="Column3866" dataDxfId="12739"/>
    <tableColumn id="3881" xr3:uid="{A5F26B2E-949D-4B5C-841F-5D32AB1ACE03}" name="Column3867" dataDxfId="12738"/>
    <tableColumn id="3882" xr3:uid="{C8444E44-4BD1-46DF-8F7A-CD9224202E05}" name="Column3868" dataDxfId="12737"/>
    <tableColumn id="3883" xr3:uid="{AEAF3CA7-97CE-49E7-9B63-DCE76A16F4F6}" name="Column3869" dataDxfId="12736"/>
    <tableColumn id="3884" xr3:uid="{BBBA7473-8FB8-4B30-8D34-E45A1733C987}" name="Column3870" dataDxfId="12735"/>
    <tableColumn id="3885" xr3:uid="{796FD106-AAA1-4F2D-90C0-BD159235BA08}" name="Column3871" dataDxfId="12734"/>
    <tableColumn id="3886" xr3:uid="{DAEA5043-88A8-4122-A039-3F2400A39AB0}" name="Column3872" dataDxfId="12733"/>
    <tableColumn id="3887" xr3:uid="{FC4FACD1-1451-4FBA-A1EA-B6B6C4C0FF52}" name="Column3873" dataDxfId="12732"/>
    <tableColumn id="3888" xr3:uid="{B33156AD-ACAC-4093-951C-56779B2E2874}" name="Column3874" dataDxfId="12731"/>
    <tableColumn id="3889" xr3:uid="{66556F3D-FEE6-4FE7-B8D1-A22CBCA5DE53}" name="Column3875" dataDxfId="12730"/>
    <tableColumn id="3890" xr3:uid="{977B2DDD-41F2-4505-86B5-9EDE729523E3}" name="Column3876" dataDxfId="12729"/>
    <tableColumn id="3891" xr3:uid="{36EDE1AF-5903-46FF-BBE4-B66C782C05FB}" name="Column3877" dataDxfId="12728"/>
    <tableColumn id="3892" xr3:uid="{E07CDF59-79FE-4347-89F0-56EC7C49BEFA}" name="Column3878" dataDxfId="12727"/>
    <tableColumn id="3893" xr3:uid="{E2084DD0-7EA0-4C20-8765-86944D860B91}" name="Column3879" dataDxfId="12726"/>
    <tableColumn id="3894" xr3:uid="{00811F10-ADF5-4ACF-86B1-863800FBF44E}" name="Column3880" dataDxfId="12725"/>
    <tableColumn id="3895" xr3:uid="{E03809F9-B310-4C52-9DD4-24130684D54C}" name="Column3881" dataDxfId="12724"/>
    <tableColumn id="3896" xr3:uid="{FAA4E9C8-CFE5-4F7F-B246-06F0EE3E1F91}" name="Column3882" dataDxfId="12723"/>
    <tableColumn id="3897" xr3:uid="{03F134A4-BA39-4F93-8508-B785BBF37CE9}" name="Column3883" dataDxfId="12722"/>
    <tableColumn id="3898" xr3:uid="{A678CCEE-EC86-46C3-97EF-84833F2D94C3}" name="Column3884" dataDxfId="12721"/>
    <tableColumn id="3899" xr3:uid="{E4CAF30A-E867-4897-AA50-FC356E57A3B1}" name="Column3885" dataDxfId="12720"/>
    <tableColumn id="3900" xr3:uid="{B1E3CF39-0539-479A-876D-1D2DC0E5198E}" name="Column3886" dataDxfId="12719"/>
    <tableColumn id="3901" xr3:uid="{D29F5153-A1F0-4C67-A151-BAF5D0CECCEC}" name="Column3887" dataDxfId="12718"/>
    <tableColumn id="3902" xr3:uid="{4285C031-F9B8-4894-B26F-F1EFA32AC5D8}" name="Column3888" dataDxfId="12717"/>
    <tableColumn id="3903" xr3:uid="{9E74B720-7A79-44D5-B7EF-48DF916BB287}" name="Column3889" dataDxfId="12716"/>
    <tableColumn id="3904" xr3:uid="{D4586BDA-AF1E-4F05-BAD0-725A5692A35B}" name="Column3890" dataDxfId="12715"/>
    <tableColumn id="3905" xr3:uid="{3BDA4738-E72B-4A8B-93B5-5819C3708415}" name="Column3891" dataDxfId="12714"/>
    <tableColumn id="3906" xr3:uid="{F46D6201-90E7-4BF3-9A1D-7E6F9C02808C}" name="Column3892" dataDxfId="12713"/>
    <tableColumn id="3907" xr3:uid="{D3D0F3EB-E43D-40F3-947A-9DD9FB8F8BF9}" name="Column3893" dataDxfId="12712"/>
    <tableColumn id="3908" xr3:uid="{D05AB20C-DD93-40CC-BA19-73D72BAB1E26}" name="Column3894" dataDxfId="12711"/>
    <tableColumn id="3909" xr3:uid="{36359290-6342-4819-B235-7BE19F19CBD7}" name="Column3895" dataDxfId="12710"/>
    <tableColumn id="3910" xr3:uid="{DB1F957C-F96F-4BEC-8814-762D4FF059A9}" name="Column3896" dataDxfId="12709"/>
    <tableColumn id="3911" xr3:uid="{33D4DBFB-1950-4980-BAC7-56CED5D13F3E}" name="Column3897" dataDxfId="12708"/>
    <tableColumn id="3912" xr3:uid="{588A693C-0541-4844-B17A-D78BA10DDCF7}" name="Column3898" dataDxfId="12707"/>
    <tableColumn id="3913" xr3:uid="{06DA17C4-32DC-4A49-8C8A-87720943972E}" name="Column3899" dataDxfId="12706"/>
    <tableColumn id="3914" xr3:uid="{AA119C62-66E1-4887-9970-F9C5103A13D2}" name="Column3900" dataDxfId="12705"/>
    <tableColumn id="3915" xr3:uid="{BADB0E4A-6DE4-4B5A-9DB3-633B94DA9A05}" name="Column3901" dataDxfId="12704"/>
    <tableColumn id="3916" xr3:uid="{300A08F4-7B9A-41EA-B694-09D22CF1C7AD}" name="Column3902" dataDxfId="12703"/>
    <tableColumn id="3917" xr3:uid="{2A4E9A22-957C-4B8B-8106-AC76608B5735}" name="Column3903" dataDxfId="12702"/>
    <tableColumn id="3918" xr3:uid="{4643E28D-AAA5-462B-B47B-58AE610F3C19}" name="Column3904" dataDxfId="12701"/>
    <tableColumn id="3919" xr3:uid="{EB77A0C3-0D43-46CC-AA6A-ABF523A932CF}" name="Column3905" dataDxfId="12700"/>
    <tableColumn id="3920" xr3:uid="{D2FDF881-7FB5-4435-B719-83C60C5158AF}" name="Column3906" dataDxfId="12699"/>
    <tableColumn id="3921" xr3:uid="{F0C82445-4917-41CC-8E13-31B7B89BA47C}" name="Column3907" dataDxfId="12698"/>
    <tableColumn id="3922" xr3:uid="{16443C01-F999-4D78-B5DF-629D8B1C893F}" name="Column3908" dataDxfId="12697"/>
    <tableColumn id="3923" xr3:uid="{C3D0FB43-630C-48B6-9EA2-7341C5A94EAB}" name="Column3909" dataDxfId="12696"/>
    <tableColumn id="3924" xr3:uid="{C2B9CD03-73A7-405F-97C4-06DF974A41B3}" name="Column3910" dataDxfId="12695"/>
    <tableColumn id="3925" xr3:uid="{C1CC21BF-7BD6-41FE-9167-327E960E2153}" name="Column3911" dataDxfId="12694"/>
    <tableColumn id="3926" xr3:uid="{139A4C40-A71D-41B2-89E7-7D15BB7B6284}" name="Column3912" dataDxfId="12693"/>
    <tableColumn id="3927" xr3:uid="{3DB7A140-C6E6-4305-BDBF-D92BB42DF147}" name="Column3913" dataDxfId="12692"/>
    <tableColumn id="3928" xr3:uid="{2BACAD15-BE9E-4C77-B55B-AA38EE2A1BD9}" name="Column3914" dataDxfId="12691"/>
    <tableColumn id="3929" xr3:uid="{580CDBF1-48FD-4907-9039-B86364FBD1C3}" name="Column3915" dataDxfId="12690"/>
    <tableColumn id="3930" xr3:uid="{890B5304-1374-4F00-B6C5-1BCDBC04A4D6}" name="Column3916" dataDxfId="12689"/>
    <tableColumn id="3931" xr3:uid="{9F88253C-DE1B-4D27-AD45-8EB486B0C73D}" name="Column3917" dataDxfId="12688"/>
    <tableColumn id="3932" xr3:uid="{31C8893B-EB33-4F60-9D2F-6FB9873E4055}" name="Column3918" dataDxfId="12687"/>
    <tableColumn id="3933" xr3:uid="{21A64E49-BC5B-4D28-92B0-8930AEED4FF7}" name="Column3919" dataDxfId="12686"/>
    <tableColumn id="3934" xr3:uid="{85F2ED76-17C9-4264-8121-F382E8BF8653}" name="Column3920" dataDxfId="12685"/>
    <tableColumn id="3935" xr3:uid="{0CC35AE5-0F2F-4253-B968-7BE8E966B06B}" name="Column3921" dataDxfId="12684"/>
    <tableColumn id="3936" xr3:uid="{89A2C076-8248-4172-BEE0-90B06C3D95A5}" name="Column3922" dataDxfId="12683"/>
    <tableColumn id="3937" xr3:uid="{30AABF56-B1AC-4022-B8CF-D87697FB95B5}" name="Column3923" dataDxfId="12682"/>
    <tableColumn id="3938" xr3:uid="{756873B6-8B63-42F1-8DAB-E5634B1C2ECC}" name="Column3924" dataDxfId="12681"/>
    <tableColumn id="3939" xr3:uid="{2CE842BF-99EF-41E5-A421-9014CA4A9CC7}" name="Column3925" dataDxfId="12680"/>
    <tableColumn id="3940" xr3:uid="{5AC92944-4B8F-4891-B6C5-3B23CAE220AB}" name="Column3926" dataDxfId="12679"/>
    <tableColumn id="3941" xr3:uid="{7DD5291D-5742-4374-B3B4-1746ED5D8C45}" name="Column3927" dataDxfId="12678"/>
    <tableColumn id="3942" xr3:uid="{60E38710-D135-4B90-BA31-7A50C8ABFBDA}" name="Column3928" dataDxfId="12677"/>
    <tableColumn id="3943" xr3:uid="{255658BB-F336-4D23-A313-B931165B4A6F}" name="Column3929" dataDxfId="12676"/>
    <tableColumn id="3944" xr3:uid="{07BB50A6-0590-4A27-9126-DDC19544DCB0}" name="Column3930" dataDxfId="12675"/>
    <tableColumn id="3945" xr3:uid="{48CF499C-14AA-4D7F-9AC0-EC32BD16815D}" name="Column3931" dataDxfId="12674"/>
    <tableColumn id="3946" xr3:uid="{36710E5C-FCCF-4B62-8D89-C7D793250D13}" name="Column3932" dataDxfId="12673"/>
    <tableColumn id="3947" xr3:uid="{6F23F2AC-DF93-46EC-9CCF-3BD853BB77C5}" name="Column3933" dataDxfId="12672"/>
    <tableColumn id="3948" xr3:uid="{C1319F69-7A68-4AC8-9BA4-C17E8C0F9B8D}" name="Column3934" dataDxfId="12671"/>
    <tableColumn id="3949" xr3:uid="{69ACAF71-D392-4040-AE78-6A441B317670}" name="Column3935" dataDxfId="12670"/>
    <tableColumn id="3950" xr3:uid="{17C6DB35-D0FD-47A1-BF03-161BE83BB04C}" name="Column3936" dataDxfId="12669"/>
    <tableColumn id="3951" xr3:uid="{6BEB764B-35DD-4195-910C-3141B805AC88}" name="Column3937" dataDxfId="12668"/>
    <tableColumn id="3952" xr3:uid="{F3F28F89-F1C1-4193-A8DB-DED21D44058D}" name="Column3938" dataDxfId="12667"/>
    <tableColumn id="3953" xr3:uid="{9F4FA912-CCEB-4AFF-A73A-CFDEF2085872}" name="Column3939" dataDxfId="12666"/>
    <tableColumn id="3954" xr3:uid="{CB0E1FFF-B452-415C-9B25-4C2FB625EC51}" name="Column3940" dataDxfId="12665"/>
    <tableColumn id="3955" xr3:uid="{33C35D4C-BDCE-4BB3-B960-3BDDE13F05CE}" name="Column3941" dataDxfId="12664"/>
    <tableColumn id="3956" xr3:uid="{CDD17E3F-16F9-41CB-9E5B-9C78167CFC6E}" name="Column3942" dataDxfId="12663"/>
    <tableColumn id="3957" xr3:uid="{88BAE855-EDB0-4282-985B-B4868929F8D7}" name="Column3943" dataDxfId="12662"/>
    <tableColumn id="3958" xr3:uid="{83E8045E-1EF1-4542-9325-A68855BDF91D}" name="Column3944" dataDxfId="12661"/>
    <tableColumn id="3959" xr3:uid="{A27FF011-E935-4DE5-ADB7-EF3B376B04AA}" name="Column3945" dataDxfId="12660"/>
    <tableColumn id="3960" xr3:uid="{4E27972F-7E20-4B6E-936D-EB0E7B5F3BE0}" name="Column3946" dataDxfId="12659"/>
    <tableColumn id="3961" xr3:uid="{0E8AB575-983F-4192-8575-781E2213A468}" name="Column3947" dataDxfId="12658"/>
    <tableColumn id="3962" xr3:uid="{1D10BAEB-4551-47AB-A3AA-C9DD8D0C09AB}" name="Column3948" dataDxfId="12657"/>
    <tableColumn id="3963" xr3:uid="{6A4AE28F-E250-4803-A75D-F87A4DED6243}" name="Column3949" dataDxfId="12656"/>
    <tableColumn id="3964" xr3:uid="{F1DCBEDC-F769-41C0-9663-A8A449433125}" name="Column3950" dataDxfId="12655"/>
    <tableColumn id="3965" xr3:uid="{C6942068-994D-4E67-AA15-663C7693A480}" name="Column3951" dataDxfId="12654"/>
    <tableColumn id="3966" xr3:uid="{715C441E-42B4-49E1-AE11-B723346015A1}" name="Column3952" dataDxfId="12653"/>
    <tableColumn id="3967" xr3:uid="{FEA0BEFF-C550-4C75-821D-2EF4BCCE7399}" name="Column3953" dataDxfId="12652"/>
    <tableColumn id="3968" xr3:uid="{B0CD69FA-CB0D-4290-96C7-EF5A800BDB49}" name="Column3954" dataDxfId="12651"/>
    <tableColumn id="3969" xr3:uid="{587A6039-D793-4A2F-964E-9A2FB2393D64}" name="Column3955" dataDxfId="12650"/>
    <tableColumn id="3970" xr3:uid="{1D314B8F-7804-4612-ACA4-F50CF624E74A}" name="Column3956" dataDxfId="12649"/>
    <tableColumn id="3971" xr3:uid="{239C5F82-B903-4244-97FA-EE5C6A60E1F4}" name="Column3957" dataDxfId="12648"/>
    <tableColumn id="3972" xr3:uid="{B9C38C52-1733-4F8C-9368-A90651B004D5}" name="Column3958" dataDxfId="12647"/>
    <tableColumn id="3973" xr3:uid="{4B7C1057-B9C3-4BC6-BFA7-318F0D2F44AB}" name="Column3959" dataDxfId="12646"/>
    <tableColumn id="3974" xr3:uid="{2904EF4E-AA47-45F7-BB5B-DDD42C9C8719}" name="Column3960" dataDxfId="12645"/>
    <tableColumn id="3975" xr3:uid="{F471C2D7-74B5-40EA-B101-367710A7361A}" name="Column3961" dataDxfId="12644"/>
    <tableColumn id="3976" xr3:uid="{89F56893-BA8A-4846-9CE6-FA38DB0D82B0}" name="Column3962" dataDxfId="12643"/>
    <tableColumn id="3977" xr3:uid="{29908DAD-8411-4288-9E41-C76CD6B088FB}" name="Column3963" dataDxfId="12642"/>
    <tableColumn id="3978" xr3:uid="{892D574A-28B1-40C1-9E6C-705B49E72D08}" name="Column3964" dataDxfId="12641"/>
    <tableColumn id="3979" xr3:uid="{02BA4387-D0A6-4121-B19F-101FF0E7DB1F}" name="Column3965" dataDxfId="12640"/>
    <tableColumn id="3980" xr3:uid="{4D01481E-83C9-4C91-A8B6-96C65F1267BA}" name="Column3966" dataDxfId="12639"/>
    <tableColumn id="3981" xr3:uid="{6EE1DD70-81DE-4873-BE42-55C24C87E85C}" name="Column3967" dataDxfId="12638"/>
    <tableColumn id="3982" xr3:uid="{B460D2DD-8307-4D80-B5E2-12ACC1BD0367}" name="Column3968" dataDxfId="12637"/>
    <tableColumn id="3983" xr3:uid="{87812E33-C85E-4CE6-B15E-09039CCEF237}" name="Column3969" dataDxfId="12636"/>
    <tableColumn id="3984" xr3:uid="{E266A9E3-62AE-4975-B48B-E147D6D01DA1}" name="Column3970" dataDxfId="12635"/>
    <tableColumn id="3985" xr3:uid="{A462185C-EB6B-4EA2-A3C8-485E62A68A98}" name="Column3971" dataDxfId="12634"/>
    <tableColumn id="3986" xr3:uid="{355A6DBF-5AD0-4333-9405-C856955C7EFA}" name="Column3972" dataDxfId="12633"/>
    <tableColumn id="3987" xr3:uid="{BC672E9F-AAF1-4A36-920C-C0B23FA34334}" name="Column3973" dataDxfId="12632"/>
    <tableColumn id="3988" xr3:uid="{1D43CD7C-6B53-465D-BF06-51A0E373E14F}" name="Column3974" dataDxfId="12631"/>
    <tableColumn id="3989" xr3:uid="{9B5ADD4E-B937-4FFE-88EA-930C2601D7D3}" name="Column3975" dataDxfId="12630"/>
    <tableColumn id="3990" xr3:uid="{1FCBD711-BEBE-4E86-BC1F-D2658E6866E7}" name="Column3976" dataDxfId="12629"/>
    <tableColumn id="3991" xr3:uid="{408B6B96-DB61-4E88-995C-60D445903D3D}" name="Column3977" dataDxfId="12628"/>
    <tableColumn id="3992" xr3:uid="{47383735-5367-4E53-9B95-DF0917F0C9DE}" name="Column3978" dataDxfId="12627"/>
    <tableColumn id="3993" xr3:uid="{304BCE9F-A0C7-4C23-93DA-10D2AE459F19}" name="Column3979" dataDxfId="12626"/>
    <tableColumn id="3994" xr3:uid="{C9F48B97-6712-4245-9BA5-4C19E8AF8C6C}" name="Column3980" dataDxfId="12625"/>
    <tableColumn id="3995" xr3:uid="{35895B56-5DBA-4FF7-BBC0-C3E60B2BB73D}" name="Column3981" dataDxfId="12624"/>
    <tableColumn id="3996" xr3:uid="{1DDB3896-6533-4AA8-8F36-725C30C5BD18}" name="Column3982" dataDxfId="12623"/>
    <tableColumn id="3997" xr3:uid="{8C08DA63-4E61-4DD0-AFDA-CF2E21E9CC2F}" name="Column3983" dataDxfId="12622"/>
    <tableColumn id="3998" xr3:uid="{B0793700-74A7-4C06-BC02-FB93F25590F2}" name="Column3984" dataDxfId="12621"/>
    <tableColumn id="3999" xr3:uid="{F9541AA9-9C10-42B9-BEC0-AC7AF3C25D40}" name="Column3985" dataDxfId="12620"/>
    <tableColumn id="4000" xr3:uid="{E12D05D7-C940-4648-8EFA-FE02EE1E4FB6}" name="Column3986" dataDxfId="12619"/>
    <tableColumn id="4001" xr3:uid="{856636C2-7B7F-4A1D-A004-2DC8C989AA5F}" name="Column3987" dataDxfId="12618"/>
    <tableColumn id="4002" xr3:uid="{DED58170-B283-414D-AB49-3983819F59B4}" name="Column3988" dataDxfId="12617"/>
    <tableColumn id="4003" xr3:uid="{80D16F97-3F70-41CD-B2B4-110802194204}" name="Column3989" dataDxfId="12616"/>
    <tableColumn id="4004" xr3:uid="{B61CF42E-261B-4AC7-897D-0A1CE6B69928}" name="Column3990" dataDxfId="12615"/>
    <tableColumn id="4005" xr3:uid="{35E2A6AF-212B-47C4-A29D-D5D5F7658E31}" name="Column3991" dataDxfId="12614"/>
    <tableColumn id="4006" xr3:uid="{09D60C6A-E09B-43EA-987A-B1043FD7DE06}" name="Column3992" dataDxfId="12613"/>
    <tableColumn id="4007" xr3:uid="{4485AE14-1E9D-4E42-B965-066FF2A7B4B1}" name="Column3993" dataDxfId="12612"/>
    <tableColumn id="4008" xr3:uid="{E23B96A1-F15F-45BA-9D5F-3EEE75AA1856}" name="Column3994" dataDxfId="12611"/>
    <tableColumn id="4009" xr3:uid="{74BE47CC-FF00-46DA-B71A-64408A68697C}" name="Column3995" dataDxfId="12610"/>
    <tableColumn id="4010" xr3:uid="{74414D2C-7AFD-457A-9951-D9CCB2694655}" name="Column3996" dataDxfId="12609"/>
    <tableColumn id="4011" xr3:uid="{E7AB90D8-E57A-44AC-9ED4-B97A0B8F6722}" name="Column3997" dataDxfId="12608"/>
    <tableColumn id="4012" xr3:uid="{1E57A0BC-A0C2-44A3-9EC9-EC8FBE04AAE0}" name="Column3998" dataDxfId="12607"/>
    <tableColumn id="4013" xr3:uid="{D62CEDC0-8DE3-41DA-B92E-54E988B8ACC5}" name="Column3999" dataDxfId="12606"/>
    <tableColumn id="4014" xr3:uid="{E5055E41-E97E-4DD9-B64C-ABE357E81E31}" name="Column4000" dataDxfId="12605"/>
    <tableColumn id="4015" xr3:uid="{2984F82F-DBE9-47D1-B054-DA0909D768F2}" name="Column4001" dataDxfId="12604"/>
    <tableColumn id="4016" xr3:uid="{B2702228-B393-4166-9548-C02A086ADB49}" name="Column4002" dataDxfId="12603"/>
    <tableColumn id="4017" xr3:uid="{8ED1C510-5685-4044-A5D9-61BD8DE8A915}" name="Column4003" dataDxfId="12602"/>
    <tableColumn id="4018" xr3:uid="{4E22C9C5-5C25-42A9-85AF-E95BDA70B1D9}" name="Column4004" dataDxfId="12601"/>
    <tableColumn id="4019" xr3:uid="{25495519-8504-4FCC-8197-83CA5783A31A}" name="Column4005" dataDxfId="12600"/>
    <tableColumn id="4020" xr3:uid="{D2CF488F-D175-4279-82F5-C9FD2A685DBA}" name="Column4006" dataDxfId="12599"/>
    <tableColumn id="4021" xr3:uid="{43D34A94-3EF7-4C15-AFA2-B5126BD41B5C}" name="Column4007" dataDxfId="12598"/>
    <tableColumn id="4022" xr3:uid="{BC81053B-8DC3-4340-ADAA-844BD2DCFBD7}" name="Column4008" dataDxfId="12597"/>
    <tableColumn id="4023" xr3:uid="{E01FDF8D-51FF-4C24-9718-1A88251A9359}" name="Column4009" dataDxfId="12596"/>
    <tableColumn id="4024" xr3:uid="{568332D2-6B97-4282-AD77-71B441EA6ABE}" name="Column4010" dataDxfId="12595"/>
    <tableColumn id="4025" xr3:uid="{A8942256-2487-4AC6-A0B3-4AE854572EBB}" name="Column4011" dataDxfId="12594"/>
    <tableColumn id="4026" xr3:uid="{170DF80A-7687-440B-ACAC-710F9D2911C7}" name="Column4012" dataDxfId="12593"/>
    <tableColumn id="4027" xr3:uid="{F68A2EC7-71E8-4904-B0B7-D931A8A91D68}" name="Column4013" dataDxfId="12592"/>
    <tableColumn id="4028" xr3:uid="{A56497A9-BBCE-4503-9BD0-AD6AA5DE1389}" name="Column4014" dataDxfId="12591"/>
    <tableColumn id="4029" xr3:uid="{51649793-A182-46D1-A2B8-3A2D746ABCC5}" name="Column4015" dataDxfId="12590"/>
    <tableColumn id="4030" xr3:uid="{3FDF3B27-532F-48F0-83A3-EF97279257B4}" name="Column4016" dataDxfId="12589"/>
    <tableColumn id="4031" xr3:uid="{E5D084CF-CF2C-4FA1-A371-0C68B1AEB279}" name="Column4017" dataDxfId="12588"/>
    <tableColumn id="4032" xr3:uid="{36391E98-82D1-457D-9019-7FE8CE0A5AF4}" name="Column4018" dataDxfId="12587"/>
    <tableColumn id="4033" xr3:uid="{1FBF5801-4DB9-4B62-B5AC-D6C2A02602D0}" name="Column4019" dataDxfId="12586"/>
    <tableColumn id="4034" xr3:uid="{DC340D0C-9133-418B-BF96-767D7805A968}" name="Column4020" dataDxfId="12585"/>
    <tableColumn id="4035" xr3:uid="{B1E10912-036A-4D4E-8EFC-66EFB320B95C}" name="Column4021" dataDxfId="12584"/>
    <tableColumn id="4036" xr3:uid="{3A185629-BA55-4AE3-8827-46637193AAF3}" name="Column4022" dataDxfId="12583"/>
    <tableColumn id="4037" xr3:uid="{7DF082FD-7ED5-4C64-BD9E-69FADC63382D}" name="Column4023" dataDxfId="12582"/>
    <tableColumn id="4038" xr3:uid="{0E18F7B6-E82C-4C2C-AD42-06C603BEEDE9}" name="Column4024" dataDxfId="12581"/>
    <tableColumn id="4039" xr3:uid="{234C567C-69C2-4ADF-818E-6CF97334508F}" name="Column4025" dataDxfId="12580"/>
    <tableColumn id="4040" xr3:uid="{2D733648-9412-453E-9E47-7E12A171DF4F}" name="Column4026" dataDxfId="12579"/>
    <tableColumn id="4041" xr3:uid="{318FA29F-549B-419E-B73F-960E924136B5}" name="Column4027" dataDxfId="12578"/>
    <tableColumn id="4042" xr3:uid="{A3DBF2EC-2572-46ED-9E7A-FA4DC897B8A3}" name="Column4028" dataDxfId="12577"/>
    <tableColumn id="4043" xr3:uid="{54D3654E-4AF2-47F5-8DE9-88517A5E68A9}" name="Column4029" dataDxfId="12576"/>
    <tableColumn id="4044" xr3:uid="{3FC5F84C-9BB4-4BD1-A12D-B91B7028632D}" name="Column4030" dataDxfId="12575"/>
    <tableColumn id="4045" xr3:uid="{37F930B4-0D60-417E-8075-87CE5E681B23}" name="Column4031" dataDxfId="12574"/>
    <tableColumn id="4046" xr3:uid="{C8854DE7-DCD2-4652-8838-15556B9FF1BE}" name="Column4032" dataDxfId="12573"/>
    <tableColumn id="4047" xr3:uid="{0CF9AF26-DA85-4994-BED8-09B401C4247F}" name="Column4033" dataDxfId="12572"/>
    <tableColumn id="4048" xr3:uid="{59B04F1A-8404-4D3C-8FA6-C95F738B5627}" name="Column4034" dataDxfId="12571"/>
    <tableColumn id="4049" xr3:uid="{7AB2ACB4-2B3D-4DC8-8B0E-CBD9A84BCFDF}" name="Column4035" dataDxfId="12570"/>
    <tableColumn id="4050" xr3:uid="{E6E5B7DA-692D-45B2-9041-D024271141EC}" name="Column4036" dataDxfId="12569"/>
    <tableColumn id="4051" xr3:uid="{0BAFCE1E-3724-489C-9015-0624F451997C}" name="Column4037" dataDxfId="12568"/>
    <tableColumn id="4052" xr3:uid="{48E20EA1-A8C5-40F5-A3C5-21C49EA6C824}" name="Column4038" dataDxfId="12567"/>
    <tableColumn id="4053" xr3:uid="{8776844E-A4CC-4DC5-BA2E-C6DEBD6C78F7}" name="Column4039" dataDxfId="12566"/>
    <tableColumn id="4054" xr3:uid="{1FCF32F5-CA96-4C77-A758-7DFEFAD298CA}" name="Column4040" dataDxfId="12565"/>
    <tableColumn id="4055" xr3:uid="{406CCD23-D072-4A40-BF55-11A3139212DC}" name="Column4041" dataDxfId="12564"/>
    <tableColumn id="4056" xr3:uid="{394848DD-91D9-4568-A54D-9E19FFFB2AD9}" name="Column4042" dataDxfId="12563"/>
    <tableColumn id="4057" xr3:uid="{1AF62EE2-3A02-41AA-B659-C7D3AEC38F9F}" name="Column4043" dataDxfId="12562"/>
    <tableColumn id="4058" xr3:uid="{1E980CB8-F286-494E-A66F-842E003F9965}" name="Column4044" dataDxfId="12561"/>
    <tableColumn id="4059" xr3:uid="{7733B3B4-0DE9-4A50-A23A-2233FC8DAD19}" name="Column4045" dataDxfId="12560"/>
    <tableColumn id="4060" xr3:uid="{61C4DD97-EA6E-4178-B9E4-709486C04068}" name="Column4046" dataDxfId="12559"/>
    <tableColumn id="4061" xr3:uid="{CC10CD79-06FB-4755-8362-9E9B51A07AEA}" name="Column4047" dataDxfId="12558"/>
    <tableColumn id="4062" xr3:uid="{82E78DE0-221D-44B0-958E-7F6E8FF451A9}" name="Column4048" dataDxfId="12557"/>
    <tableColumn id="4063" xr3:uid="{317C0AC9-ACCC-4BCE-A12A-7D6D6370E661}" name="Column4049" dataDxfId="12556"/>
    <tableColumn id="4064" xr3:uid="{FB9FA197-0E64-434A-B5E4-49809E7456E4}" name="Column4050" dataDxfId="12555"/>
    <tableColumn id="4065" xr3:uid="{1538A87D-82A1-4BB2-BD85-82074E379255}" name="Column4051" dataDxfId="12554"/>
    <tableColumn id="4066" xr3:uid="{DF58F0C9-205E-43DC-8500-90AC7914EB02}" name="Column4052" dataDxfId="12553"/>
    <tableColumn id="4067" xr3:uid="{56BCC249-349D-4A46-8A57-3135A95D3094}" name="Column4053" dataDxfId="12552"/>
    <tableColumn id="4068" xr3:uid="{0D97C561-790E-4533-9089-B2830EF59DE0}" name="Column4054" dataDxfId="12551"/>
    <tableColumn id="4069" xr3:uid="{2423534B-2BF1-48D5-A122-20475A76D151}" name="Column4055" dataDxfId="12550"/>
    <tableColumn id="4070" xr3:uid="{61529BF2-09E0-4AB3-A0EB-2B1F6B8EA2FA}" name="Column4056" dataDxfId="12549"/>
    <tableColumn id="4071" xr3:uid="{A730B569-7D9B-4CEC-A0EA-C80CD68E53AE}" name="Column4057" dataDxfId="12548"/>
    <tableColumn id="4072" xr3:uid="{053207B0-9778-481E-BF52-8FFCABAF2E7D}" name="Column4058" dataDxfId="12547"/>
    <tableColumn id="4073" xr3:uid="{7B798916-287D-425D-87FA-7D6A42B6B73A}" name="Column4059" dataDxfId="12546"/>
    <tableColumn id="4074" xr3:uid="{6B169791-C3DE-4012-9642-D2FF664797B1}" name="Column4060" dataDxfId="12545"/>
    <tableColumn id="4075" xr3:uid="{CC5DE7A0-0F56-454B-992A-3CF7BFAC3ECE}" name="Column4061" dataDxfId="12544"/>
    <tableColumn id="4076" xr3:uid="{1A7386FA-79E8-4E49-A04E-C9CF1E2D6D49}" name="Column4062" dataDxfId="12543"/>
    <tableColumn id="4077" xr3:uid="{418D322D-1A7B-497C-B924-16C8B386F4CF}" name="Column4063" dataDxfId="12542"/>
    <tableColumn id="4078" xr3:uid="{7E9D66D3-5D21-4332-A493-1514939558CA}" name="Column4064" dataDxfId="12541"/>
    <tableColumn id="4079" xr3:uid="{7A09A484-8D09-4C19-9CE4-60DFA84B41A0}" name="Column4065" dataDxfId="12540"/>
    <tableColumn id="4080" xr3:uid="{35E1F0E2-B835-491A-9315-949822CE8D9B}" name="Column4066" dataDxfId="12539"/>
    <tableColumn id="4081" xr3:uid="{9C1B71F5-91C6-4270-8CFF-FED7C7276688}" name="Column4067" dataDxfId="12538"/>
    <tableColumn id="4082" xr3:uid="{CD89022E-D589-4EE7-86E0-5EF415584E75}" name="Column4068" dataDxfId="12537"/>
    <tableColumn id="4083" xr3:uid="{1092C0F5-0E03-481C-81DB-685500314031}" name="Column4069" dataDxfId="12536"/>
    <tableColumn id="4084" xr3:uid="{1BF103B6-30BB-4885-8BDF-E5321159F617}" name="Column4070" dataDxfId="12535"/>
    <tableColumn id="4085" xr3:uid="{BF25E5EE-2167-4784-A9B2-D193275ABE26}" name="Column4071" dataDxfId="12534"/>
    <tableColumn id="4086" xr3:uid="{A6BA5305-E9E6-4222-B529-60EE4B56B753}" name="Column4072" dataDxfId="12533"/>
    <tableColumn id="4087" xr3:uid="{C9A974AA-FC71-480C-A253-9010C583F19C}" name="Column4073" dataDxfId="12532"/>
    <tableColumn id="4088" xr3:uid="{8AD77528-D734-4695-889F-7FD2FB49C197}" name="Column4074" dataDxfId="12531"/>
    <tableColumn id="4089" xr3:uid="{F004871D-32AB-43A2-8664-FE33B0E95C76}" name="Column4075" dataDxfId="12530"/>
    <tableColumn id="4090" xr3:uid="{4795269D-D67B-4DD2-BC13-2822F17266B7}" name="Column4076" dataDxfId="12529"/>
    <tableColumn id="4091" xr3:uid="{5E567527-1085-471B-B59B-E4B92D6264B0}" name="Column4077" dataDxfId="12528"/>
    <tableColumn id="4092" xr3:uid="{CE185737-F40C-4422-BC47-2389FD032309}" name="Column4078" dataDxfId="12527"/>
    <tableColumn id="4093" xr3:uid="{BB2418F4-83C8-420A-94B3-69C9D74D3881}" name="Column4079" dataDxfId="12526"/>
    <tableColumn id="4094" xr3:uid="{F2D51A26-BF7F-4A01-A46C-3421561B2EBB}" name="Column4080" dataDxfId="12525"/>
    <tableColumn id="4095" xr3:uid="{C2930FA5-8A22-4EB3-BAEE-38678BC30119}" name="Column4081" dataDxfId="12524"/>
    <tableColumn id="4096" xr3:uid="{F8ED8198-A7CE-40D3-9A42-18AD3D169BC3}" name="Column4082" dataDxfId="12523"/>
    <tableColumn id="4097" xr3:uid="{13A57706-8A67-4ED6-9E2D-1609ADD9467F}" name="Column4083" dataDxfId="12522"/>
    <tableColumn id="4098" xr3:uid="{3D6B1E08-1A9A-431B-B5D3-A721E1145F48}" name="Column4084" dataDxfId="12521"/>
    <tableColumn id="4099" xr3:uid="{EE7241D4-8734-41AF-B870-E3AC94FAE4D0}" name="Column4085" dataDxfId="12520"/>
    <tableColumn id="4100" xr3:uid="{7FF95C11-6B80-4D5B-96F5-E7A0F1020767}" name="Column4086" dataDxfId="12519"/>
    <tableColumn id="4101" xr3:uid="{1AB69068-D217-4598-9337-3692552199F1}" name="Column4087" dataDxfId="12518"/>
    <tableColumn id="4102" xr3:uid="{21BCF5FF-F85C-43A3-8985-C9B127C950F7}" name="Column4088" dataDxfId="12517"/>
    <tableColumn id="4103" xr3:uid="{700EA95F-76B5-4361-90F4-1A6132E620F4}" name="Column4089" dataDxfId="12516"/>
    <tableColumn id="4104" xr3:uid="{1FCD928C-4F40-44D6-AB77-4564E916DD94}" name="Column4090" dataDxfId="12515"/>
    <tableColumn id="4105" xr3:uid="{82EAD93C-8A98-490D-BCBB-EA409A23934F}" name="Column4091" dataDxfId="12514"/>
    <tableColumn id="4106" xr3:uid="{27B94F28-B3EB-4F8E-BE84-6A358CDE893C}" name="Column4092" dataDxfId="12513"/>
    <tableColumn id="4107" xr3:uid="{2C65E405-2FCB-47A0-80F3-9BF2D30A7482}" name="Column4093" dataDxfId="12512"/>
    <tableColumn id="4108" xr3:uid="{03309E74-C516-4656-974F-A2AA8547DC14}" name="Column4094" dataDxfId="12511"/>
    <tableColumn id="4109" xr3:uid="{342BBBE8-0B79-4896-9D03-9BC9AA9AFCE3}" name="Column4095" dataDxfId="12510"/>
    <tableColumn id="4110" xr3:uid="{439F38DF-EBB8-47E5-B912-2AF81BB7B382}" name="Column4096" dataDxfId="12509"/>
    <tableColumn id="4111" xr3:uid="{76237F43-26D3-4B54-8355-F08CBF79CF75}" name="Column4097" dataDxfId="12508"/>
    <tableColumn id="4112" xr3:uid="{6B2F0751-BC58-45C0-AA5C-013EEB4B21D2}" name="Column4098" dataDxfId="12507"/>
    <tableColumn id="4113" xr3:uid="{D26A7923-FD5A-42EF-8C11-9E3125A1BF48}" name="Column4099" dataDxfId="12506"/>
    <tableColumn id="4114" xr3:uid="{09EAF69B-9857-463F-A8E2-744438D46D0B}" name="Column4100" dataDxfId="12505"/>
    <tableColumn id="4115" xr3:uid="{F56A58D8-AAAF-4BDB-B42E-23889DCE4B1B}" name="Column4101" dataDxfId="12504"/>
    <tableColumn id="4116" xr3:uid="{2FE8D21E-F762-4AF9-9D28-CDE0173D811E}" name="Column4102" dataDxfId="12503"/>
    <tableColumn id="4117" xr3:uid="{40906148-4622-4686-AE92-394A7BA35FEF}" name="Column4103" dataDxfId="12502"/>
    <tableColumn id="4118" xr3:uid="{D1571DD4-C526-4D27-97B8-C60C779F2DAA}" name="Column4104" dataDxfId="12501"/>
    <tableColumn id="4119" xr3:uid="{272350BB-9169-478C-8191-ACD445680877}" name="Column4105" dataDxfId="12500"/>
    <tableColumn id="4120" xr3:uid="{FB2480DD-68E9-4FDB-BE93-FBB5D5B20648}" name="Column4106" dataDxfId="12499"/>
    <tableColumn id="4121" xr3:uid="{E289CE93-F9B3-4BDE-9DA8-CFBF3C25C142}" name="Column4107" dataDxfId="12498"/>
    <tableColumn id="4122" xr3:uid="{415B95F1-92AA-4347-A334-930B03CAD29D}" name="Column4108" dataDxfId="12497"/>
    <tableColumn id="4123" xr3:uid="{2EA3C0FE-01CA-416C-8A1F-2AD90E2A3EAE}" name="Column4109" dataDxfId="12496"/>
    <tableColumn id="4124" xr3:uid="{1A7E5F62-14B7-42B6-B9F4-8B0E18330051}" name="Column4110" dataDxfId="12495"/>
    <tableColumn id="4125" xr3:uid="{553BE102-1FE8-4578-A6CB-5035AF762AC7}" name="Column4111" dataDxfId="12494"/>
    <tableColumn id="4126" xr3:uid="{71BBD73C-1CA0-44A8-BB0C-385D5870C08D}" name="Column4112" dataDxfId="12493"/>
    <tableColumn id="4127" xr3:uid="{1238DF10-00CB-4AB1-B364-A1EF10E79DBC}" name="Column4113" dataDxfId="12492"/>
    <tableColumn id="4128" xr3:uid="{60F45511-7114-40B7-AD28-5F02C23F0F71}" name="Column4114" dataDxfId="12491"/>
    <tableColumn id="4129" xr3:uid="{46686FA4-E338-46D8-A9C4-6CD34F7E0AA7}" name="Column4115" dataDxfId="12490"/>
    <tableColumn id="4130" xr3:uid="{B5E4EFA2-ECCA-4DDB-A50D-0F565F0F76D2}" name="Column4116" dataDxfId="12489"/>
    <tableColumn id="4131" xr3:uid="{ECDE194B-871A-4B2F-A1A1-0646B9AB56D1}" name="Column4117" dataDxfId="12488"/>
    <tableColumn id="4132" xr3:uid="{5D538199-7492-430B-9747-408F58C331D6}" name="Column4118" dataDxfId="12487"/>
    <tableColumn id="4133" xr3:uid="{A194D9ED-46F3-4F86-84F3-7E1AF5546D98}" name="Column4119" dataDxfId="12486"/>
    <tableColumn id="4134" xr3:uid="{D16ECA24-1359-4C0E-822E-DA311368C6A0}" name="Column4120" dataDxfId="12485"/>
    <tableColumn id="4135" xr3:uid="{E6AA014B-66A0-42E6-B836-692B68188382}" name="Column4121" dataDxfId="12484"/>
    <tableColumn id="4136" xr3:uid="{009979B3-45FC-466F-93E9-D9B0BE1E8D58}" name="Column4122" dataDxfId="12483"/>
    <tableColumn id="4137" xr3:uid="{E1A58A19-B701-47C6-83DE-87814787D7C4}" name="Column4123" dataDxfId="12482"/>
    <tableColumn id="4138" xr3:uid="{42338624-50DC-49C3-8A14-E071294A21F1}" name="Column4124" dataDxfId="12481"/>
    <tableColumn id="4139" xr3:uid="{09BF6B76-E6DB-4565-8FDC-41605AD97D3A}" name="Column4125" dataDxfId="12480"/>
    <tableColumn id="4140" xr3:uid="{34551DCB-02AC-422D-ABD7-791EA1523611}" name="Column4126" dataDxfId="12479"/>
    <tableColumn id="4141" xr3:uid="{90125B3F-C49B-430F-AE0B-317AF0D24D02}" name="Column4127" dataDxfId="12478"/>
    <tableColumn id="4142" xr3:uid="{6819FBD4-E00A-4297-BA1A-8A731124664D}" name="Column4128" dataDxfId="12477"/>
    <tableColumn id="4143" xr3:uid="{9E62CA54-5D98-4877-8BBE-E416CA4D0D95}" name="Column4129" dataDxfId="12476"/>
    <tableColumn id="4144" xr3:uid="{BF4366B7-D542-4FCC-80FE-841E1FB8852A}" name="Column4130" dataDxfId="12475"/>
    <tableColumn id="4145" xr3:uid="{C64E023A-A761-48E2-9849-51B504D7EE56}" name="Column4131" dataDxfId="12474"/>
    <tableColumn id="4146" xr3:uid="{9B3DA6A5-AA41-42C2-97A9-1BC25C6770DB}" name="Column4132" dataDxfId="12473"/>
    <tableColumn id="4147" xr3:uid="{8F562862-88E3-4AFF-A58F-3DC926370E05}" name="Column4133" dataDxfId="12472"/>
    <tableColumn id="4148" xr3:uid="{1C943918-5964-441A-86EF-768B5A388666}" name="Column4134" dataDxfId="12471"/>
    <tableColumn id="4149" xr3:uid="{2B277341-FE06-4F96-BAB2-CDB67557C0C1}" name="Column4135" dataDxfId="12470"/>
    <tableColumn id="4150" xr3:uid="{BF223CBB-BB88-474F-88C9-11B5EB6BCD5E}" name="Column4136" dataDxfId="12469"/>
    <tableColumn id="4151" xr3:uid="{BBE3A5EA-1D4D-4153-8F9D-76B3FEDE5A00}" name="Column4137" dataDxfId="12468"/>
    <tableColumn id="4152" xr3:uid="{0B8013FA-9238-48FA-A3A0-F5F7FD25490A}" name="Column4138" dataDxfId="12467"/>
    <tableColumn id="4153" xr3:uid="{62EE5484-5386-4EC7-BF09-0E83345E5073}" name="Column4139" dataDxfId="12466"/>
    <tableColumn id="4154" xr3:uid="{0B1D42B8-F65A-4C0D-96A7-6756ADC61062}" name="Column4140" dataDxfId="12465"/>
    <tableColumn id="4155" xr3:uid="{98988BA4-8733-472F-8F7C-BD09C448F91E}" name="Column4141" dataDxfId="12464"/>
    <tableColumn id="4156" xr3:uid="{FA3E156B-F648-4408-B49C-BC018BDE5DF0}" name="Column4142" dataDxfId="12463"/>
    <tableColumn id="4157" xr3:uid="{375505B8-5839-4E6A-BDEB-E655DD447639}" name="Column4143" dataDxfId="12462"/>
    <tableColumn id="4158" xr3:uid="{95C8A69A-BF0E-4614-A7C1-6EC62B30CEEF}" name="Column4144" dataDxfId="12461"/>
    <tableColumn id="4159" xr3:uid="{162ECE0D-E06E-4D48-BF31-A41E55C2DF8C}" name="Column4145" dataDxfId="12460"/>
    <tableColumn id="4160" xr3:uid="{42D5320C-966F-41DA-B2BD-50985EC44246}" name="Column4146" dataDxfId="12459"/>
    <tableColumn id="4161" xr3:uid="{BAFEEEE8-9885-46FD-B25C-9022E546B54A}" name="Column4147" dataDxfId="12458"/>
    <tableColumn id="4162" xr3:uid="{2D493801-4943-4AF3-B774-B3CDC4A103CF}" name="Column4148" dataDxfId="12457"/>
    <tableColumn id="4163" xr3:uid="{3A127DF0-277E-493E-A609-6B956877299F}" name="Column4149" dataDxfId="12456"/>
    <tableColumn id="4164" xr3:uid="{5A4304FC-AB1F-444D-AA7E-414FD5FFD64C}" name="Column4150" dataDxfId="12455"/>
    <tableColumn id="4165" xr3:uid="{C09BD2E5-8013-4786-B540-0C4B3C991EDA}" name="Column4151" dataDxfId="12454"/>
    <tableColumn id="4166" xr3:uid="{ACE62530-6331-4D32-AF2A-443818302EFF}" name="Column4152" dataDxfId="12453"/>
    <tableColumn id="4167" xr3:uid="{A96CB164-A093-49B2-BC57-743B51249CE2}" name="Column4153" dataDxfId="12452"/>
    <tableColumn id="4168" xr3:uid="{BC903493-1AB3-4F4C-BB19-2A7D6A4AB2FE}" name="Column4154" dataDxfId="12451"/>
    <tableColumn id="4169" xr3:uid="{286DB9C9-B0A2-4B14-A8DC-06E79BFB85B9}" name="Column4155" dataDxfId="12450"/>
    <tableColumn id="4170" xr3:uid="{F87F5E87-06F2-4BD2-806A-CDB87B8AB210}" name="Column4156" dataDxfId="12449"/>
    <tableColumn id="4171" xr3:uid="{3CDF3837-9B2B-4DC4-A076-50FCBEBE5E52}" name="Column4157" dataDxfId="12448"/>
    <tableColumn id="4172" xr3:uid="{3998996A-C0A2-4ECA-8A00-A82A34D336DF}" name="Column4158" dataDxfId="12447"/>
    <tableColumn id="4173" xr3:uid="{67DF75EF-4A16-4319-9DFB-BEDC5C39F1B4}" name="Column4159" dataDxfId="12446"/>
    <tableColumn id="4174" xr3:uid="{ACAE1934-B915-4CEE-A293-3DD2E4EDC3CE}" name="Column4160" dataDxfId="12445"/>
    <tableColumn id="4175" xr3:uid="{5453E253-9C29-4DAE-8946-8D9476FCCDB4}" name="Column4161" dataDxfId="12444"/>
    <tableColumn id="4176" xr3:uid="{E639A666-7BD4-4B3E-B8C6-6C4D6215D71F}" name="Column4162" dataDxfId="12443"/>
    <tableColumn id="4177" xr3:uid="{3E4D828C-4EE7-40F3-8600-E95FC9AF8B9E}" name="Column4163" dataDxfId="12442"/>
    <tableColumn id="4178" xr3:uid="{A3888746-222A-4E8A-BF2E-E93C85B1476B}" name="Column4164" dataDxfId="12441"/>
    <tableColumn id="4179" xr3:uid="{C2EDB721-A0B5-48A1-9381-DBDF94BB4CB5}" name="Column4165" dataDxfId="12440"/>
    <tableColumn id="4180" xr3:uid="{4B76EC34-9AE5-4D27-900C-2B4AA49ACF34}" name="Column4166" dataDxfId="12439"/>
    <tableColumn id="4181" xr3:uid="{86A18F0A-EF99-4D54-8840-A92E41C1C872}" name="Column4167" dataDxfId="12438"/>
    <tableColumn id="4182" xr3:uid="{1BE5E435-E824-44DF-939E-7263D4814B95}" name="Column4168" dataDxfId="12437"/>
    <tableColumn id="4183" xr3:uid="{662C0FAF-2D22-4D7A-81B4-8A9199E06530}" name="Column4169" dataDxfId="12436"/>
    <tableColumn id="4184" xr3:uid="{3113F250-2C8E-4DF0-B06E-68A311D44281}" name="Column4170" dataDxfId="12435"/>
    <tableColumn id="4185" xr3:uid="{F98BC8EB-5666-4EA2-BFD9-A84CE430BE79}" name="Column4171" dataDxfId="12434"/>
    <tableColumn id="4186" xr3:uid="{1A6A8581-FCCC-4857-837A-7091AC06C592}" name="Column4172" dataDxfId="12433"/>
    <tableColumn id="4187" xr3:uid="{8D8E717A-DA0B-4C22-9DD5-2A69020D80CB}" name="Column4173" dataDxfId="12432"/>
    <tableColumn id="4188" xr3:uid="{3098A764-8904-4470-851F-F4A25EC9F800}" name="Column4174" dataDxfId="12431"/>
    <tableColumn id="4189" xr3:uid="{B3EE26B6-D73C-49C3-AFE6-FC47B555B24A}" name="Column4175" dataDxfId="12430"/>
    <tableColumn id="4190" xr3:uid="{3A6C6F97-EA1E-4F90-B683-4BF218CA7F88}" name="Column4176" dataDxfId="12429"/>
    <tableColumn id="4191" xr3:uid="{63D47842-0051-4F1F-BDF3-806233E3FEC0}" name="Column4177" dataDxfId="12428"/>
    <tableColumn id="4192" xr3:uid="{63682182-3A9E-4709-9435-7B290731F86F}" name="Column4178" dataDxfId="12427"/>
    <tableColumn id="4193" xr3:uid="{B5A7F5BD-363E-4B32-9F17-8DFB0E85563B}" name="Column4179" dataDxfId="12426"/>
    <tableColumn id="4194" xr3:uid="{7A6594BA-E023-4D62-9C36-E5365121A77B}" name="Column4180" dataDxfId="12425"/>
    <tableColumn id="4195" xr3:uid="{804EABD5-47BC-4538-A8BC-870E63434FAD}" name="Column4181" dataDxfId="12424"/>
    <tableColumn id="4196" xr3:uid="{E7F54C91-55D6-47E9-9375-243D7D4FA8A7}" name="Column4182" dataDxfId="12423"/>
    <tableColumn id="4197" xr3:uid="{9EB78B82-5EF3-4A89-BBF3-101DC9DC6E79}" name="Column4183" dataDxfId="12422"/>
    <tableColumn id="4198" xr3:uid="{E8412249-E14C-4496-888E-EE7AE2FC1464}" name="Column4184" dataDxfId="12421"/>
    <tableColumn id="4199" xr3:uid="{F1D95D49-3AC1-42EF-80E5-E16B958A0F2B}" name="Column4185" dataDxfId="12420"/>
    <tableColumn id="4200" xr3:uid="{486AB5CA-2F8C-4A0C-AA26-DA6852822718}" name="Column4186" dataDxfId="12419"/>
    <tableColumn id="4201" xr3:uid="{91426B88-6127-4FBC-AC80-DAB3631A9114}" name="Column4187" dataDxfId="12418"/>
    <tableColumn id="4202" xr3:uid="{17696526-F8CF-49C8-804B-1FC53E5FD8E7}" name="Column4188" dataDxfId="12417"/>
    <tableColumn id="4203" xr3:uid="{69784303-AF70-4727-8124-265C90E8AEB7}" name="Column4189" dataDxfId="12416"/>
    <tableColumn id="4204" xr3:uid="{C8166B6E-1F9E-4249-B0FD-F517829090C1}" name="Column4190" dataDxfId="12415"/>
    <tableColumn id="4205" xr3:uid="{495BFE7E-A7EA-49B9-8B6F-D295E597A5F6}" name="Column4191" dataDxfId="12414"/>
    <tableColumn id="4206" xr3:uid="{5EDAC296-A86C-4473-ACAA-19F0FA4D77F6}" name="Column4192" dataDxfId="12413"/>
    <tableColumn id="4207" xr3:uid="{367C7129-3B46-4824-9E0E-2E35C383573D}" name="Column4193" dataDxfId="12412"/>
    <tableColumn id="4208" xr3:uid="{77EDC4A2-D3F0-471F-889D-96635670BCE2}" name="Column4194" dataDxfId="12411"/>
    <tableColumn id="4209" xr3:uid="{A023709C-61B4-4C62-AD33-F30114E5AA17}" name="Column4195" dataDxfId="12410"/>
    <tableColumn id="4210" xr3:uid="{E4C0E80F-91C2-4FD2-AC80-C4D3D4C3457A}" name="Column4196" dataDxfId="12409"/>
    <tableColumn id="4211" xr3:uid="{9455EB9F-D6B0-4AD5-B3B8-FCB50A03EEC0}" name="Column4197" dataDxfId="12408"/>
    <tableColumn id="4212" xr3:uid="{2525B84A-2EE5-4D94-BF5A-1F1772ECE2CF}" name="Column4198" dataDxfId="12407"/>
    <tableColumn id="4213" xr3:uid="{42BF9AA2-81EA-4BB3-8C46-630DB22A1AB7}" name="Column4199" dataDxfId="12406"/>
    <tableColumn id="4214" xr3:uid="{A7402570-6BF6-4F68-B35B-EA53F3F706F4}" name="Column4200" dataDxfId="12405"/>
    <tableColumn id="4215" xr3:uid="{C7DAB68B-59C2-422B-B287-471B56A20BBB}" name="Column4201" dataDxfId="12404"/>
    <tableColumn id="4216" xr3:uid="{129EE2C1-CCAD-4BB3-8023-D3BCB23281AD}" name="Column4202" dataDxfId="12403"/>
    <tableColumn id="4217" xr3:uid="{3060DE65-48C8-4033-87AC-B2E598ACD59F}" name="Column4203" dataDxfId="12402"/>
    <tableColumn id="4218" xr3:uid="{83812AFE-D62D-4D92-A93A-DFC76740C866}" name="Column4204" dataDxfId="12401"/>
    <tableColumn id="4219" xr3:uid="{AFCEBBA0-2758-4D2B-BC9F-7034728E8CB2}" name="Column4205" dataDxfId="12400"/>
    <tableColumn id="4220" xr3:uid="{6AF7F7AB-3E7A-4516-939F-9F1794B14808}" name="Column4206" dataDxfId="12399"/>
    <tableColumn id="4221" xr3:uid="{6CF67A12-F8C4-4F27-9186-88FF9A694400}" name="Column4207" dataDxfId="12398"/>
    <tableColumn id="4222" xr3:uid="{4AE62BF0-2639-4F0F-B64F-8B9996A245F4}" name="Column4208" dataDxfId="12397"/>
    <tableColumn id="4223" xr3:uid="{7DE87909-EB93-4293-868C-36122C9EF8D9}" name="Column4209" dataDxfId="12396"/>
    <tableColumn id="4224" xr3:uid="{BB2EB8C2-A013-4F60-833A-BA25E5CA8614}" name="Column4210" dataDxfId="12395"/>
    <tableColumn id="4225" xr3:uid="{4BF3E59A-B5E9-4D18-9C2E-C1D9C81698A1}" name="Column4211" dataDxfId="12394"/>
    <tableColumn id="4226" xr3:uid="{AB554B6B-275E-4A70-9F47-308BF4E06624}" name="Column4212" dataDxfId="12393"/>
    <tableColumn id="4227" xr3:uid="{3EDAB3CC-F555-4DC7-A3D6-55E1A1FD524D}" name="Column4213" dataDxfId="12392"/>
    <tableColumn id="4228" xr3:uid="{6AA74472-78F6-4887-9A49-E2CC0AB94261}" name="Column4214" dataDxfId="12391"/>
    <tableColumn id="4229" xr3:uid="{7938D568-524D-4A0F-9179-A54F142CF7E5}" name="Column4215" dataDxfId="12390"/>
    <tableColumn id="4230" xr3:uid="{C39D81DA-4221-4C93-9272-8E618FF3B4C8}" name="Column4216" dataDxfId="12389"/>
    <tableColumn id="4231" xr3:uid="{70FC4430-FF35-4A14-8C29-85C284A75857}" name="Column4217" dataDxfId="12388"/>
    <tableColumn id="4232" xr3:uid="{C8A2C2FC-5BD1-4448-A54E-BD29A7BED304}" name="Column4218" dataDxfId="12387"/>
    <tableColumn id="4233" xr3:uid="{BEEE7E3C-80B4-4081-B723-582D8217A213}" name="Column4219" dataDxfId="12386"/>
    <tableColumn id="4234" xr3:uid="{9CD11757-FE74-4849-B99B-CD9F228F7AEC}" name="Column4220" dataDxfId="12385"/>
    <tableColumn id="4235" xr3:uid="{F6C0FD78-AFA9-4EEC-9598-3CD060A676A2}" name="Column4221" dataDxfId="12384"/>
    <tableColumn id="4236" xr3:uid="{ECB773EF-E664-4B38-AE5E-A94FFFDBE295}" name="Column4222" dataDxfId="12383"/>
    <tableColumn id="4237" xr3:uid="{CCC6A9CE-52BC-447C-8FFC-9D497D7A08A3}" name="Column4223" dataDxfId="12382"/>
    <tableColumn id="4238" xr3:uid="{4B6AF923-D91E-4CA1-B1C8-E01820344AE5}" name="Column4224" dataDxfId="12381"/>
    <tableColumn id="4239" xr3:uid="{955A0E7E-68BF-4A5D-9CA2-04C270232589}" name="Column4225" dataDxfId="12380"/>
    <tableColumn id="4240" xr3:uid="{BEAB8D0C-79E4-49A5-BC83-C401B871890F}" name="Column4226" dataDxfId="12379"/>
    <tableColumn id="4241" xr3:uid="{B9F1E065-C73F-4FF1-94AC-64710FE83C21}" name="Column4227" dataDxfId="12378"/>
    <tableColumn id="4242" xr3:uid="{768FC030-DE14-43E6-BF9F-3884CBFB4DC8}" name="Column4228" dataDxfId="12377"/>
    <tableColumn id="4243" xr3:uid="{21F81536-74FB-457A-AA6B-128B2EA31512}" name="Column4229" dataDxfId="12376"/>
    <tableColumn id="4244" xr3:uid="{B2BCC7A0-6850-4A24-88DC-02FF1F1FB885}" name="Column4230" dataDxfId="12375"/>
    <tableColumn id="4245" xr3:uid="{B2D29356-45E7-42D6-B29F-47EABFB7612A}" name="Column4231" dataDxfId="12374"/>
    <tableColumn id="4246" xr3:uid="{E413225C-8BB5-47BB-B6A2-99C8ACFC006A}" name="Column4232" dataDxfId="12373"/>
    <tableColumn id="4247" xr3:uid="{B1AE5876-AF3C-4CF7-A95F-F0CEEA806AD9}" name="Column4233" dataDxfId="12372"/>
    <tableColumn id="4248" xr3:uid="{6D96422F-48C9-47FD-9C8F-0447B15818C2}" name="Column4234" dataDxfId="12371"/>
    <tableColumn id="4249" xr3:uid="{5D5785B9-58E5-43BE-B605-0C8371D7DF95}" name="Column4235" dataDxfId="12370"/>
    <tableColumn id="4250" xr3:uid="{37C93CF3-7497-4472-A5F2-04382351A0F0}" name="Column4236" dataDxfId="12369"/>
    <tableColumn id="4251" xr3:uid="{078CCD05-6B23-4C0A-95A1-4329D6C65A12}" name="Column4237" dataDxfId="12368"/>
    <tableColumn id="4252" xr3:uid="{142CC994-D65D-41DA-960D-E70E8FB29FB3}" name="Column4238" dataDxfId="12367"/>
    <tableColumn id="4253" xr3:uid="{DD747EE7-CFA0-4907-B05F-BAB7C7E713D2}" name="Column4239" dataDxfId="12366"/>
    <tableColumn id="4254" xr3:uid="{0DCE2EB8-3AD1-4F02-B39D-D1C9705D2E82}" name="Column4240" dataDxfId="12365"/>
    <tableColumn id="4255" xr3:uid="{80E8E62B-7197-4347-A534-A83DE2C0920C}" name="Column4241" dataDxfId="12364"/>
    <tableColumn id="4256" xr3:uid="{A6F6905D-26E9-46A4-86F4-4EA5F57B0FE7}" name="Column4242" dataDxfId="12363"/>
    <tableColumn id="4257" xr3:uid="{073B2D72-A897-4691-872F-EE2C6D37A2E4}" name="Column4243" dataDxfId="12362"/>
    <tableColumn id="4258" xr3:uid="{7DB26184-063B-4EC1-A231-E4D6D8FFCD7A}" name="Column4244" dataDxfId="12361"/>
    <tableColumn id="4259" xr3:uid="{FBFD8E44-E1DB-41DD-8372-1F2CD407940A}" name="Column4245" dataDxfId="12360"/>
    <tableColumn id="4260" xr3:uid="{4EFB4376-D856-47A0-AEB7-CEB3321C60C1}" name="Column4246" dataDxfId="12359"/>
    <tableColumn id="4261" xr3:uid="{13FAA041-90E9-47BE-9C5E-06DF5BA7EB61}" name="Column4247" dataDxfId="12358"/>
    <tableColumn id="4262" xr3:uid="{F953BF52-01FA-470D-8F3E-DE97C1F1F44A}" name="Column4248" dataDxfId="12357"/>
    <tableColumn id="4263" xr3:uid="{66C00087-28BA-4732-A1F4-05068E66B790}" name="Column4249" dataDxfId="12356"/>
    <tableColumn id="4264" xr3:uid="{DFCA3B6B-3620-4E7D-9E2B-DAF7737D5848}" name="Column4250" dataDxfId="12355"/>
    <tableColumn id="4265" xr3:uid="{0B6C8F5C-9C2E-49F6-9579-980E7BE9838C}" name="Column4251" dataDxfId="12354"/>
    <tableColumn id="4266" xr3:uid="{3237C272-815E-4F49-A985-AACADE6BDCFA}" name="Column4252" dataDxfId="12353"/>
    <tableColumn id="4267" xr3:uid="{95C130A2-EF0B-4F0B-8393-2CA97BA9380E}" name="Column4253" dataDxfId="12352"/>
    <tableColumn id="4268" xr3:uid="{BD22EA18-736E-4F14-9F3D-ADBE326D7104}" name="Column4254" dataDxfId="12351"/>
    <tableColumn id="4269" xr3:uid="{FEE80216-4DB1-44BE-879C-18FFC99886DC}" name="Column4255" dataDxfId="12350"/>
    <tableColumn id="4270" xr3:uid="{6753080A-A6B7-4456-AF38-8E99AABB21B3}" name="Column4256" dataDxfId="12349"/>
    <tableColumn id="4271" xr3:uid="{E1E6D5D7-8D3C-461A-865D-8F590EB0BFE8}" name="Column4257" dataDxfId="12348"/>
    <tableColumn id="4272" xr3:uid="{9AF1CB32-55C8-4D2F-BE4F-EA731AA87205}" name="Column4258" dataDxfId="12347"/>
    <tableColumn id="4273" xr3:uid="{82C4A83A-03AE-4AAC-AE37-B27BBB87E234}" name="Column4259" dataDxfId="12346"/>
    <tableColumn id="4274" xr3:uid="{8E0F1C27-25A7-4F25-93FE-09CE34E8D71C}" name="Column4260" dataDxfId="12345"/>
    <tableColumn id="4275" xr3:uid="{54BE2D11-9031-4EF9-9B98-0FDD4E4D265C}" name="Column4261" dataDxfId="12344"/>
    <tableColumn id="4276" xr3:uid="{73C9A8BD-7048-4964-B9CF-DCB6EDD2CC9D}" name="Column4262" dataDxfId="12343"/>
    <tableColumn id="4277" xr3:uid="{F2E4116C-33CA-49B6-AED2-19AC34A0D624}" name="Column4263" dataDxfId="12342"/>
    <tableColumn id="4278" xr3:uid="{3ECC5BFF-0D72-4989-934A-BE2B1EA6082E}" name="Column4264" dataDxfId="12341"/>
    <tableColumn id="4279" xr3:uid="{AE59CCED-DC12-474F-A796-58C7BF0897E5}" name="Column4265" dataDxfId="12340"/>
    <tableColumn id="4280" xr3:uid="{29ADD064-8E47-4078-B85F-33440D163300}" name="Column4266" dataDxfId="12339"/>
    <tableColumn id="4281" xr3:uid="{52FD8FA4-1867-4DAE-BD26-B015BCCE739C}" name="Column4267" dataDxfId="12338"/>
    <tableColumn id="4282" xr3:uid="{8648F68F-BBC7-447D-8790-D61E1508CA6E}" name="Column4268" dataDxfId="12337"/>
    <tableColumn id="4283" xr3:uid="{930DEA69-67AB-40F8-9DD8-27004F9ABE73}" name="Column4269" dataDxfId="12336"/>
    <tableColumn id="4284" xr3:uid="{D1333F68-C038-4819-9103-646BD9CBB904}" name="Column4270" dataDxfId="12335"/>
    <tableColumn id="4285" xr3:uid="{172637B9-14F1-4488-A9A2-0B0651C8726B}" name="Column4271" dataDxfId="12334"/>
    <tableColumn id="4286" xr3:uid="{400FA7C8-D047-4D14-80A6-013928280C60}" name="Column4272" dataDxfId="12333"/>
    <tableColumn id="4287" xr3:uid="{62E124C0-669D-42AD-A9DA-083B8B7AA067}" name="Column4273" dataDxfId="12332"/>
    <tableColumn id="4288" xr3:uid="{E093C42B-071D-4CDC-BF52-4BDA8C9DC62B}" name="Column4274" dataDxfId="12331"/>
    <tableColumn id="4289" xr3:uid="{6EC48661-A172-495B-980E-B2016FA44F7C}" name="Column4275" dataDxfId="12330"/>
    <tableColumn id="4290" xr3:uid="{FD4E2B2C-9A38-49E8-841B-29BCA74E1C3D}" name="Column4276" dataDxfId="12329"/>
    <tableColumn id="4291" xr3:uid="{7C2E607C-8670-4F20-B93B-441BD2397B22}" name="Column4277" dataDxfId="12328"/>
    <tableColumn id="4292" xr3:uid="{214792D2-C8B5-4024-9F59-018102CC9ADF}" name="Column4278" dataDxfId="12327"/>
    <tableColumn id="4293" xr3:uid="{34F380C8-1C76-4E08-B739-4BA79BFDF2CC}" name="Column4279" dataDxfId="12326"/>
    <tableColumn id="4294" xr3:uid="{47A0291E-FA39-4C52-89DF-BC8307FF5E9C}" name="Column4280" dataDxfId="12325"/>
    <tableColumn id="4295" xr3:uid="{134B231D-62B2-4660-82FE-89E233813D49}" name="Column4281" dataDxfId="12324"/>
    <tableColumn id="4296" xr3:uid="{C48ED3F9-80A7-4108-8BE1-7BC7FB850169}" name="Column4282" dataDxfId="12323"/>
    <tableColumn id="4297" xr3:uid="{FFA95997-0E30-4E1A-ABF7-9E726B52130F}" name="Column4283" dataDxfId="12322"/>
    <tableColumn id="4298" xr3:uid="{53B56983-8517-435E-9701-B839607BE428}" name="Column4284" dataDxfId="12321"/>
    <tableColumn id="4299" xr3:uid="{CB5B6496-BA53-45B5-A6B1-C41888B85E00}" name="Column4285" dataDxfId="12320"/>
    <tableColumn id="4300" xr3:uid="{7CBBD0D6-AB14-4B8F-A79D-238DFB6C4528}" name="Column4286" dataDxfId="12319"/>
    <tableColumn id="4301" xr3:uid="{16A75B6B-66A2-4A12-9C4D-9C8B8C06948F}" name="Column4287" dataDxfId="12318"/>
    <tableColumn id="4302" xr3:uid="{366EF48F-B69D-42F1-B097-0FCA1B90422C}" name="Column4288" dataDxfId="12317"/>
    <tableColumn id="4303" xr3:uid="{D65E25B9-E5BA-4E93-9F83-93785890F651}" name="Column4289" dataDxfId="12316"/>
    <tableColumn id="4304" xr3:uid="{0CBCC30F-5DAA-450E-92FB-ABF4B4EEC04E}" name="Column4290" dataDxfId="12315"/>
    <tableColumn id="4305" xr3:uid="{3CF3D491-EE8A-41FF-93C3-D25346EF3E24}" name="Column4291" dataDxfId="12314"/>
    <tableColumn id="4306" xr3:uid="{7A137E35-2595-4925-89EA-2383F5729E0B}" name="Column4292" dataDxfId="12313"/>
    <tableColumn id="4307" xr3:uid="{5E692B32-6D57-4014-AB8B-F38F0E05D607}" name="Column4293" dataDxfId="12312"/>
    <tableColumn id="4308" xr3:uid="{9D22FF74-626C-4230-AEA2-039F8EE267DE}" name="Column4294" dataDxfId="12311"/>
    <tableColumn id="4309" xr3:uid="{FFA6410B-9A69-40B8-A064-26E33181B84E}" name="Column4295" dataDxfId="12310"/>
    <tableColumn id="4310" xr3:uid="{BF141589-A193-4266-9DCD-AD861E74FBDF}" name="Column4296" dataDxfId="12309"/>
    <tableColumn id="4311" xr3:uid="{16D036F1-49A1-43B3-9BE2-604588FC6B53}" name="Column4297" dataDxfId="12308"/>
    <tableColumn id="4312" xr3:uid="{36FE8DDE-47A8-4C25-9BC9-C269E86BAD3E}" name="Column4298" dataDxfId="12307"/>
    <tableColumn id="4313" xr3:uid="{94D9CF14-D742-4739-96D9-8F7DACC8D68A}" name="Column4299" dataDxfId="12306"/>
    <tableColumn id="4314" xr3:uid="{F37D3DC3-3729-4B2A-B290-6640F0210179}" name="Column4300" dataDxfId="12305"/>
    <tableColumn id="4315" xr3:uid="{7852D875-52EE-4932-96E7-A7E2A4FA9022}" name="Column4301" dataDxfId="12304"/>
    <tableColumn id="4316" xr3:uid="{A3F7E5F4-9C55-41AD-A209-FA53255BCDCE}" name="Column4302" dataDxfId="12303"/>
    <tableColumn id="4317" xr3:uid="{5517AE7D-A736-4405-BA84-6DE6E9E20E11}" name="Column4303" dataDxfId="12302"/>
    <tableColumn id="4318" xr3:uid="{5717AC8B-B4F8-4644-B947-04B2DC98A0D4}" name="Column4304" dataDxfId="12301"/>
    <tableColumn id="4319" xr3:uid="{93B00042-E09D-4164-BB2A-14E70B7CC87A}" name="Column4305" dataDxfId="12300"/>
    <tableColumn id="4320" xr3:uid="{CA2BEB7C-C7B8-4ECE-81A8-3AFAB03883C1}" name="Column4306" dataDxfId="12299"/>
    <tableColumn id="4321" xr3:uid="{3121C607-5A83-4F87-9400-7AFB1F4A45FC}" name="Column4307" dataDxfId="12298"/>
    <tableColumn id="4322" xr3:uid="{E236944E-5F4B-4D7E-A5E7-C8034ECE1C4C}" name="Column4308" dataDxfId="12297"/>
    <tableColumn id="4323" xr3:uid="{9D261E81-2B53-41D1-9290-C630DC39996C}" name="Column4309" dataDxfId="12296"/>
    <tableColumn id="4324" xr3:uid="{901BF64F-DA15-4BE8-B1AD-9808A637EF9A}" name="Column4310" dataDxfId="12295"/>
    <tableColumn id="4325" xr3:uid="{C6E2FEC4-56D9-47CA-B6B6-BEE76BCC2D76}" name="Column4311" dataDxfId="12294"/>
    <tableColumn id="4326" xr3:uid="{2013EA67-0F6C-47C7-90E1-C51F148AACC7}" name="Column4312" dataDxfId="12293"/>
    <tableColumn id="4327" xr3:uid="{89814957-3CE4-42E0-A6D4-A1FAD10B67A8}" name="Column4313" dataDxfId="12292"/>
    <tableColumn id="4328" xr3:uid="{D32396F5-F40E-4F9E-826E-28F8E1F23C8D}" name="Column4314" dataDxfId="12291"/>
    <tableColumn id="4329" xr3:uid="{EACB245E-7B62-493A-8B5B-0A53E776C6AF}" name="Column4315" dataDxfId="12290"/>
    <tableColumn id="4330" xr3:uid="{9A8937F7-2659-4B9A-9A35-5164B1C71785}" name="Column4316" dataDxfId="12289"/>
    <tableColumn id="4331" xr3:uid="{29CE6D8B-7047-42DC-9F8C-0A0BC8A29EF1}" name="Column4317" dataDxfId="12288"/>
    <tableColumn id="4332" xr3:uid="{CEBBDB70-1AEE-43F6-B39F-5EE956C0EEFF}" name="Column4318" dataDxfId="12287"/>
    <tableColumn id="4333" xr3:uid="{C0FC1520-FD3A-411A-97B5-4E0234BAD352}" name="Column4319" dataDxfId="12286"/>
    <tableColumn id="4334" xr3:uid="{7EE8C001-1AD2-4749-878D-8B6908B798AD}" name="Column4320" dataDxfId="12285"/>
    <tableColumn id="4335" xr3:uid="{2067073F-A3C2-48A2-8FB7-C7EA49BA2A10}" name="Column4321" dataDxfId="12284"/>
    <tableColumn id="4336" xr3:uid="{AEFF4D3B-D168-4B65-BEF0-4267C5C83668}" name="Column4322" dataDxfId="12283"/>
    <tableColumn id="4337" xr3:uid="{49D4E2E1-0215-4849-A517-D007BE7FDEEF}" name="Column4323" dataDxfId="12282"/>
    <tableColumn id="4338" xr3:uid="{8D90FA67-C7ED-4CAD-A5B6-F3C7E9280307}" name="Column4324" dataDxfId="12281"/>
    <tableColumn id="4339" xr3:uid="{728CA851-5A85-4F25-B373-ABE988B4AD85}" name="Column4325" dataDxfId="12280"/>
    <tableColumn id="4340" xr3:uid="{FB988CB8-2856-4A51-9611-16F9D02D3AEE}" name="Column4326" dataDxfId="12279"/>
    <tableColumn id="4341" xr3:uid="{2000C1D3-C0A2-4ED7-946E-7AB68CDC251B}" name="Column4327" dataDxfId="12278"/>
    <tableColumn id="4342" xr3:uid="{2BB9B5CC-A991-41A4-B42E-9B4F8FD9B9E7}" name="Column4328" dataDxfId="12277"/>
    <tableColumn id="4343" xr3:uid="{1BAE2B94-2548-482E-B1ED-6E8A45D86EFC}" name="Column4329" dataDxfId="12276"/>
    <tableColumn id="4344" xr3:uid="{F0805C27-8E73-4B89-939B-10B14F879062}" name="Column4330" dataDxfId="12275"/>
    <tableColumn id="4345" xr3:uid="{9B2C83A7-E2BA-4D8E-A080-BDF8E4F42A6A}" name="Column4331" dataDxfId="12274"/>
    <tableColumn id="4346" xr3:uid="{98AEAADE-69A5-4130-8F53-D276713831E7}" name="Column4332" dataDxfId="12273"/>
    <tableColumn id="4347" xr3:uid="{D68F9B22-0057-46B3-9AE0-E28288F53B00}" name="Column4333" dataDxfId="12272"/>
    <tableColumn id="4348" xr3:uid="{584E96AF-883A-4E7F-A985-7BF3B28CBD00}" name="Column4334" dataDxfId="12271"/>
    <tableColumn id="4349" xr3:uid="{63C9908B-4D3E-40BE-8446-9C2EEDA87FA5}" name="Column4335" dataDxfId="12270"/>
    <tableColumn id="4350" xr3:uid="{37811870-6A70-43F5-8539-26E5E421CAC7}" name="Column4336" dataDxfId="12269"/>
    <tableColumn id="4351" xr3:uid="{77DDA36E-547C-4E1B-A53C-3450C8B45E57}" name="Column4337" dataDxfId="12268"/>
    <tableColumn id="4352" xr3:uid="{F6B893B9-96FB-4230-B318-504E1342D6D3}" name="Column4338" dataDxfId="12267"/>
    <tableColumn id="4353" xr3:uid="{C010BEDA-9D9B-4AB8-AAD3-C8D710BB24D5}" name="Column4339" dataDxfId="12266"/>
    <tableColumn id="4354" xr3:uid="{5256FA5E-8F5D-4349-A99B-E9D4E3277838}" name="Column4340" dataDxfId="12265"/>
    <tableColumn id="4355" xr3:uid="{C9B6355A-1B39-4C1B-8FD6-4CB4D0D0E9EE}" name="Column4341" dataDxfId="12264"/>
    <tableColumn id="4356" xr3:uid="{2D9A053C-544B-41B8-A5CA-25B562B583BE}" name="Column4342" dataDxfId="12263"/>
    <tableColumn id="4357" xr3:uid="{C8EF5900-6C9B-4F9E-B88A-52BE355B152E}" name="Column4343" dataDxfId="12262"/>
    <tableColumn id="4358" xr3:uid="{A9B1DE53-D53B-4B15-A5B1-00F32B91176D}" name="Column4344" dataDxfId="12261"/>
    <tableColumn id="4359" xr3:uid="{4DC1BBBF-8900-4191-A52B-2C2C3A08B58A}" name="Column4345" dataDxfId="12260"/>
    <tableColumn id="4360" xr3:uid="{0F2CD7C7-AA0B-4063-8175-A25C2E72A2D0}" name="Column4346" dataDxfId="12259"/>
    <tableColumn id="4361" xr3:uid="{F08F0026-03C6-456D-A475-3FD9472AFC3A}" name="Column4347" dataDxfId="12258"/>
    <tableColumn id="4362" xr3:uid="{8E6ADCD0-5A10-4A44-AA71-4D7B1680E043}" name="Column4348" dataDxfId="12257"/>
    <tableColumn id="4363" xr3:uid="{1120B092-EB8E-4F77-AB2A-C94685BB965F}" name="Column4349" dataDxfId="12256"/>
    <tableColumn id="4364" xr3:uid="{FB32B407-C549-4E1B-AB64-0817AA7CAD64}" name="Column4350" dataDxfId="12255"/>
    <tableColumn id="4365" xr3:uid="{42DCB4DC-3673-41EE-A322-76BD2BE8C280}" name="Column4351" dataDxfId="12254"/>
    <tableColumn id="4366" xr3:uid="{92F516D4-A5E2-4F93-AAE8-E9533EC8E3F1}" name="Column4352" dataDxfId="12253"/>
    <tableColumn id="4367" xr3:uid="{889FE35C-4358-4FED-A343-F018F950AD76}" name="Column4353" dataDxfId="12252"/>
    <tableColumn id="4368" xr3:uid="{DE2BA32E-A708-4EFF-A228-094E3F501ACE}" name="Column4354" dataDxfId="12251"/>
    <tableColumn id="4369" xr3:uid="{765576C8-7D48-413C-B290-B118F0244282}" name="Column4355" dataDxfId="12250"/>
    <tableColumn id="4370" xr3:uid="{D563ED1A-BF34-4CA6-BFBB-0EBB85DA764A}" name="Column4356" dataDxfId="12249"/>
    <tableColumn id="4371" xr3:uid="{8DB4AC62-75E1-4B8A-9EEB-59B0008E95F7}" name="Column4357" dataDxfId="12248"/>
    <tableColumn id="4372" xr3:uid="{92100D7A-A277-4A7D-8CF8-92D880CDD5A3}" name="Column4358" dataDxfId="12247"/>
    <tableColumn id="4373" xr3:uid="{C68293DA-2C29-40EC-A5CA-CC498E1CF543}" name="Column4359" dataDxfId="12246"/>
    <tableColumn id="4374" xr3:uid="{9A41FD3F-85F3-4DA9-AAE5-265066E5168C}" name="Column4360" dataDxfId="12245"/>
    <tableColumn id="4375" xr3:uid="{075DDF4A-605D-4F36-B851-D52D17A53EA3}" name="Column4361" dataDxfId="12244"/>
    <tableColumn id="4376" xr3:uid="{4F876559-0831-4806-9661-D69B97797926}" name="Column4362" dataDxfId="12243"/>
    <tableColumn id="4377" xr3:uid="{E124D492-DC90-4AF7-8F1B-5060399BA610}" name="Column4363" dataDxfId="12242"/>
    <tableColumn id="4378" xr3:uid="{86021C60-4128-4949-B19D-C0ADF7A7C70B}" name="Column4364" dataDxfId="12241"/>
    <tableColumn id="4379" xr3:uid="{3133584A-73FE-4B4A-8CAE-A125C4D57B7A}" name="Column4365" dataDxfId="12240"/>
    <tableColumn id="4380" xr3:uid="{4EA1EE39-5ED1-44E9-ACFD-04CD120E956E}" name="Column4366" dataDxfId="12239"/>
    <tableColumn id="4381" xr3:uid="{57DDF8BF-DDB4-40AA-AB1B-8FE9B0B35EBF}" name="Column4367" dataDxfId="12238"/>
    <tableColumn id="4382" xr3:uid="{BAFF6863-0611-4BE6-9547-A2F224F1D86E}" name="Column4368" dataDxfId="12237"/>
    <tableColumn id="4383" xr3:uid="{C8FA03AF-BAAB-40E5-B3B8-04FFFA5DE8DB}" name="Column4369" dataDxfId="12236"/>
    <tableColumn id="4384" xr3:uid="{42B68771-ADC8-495B-A1C5-CFE59C5DEB71}" name="Column4370" dataDxfId="12235"/>
    <tableColumn id="4385" xr3:uid="{389A44D8-F718-4D5F-82E2-1E0335BE0123}" name="Column4371" dataDxfId="12234"/>
    <tableColumn id="4386" xr3:uid="{B2592913-B04F-4F78-ABAB-F44484625B6F}" name="Column4372" dataDxfId="12233"/>
    <tableColumn id="4387" xr3:uid="{81EE5036-6DF2-4355-B53D-D65D783EA308}" name="Column4373" dataDxfId="12232"/>
    <tableColumn id="4388" xr3:uid="{64E58BEC-3F59-42D4-AAAD-F7B2041CE184}" name="Column4374" dataDxfId="12231"/>
    <tableColumn id="4389" xr3:uid="{D127E8F7-087C-4EF9-ABC0-AB3D8FA0BBFA}" name="Column4375" dataDxfId="12230"/>
    <tableColumn id="4390" xr3:uid="{EF5E2C23-F85C-46A8-A90F-28A64833F41B}" name="Column4376" dataDxfId="12229"/>
    <tableColumn id="4391" xr3:uid="{47F8BC81-BC1C-40E6-A67A-253338E249C9}" name="Column4377" dataDxfId="12228"/>
    <tableColumn id="4392" xr3:uid="{387A8B8B-5601-4D28-9ACF-729073DF6080}" name="Column4378" dataDxfId="12227"/>
    <tableColumn id="4393" xr3:uid="{1A5C2868-9A82-4CA2-BBAD-C282BEE15A6D}" name="Column4379" dataDxfId="12226"/>
    <tableColumn id="4394" xr3:uid="{8A8E4571-106E-40A4-B1FA-88152617383C}" name="Column4380" dataDxfId="12225"/>
    <tableColumn id="4395" xr3:uid="{69397420-2B16-4880-BECE-3191463923BB}" name="Column4381" dataDxfId="12224"/>
    <tableColumn id="4396" xr3:uid="{803C213B-E399-49F3-B313-D8D517FF26B9}" name="Column4382" dataDxfId="12223"/>
    <tableColumn id="4397" xr3:uid="{F540D671-8A4B-4CFF-AD0F-A250AF3B826A}" name="Column4383" dataDxfId="12222"/>
    <tableColumn id="4398" xr3:uid="{FEEE4CE8-9E96-494A-A813-6937DC8D708E}" name="Column4384" dataDxfId="12221"/>
    <tableColumn id="4399" xr3:uid="{CBA1B740-82E7-4399-928E-5B50203D933E}" name="Column4385" dataDxfId="12220"/>
    <tableColumn id="4400" xr3:uid="{68D517E5-A511-4D1F-8A63-F2A058C9B04E}" name="Column4386" dataDxfId="12219"/>
    <tableColumn id="4401" xr3:uid="{8E34BA37-0685-4150-BE1B-1B59806E4E6E}" name="Column4387" dataDxfId="12218"/>
    <tableColumn id="4402" xr3:uid="{228D80C1-9FED-40BE-8DE8-A289AF1F8148}" name="Column4388" dataDxfId="12217"/>
    <tableColumn id="4403" xr3:uid="{061FF266-505C-4738-A5B5-83333AE27473}" name="Column4389" dataDxfId="12216"/>
    <tableColumn id="4404" xr3:uid="{3EB7E958-5441-404A-A50D-BAC12F950BEA}" name="Column4390" dataDxfId="12215"/>
    <tableColumn id="4405" xr3:uid="{BF52F082-298B-4F7F-9F1D-C40E44405CF8}" name="Column4391" dataDxfId="12214"/>
    <tableColumn id="4406" xr3:uid="{503AAC51-734A-4DB7-8475-9B4B2D78D9B3}" name="Column4392" dataDxfId="12213"/>
    <tableColumn id="4407" xr3:uid="{60F9A704-F803-45FF-B7BC-D55EBC67F825}" name="Column4393" dataDxfId="12212"/>
    <tableColumn id="4408" xr3:uid="{29F23FDB-5772-4176-8505-240DFABC4A22}" name="Column4394" dataDxfId="12211"/>
    <tableColumn id="4409" xr3:uid="{8F8EC6EF-0CB5-4FD5-A44F-5041B7E4CB13}" name="Column4395" dataDxfId="12210"/>
    <tableColumn id="4410" xr3:uid="{112077A4-9408-4723-9E68-A0DD19A8BAD9}" name="Column4396" dataDxfId="12209"/>
    <tableColumn id="4411" xr3:uid="{1978BA8C-08DB-4502-ACF3-096BAF12FEED}" name="Column4397" dataDxfId="12208"/>
    <tableColumn id="4412" xr3:uid="{7EE0D82A-8687-4926-82CF-1F1F1042F605}" name="Column4398" dataDxfId="12207"/>
    <tableColumn id="4413" xr3:uid="{2A34011E-5953-4B82-B6C2-ACDC116827B0}" name="Column4399" dataDxfId="12206"/>
    <tableColumn id="4414" xr3:uid="{704586EB-DBF8-46E3-86B2-8B12D0A12EBC}" name="Column4400" dataDxfId="12205"/>
    <tableColumn id="4415" xr3:uid="{9CF725BF-2DC1-4845-BC94-C11FDB3F42D4}" name="Column4401" dataDxfId="12204"/>
    <tableColumn id="4416" xr3:uid="{401EB040-62C1-48C6-AFEA-4DA4BF3ECFC5}" name="Column4402" dataDxfId="12203"/>
    <tableColumn id="4417" xr3:uid="{5F247B1C-67E9-4E7D-ADC9-F405E88295A3}" name="Column4403" dataDxfId="12202"/>
    <tableColumn id="4418" xr3:uid="{A0709C88-1BA8-49B2-85F7-38A2E2DED2E4}" name="Column4404" dataDxfId="12201"/>
    <tableColumn id="4419" xr3:uid="{57BF6F01-F0A7-4B27-937D-3D7D799AEA38}" name="Column4405" dataDxfId="12200"/>
    <tableColumn id="4420" xr3:uid="{78449331-7456-4253-A848-16FCE32A80DC}" name="Column4406" dataDxfId="12199"/>
    <tableColumn id="4421" xr3:uid="{67081F87-FC25-4696-9DB0-4B0F728883D9}" name="Column4407" dataDxfId="12198"/>
    <tableColumn id="4422" xr3:uid="{C178A348-1D05-4354-8135-D87F312A1C49}" name="Column4408" dataDxfId="12197"/>
    <tableColumn id="4423" xr3:uid="{41253A82-3C5F-4029-AA6C-662750FD8F8E}" name="Column4409" dataDxfId="12196"/>
    <tableColumn id="4424" xr3:uid="{0EED7644-1B78-42BE-93FC-E6F36A855958}" name="Column4410" dataDxfId="12195"/>
    <tableColumn id="4425" xr3:uid="{0F7EF047-1AD9-4BDF-BB0E-CA502D83BFB1}" name="Column4411" dataDxfId="12194"/>
    <tableColumn id="4426" xr3:uid="{E5160349-8734-4DB9-B16D-B591F15DF92D}" name="Column4412" dataDxfId="12193"/>
    <tableColumn id="4427" xr3:uid="{361E2A09-F4B3-4FC8-941F-C076DC25E407}" name="Column4413" dataDxfId="12192"/>
    <tableColumn id="4428" xr3:uid="{7B545DF1-6C32-41B5-B849-A744F9BD7F33}" name="Column4414" dataDxfId="12191"/>
    <tableColumn id="4429" xr3:uid="{6A156616-ACE6-4B3B-A066-0968FA6E98CC}" name="Column4415" dataDxfId="12190"/>
    <tableColumn id="4430" xr3:uid="{456BC2ED-119C-4D59-86BB-C8222DB20CAF}" name="Column4416" dataDxfId="12189"/>
    <tableColumn id="4431" xr3:uid="{56228E2B-83D6-4DEA-ACA3-725ECA61A327}" name="Column4417" dataDxfId="12188"/>
    <tableColumn id="4432" xr3:uid="{0DDB2B6A-F695-4DCA-9FE7-B3A9250612B9}" name="Column4418" dataDxfId="12187"/>
    <tableColumn id="4433" xr3:uid="{F826D46D-8FBF-428A-A37D-2454EB25B2C1}" name="Column4419" dataDxfId="12186"/>
    <tableColumn id="4434" xr3:uid="{6E1C7C3F-4F63-4429-92BE-5F97A550A473}" name="Column4420" dataDxfId="12185"/>
    <tableColumn id="4435" xr3:uid="{EAA709CC-0FEA-4368-8B2B-BE97FB289CAC}" name="Column4421" dataDxfId="12184"/>
    <tableColumn id="4436" xr3:uid="{1F020C5F-1A3E-45A7-9485-F41780A9FEC0}" name="Column4422" dataDxfId="12183"/>
    <tableColumn id="4437" xr3:uid="{4CF84C22-2630-4D7A-9044-FC7A69C1409E}" name="Column4423" dataDxfId="12182"/>
    <tableColumn id="4438" xr3:uid="{5AFF0CCB-BB01-497E-A8AB-E99A7BC97F44}" name="Column4424" dataDxfId="12181"/>
    <tableColumn id="4439" xr3:uid="{096AEA30-5123-437B-A338-2B5E88398C03}" name="Column4425" dataDxfId="12180"/>
    <tableColumn id="4440" xr3:uid="{8ECD1E99-8B55-45A5-9584-AD2BFA40A2C8}" name="Column4426" dataDxfId="12179"/>
    <tableColumn id="4441" xr3:uid="{F1A03BFC-0E38-42BA-8010-62F2F9023230}" name="Column4427" dataDxfId="12178"/>
    <tableColumn id="4442" xr3:uid="{2E772335-1C5D-40B2-9CF2-EA51B8EBA72F}" name="Column4428" dataDxfId="12177"/>
    <tableColumn id="4443" xr3:uid="{C5AF4AA9-2B96-4251-B96F-BD87ADCD0AA2}" name="Column4429" dataDxfId="12176"/>
    <tableColumn id="4444" xr3:uid="{58008DBA-E73F-4AA6-BD18-B8B0A216FDFF}" name="Column4430" dataDxfId="12175"/>
    <tableColumn id="4445" xr3:uid="{FCDFC40A-53DA-4965-A683-D84C2984B605}" name="Column4431" dataDxfId="12174"/>
    <tableColumn id="4446" xr3:uid="{BDD0B4D0-8C7E-4DE7-AAE4-CC235DAD9171}" name="Column4432" dataDxfId="12173"/>
    <tableColumn id="4447" xr3:uid="{23E87335-A067-4368-B243-4F6649386EC9}" name="Column4433" dataDxfId="12172"/>
    <tableColumn id="4448" xr3:uid="{EF62CACE-4FF6-405C-8E2B-2358D686BC77}" name="Column4434" dataDxfId="12171"/>
    <tableColumn id="4449" xr3:uid="{985F4975-972C-4B7F-BBAF-D5DEF3A2F65F}" name="Column4435" dataDxfId="12170"/>
    <tableColumn id="4450" xr3:uid="{996994F0-3631-4D3F-A72D-B41B074AEB42}" name="Column4436" dataDxfId="12169"/>
    <tableColumn id="4451" xr3:uid="{4B9C3054-882A-442C-99A6-6039BF7FA307}" name="Column4437" dataDxfId="12168"/>
    <tableColumn id="4452" xr3:uid="{DA487B83-12E8-470C-B065-8FBFACF4364E}" name="Column4438" dataDxfId="12167"/>
    <tableColumn id="4453" xr3:uid="{B59F4BCF-4A7D-4816-B80F-16336B87ADDC}" name="Column4439" dataDxfId="12166"/>
    <tableColumn id="4454" xr3:uid="{438523CA-B482-43BD-8730-517A12CCE095}" name="Column4440" dataDxfId="12165"/>
    <tableColumn id="4455" xr3:uid="{79837045-45B7-4C76-B213-50A2E4544716}" name="Column4441" dataDxfId="12164"/>
    <tableColumn id="4456" xr3:uid="{6BE010CF-4B6B-4965-AE82-04F6CEA3A99E}" name="Column4442" dataDxfId="12163"/>
    <tableColumn id="4457" xr3:uid="{B868B9E2-DB35-497F-96AB-0EA1379B56EB}" name="Column4443" dataDxfId="12162"/>
    <tableColumn id="4458" xr3:uid="{0D8F101D-8CFD-4BD3-B9FD-7DC1AEAAEF10}" name="Column4444" dataDxfId="12161"/>
    <tableColumn id="4459" xr3:uid="{CD1F2EC1-35DB-4488-B2CB-2F003D120F42}" name="Column4445" dataDxfId="12160"/>
    <tableColumn id="4460" xr3:uid="{B8DA69A0-CD04-47D1-9E95-06ECC3C4F8C4}" name="Column4446" dataDxfId="12159"/>
    <tableColumn id="4461" xr3:uid="{F5726BE7-AF6A-401F-948F-CD057D5DF396}" name="Column4447" dataDxfId="12158"/>
    <tableColumn id="4462" xr3:uid="{746619E5-6F3D-4622-92C7-2ED79A1B0CBD}" name="Column4448" dataDxfId="12157"/>
    <tableColumn id="4463" xr3:uid="{8CFF5837-68C5-4920-8685-5B82705CCE65}" name="Column4449" dataDxfId="12156"/>
    <tableColumn id="4464" xr3:uid="{8B243CAD-16C0-4593-B17B-7D1B41E0A7BF}" name="Column4450" dataDxfId="12155"/>
    <tableColumn id="4465" xr3:uid="{D06A4380-6848-43CE-8DC0-37CF95F256F1}" name="Column4451" dataDxfId="12154"/>
    <tableColumn id="4466" xr3:uid="{0A5097CE-61BD-4533-AFB7-B889357EE116}" name="Column4452" dataDxfId="12153"/>
    <tableColumn id="4467" xr3:uid="{3D290F10-1EF8-4F9F-9D4B-B489E4EFE059}" name="Column4453" dataDxfId="12152"/>
    <tableColumn id="4468" xr3:uid="{2BAA580F-4670-4B81-BA6C-2B78E69F7A6F}" name="Column4454" dataDxfId="12151"/>
    <tableColumn id="4469" xr3:uid="{C71DE0E7-DE5F-4251-B4DE-1F4A6702437C}" name="Column4455" dataDxfId="12150"/>
    <tableColumn id="4470" xr3:uid="{DBAD7EAE-FA9F-4B90-A325-EF3893F972FA}" name="Column4456" dataDxfId="12149"/>
    <tableColumn id="4471" xr3:uid="{7F82FEF7-02FA-428D-96CA-441FC4944EC6}" name="Column4457" dataDxfId="12148"/>
    <tableColumn id="4472" xr3:uid="{E08D5806-1ED7-47DE-9969-2E5FC053F558}" name="Column4458" dataDxfId="12147"/>
    <tableColumn id="4473" xr3:uid="{39DB8004-5CA9-4831-9593-50721BDB8C52}" name="Column4459" dataDxfId="12146"/>
    <tableColumn id="4474" xr3:uid="{86118966-227F-460E-8A5B-5C95FDF0DBEC}" name="Column4460" dataDxfId="12145"/>
    <tableColumn id="4475" xr3:uid="{6166E30F-4A2D-49C5-97CA-1DFE807AF8D2}" name="Column4461" dataDxfId="12144"/>
    <tableColumn id="4476" xr3:uid="{934F1BFE-8ACA-4794-9ABA-2854E07A8287}" name="Column4462" dataDxfId="12143"/>
    <tableColumn id="4477" xr3:uid="{90295E6B-3269-4966-A898-5E8B1CC39710}" name="Column4463" dataDxfId="12142"/>
    <tableColumn id="4478" xr3:uid="{550B9A18-2D59-4D6F-999C-08A95DE629D6}" name="Column4464" dataDxfId="12141"/>
    <tableColumn id="4479" xr3:uid="{96BB87FB-1E3F-4E5D-B3C1-48086424763A}" name="Column4465" dataDxfId="12140"/>
    <tableColumn id="4480" xr3:uid="{83105285-7ECD-4094-9E15-231DE3F87381}" name="Column4466" dataDxfId="12139"/>
    <tableColumn id="4481" xr3:uid="{33E4F2D6-6D50-44CB-9C1D-5A1AE39C00F5}" name="Column4467" dataDxfId="12138"/>
    <tableColumn id="4482" xr3:uid="{1E8BE840-9BE1-4DF2-955E-C12BBD306B81}" name="Column4468" dataDxfId="12137"/>
    <tableColumn id="4483" xr3:uid="{8C015F11-65D5-4468-96F5-5C6F065EC1DC}" name="Column4469" dataDxfId="12136"/>
    <tableColumn id="4484" xr3:uid="{A30A2BC6-4DF8-4DD1-89E4-6C0B162A92FE}" name="Column4470" dataDxfId="12135"/>
    <tableColumn id="4485" xr3:uid="{8550F75F-4513-4BDA-8BC3-9A52352CC6A0}" name="Column4471" dataDxfId="12134"/>
    <tableColumn id="4486" xr3:uid="{5BE890DA-96ED-4772-910F-839EDAA6BF08}" name="Column4472" dataDxfId="12133"/>
    <tableColumn id="4487" xr3:uid="{A134D3FC-0ABF-4C7B-9E5B-7D5A2F867AE1}" name="Column4473" dataDxfId="12132"/>
    <tableColumn id="4488" xr3:uid="{A476CDEF-63C7-4633-9AC5-DC5D2830D601}" name="Column4474" dataDxfId="12131"/>
    <tableColumn id="4489" xr3:uid="{A008DDD1-66A2-4D58-8E8E-235D9E71EB25}" name="Column4475" dataDxfId="12130"/>
    <tableColumn id="4490" xr3:uid="{DD866FDC-CC0C-49FA-83F9-4363348F397A}" name="Column4476" dataDxfId="12129"/>
    <tableColumn id="4491" xr3:uid="{C0464357-246B-46BB-8774-2B9FDD5E2545}" name="Column4477" dataDxfId="12128"/>
    <tableColumn id="4492" xr3:uid="{EC7CA22F-13CC-442F-9591-3FF21D6DFB60}" name="Column4478" dataDxfId="12127"/>
    <tableColumn id="4493" xr3:uid="{F2F8797B-430D-4E51-9823-4B97BE46BE3E}" name="Column4479" dataDxfId="12126"/>
    <tableColumn id="4494" xr3:uid="{3B12D39F-1B8E-42EC-A8EB-497378C86AA5}" name="Column4480" dataDxfId="12125"/>
    <tableColumn id="4495" xr3:uid="{44CF7A6A-C076-4E53-A3A9-14E58B7BA21B}" name="Column4481" dataDxfId="12124"/>
    <tableColumn id="4496" xr3:uid="{15621F29-5F90-464C-93BD-DE5B83E839E9}" name="Column4482" dataDxfId="12123"/>
    <tableColumn id="4497" xr3:uid="{983E4F92-CB04-406B-8757-7D72EB6BF3C5}" name="Column4483" dataDxfId="12122"/>
    <tableColumn id="4498" xr3:uid="{4D646055-2279-453C-BB69-CC38CF97FBC0}" name="Column4484" dataDxfId="12121"/>
    <tableColumn id="4499" xr3:uid="{4F71BF83-DC2F-40C1-89E2-24B48D49C71B}" name="Column4485" dataDxfId="12120"/>
    <tableColumn id="4500" xr3:uid="{F80DFA86-EAC8-4479-90F0-5F3C2BA9A6DE}" name="Column4486" dataDxfId="12119"/>
    <tableColumn id="4501" xr3:uid="{63AB87B2-08B7-4133-8F40-F88AC2477483}" name="Column4487" dataDxfId="12118"/>
    <tableColumn id="4502" xr3:uid="{BD5D907E-806D-4818-8EE1-C69B9C4C0A3B}" name="Column4488" dataDxfId="12117"/>
    <tableColumn id="4503" xr3:uid="{86DF1DF9-AD46-48BF-AF16-089B356ED4C8}" name="Column4489" dataDxfId="12116"/>
    <tableColumn id="4504" xr3:uid="{29767736-3C84-4BB2-B612-F5F305AA0237}" name="Column4490" dataDxfId="12115"/>
    <tableColumn id="4505" xr3:uid="{F21ABDA7-2BEE-4EDB-A51E-8EA287E1015F}" name="Column4491" dataDxfId="12114"/>
    <tableColumn id="4506" xr3:uid="{27D16C47-26D0-4407-B3EC-2AD048D63ACD}" name="Column4492" dataDxfId="12113"/>
    <tableColumn id="4507" xr3:uid="{AAC67F93-B2D5-4C9D-9D6C-0886CC26777A}" name="Column4493" dataDxfId="12112"/>
    <tableColumn id="4508" xr3:uid="{D8519234-A713-475D-9ECA-2BA53AA657EB}" name="Column4494" dataDxfId="12111"/>
    <tableColumn id="4509" xr3:uid="{3BB86177-97B6-4E7F-B6E3-ED88A03C39CD}" name="Column4495" dataDxfId="12110"/>
    <tableColumn id="4510" xr3:uid="{5BEC11F4-11F7-40A7-B239-CD92975A9314}" name="Column4496" dataDxfId="12109"/>
    <tableColumn id="4511" xr3:uid="{20769015-A762-4A48-B085-0D0E87CF6E2C}" name="Column4497" dataDxfId="12108"/>
    <tableColumn id="4512" xr3:uid="{A5262355-D1AE-4849-BA58-518A37734D21}" name="Column4498" dataDxfId="12107"/>
    <tableColumn id="4513" xr3:uid="{F69628C5-09EC-4283-B3FD-8BDA0B67966C}" name="Column4499" dataDxfId="12106"/>
    <tableColumn id="4514" xr3:uid="{F16CCB11-0EF5-4F82-B202-B4DC554B6306}" name="Column4500" dataDxfId="12105"/>
    <tableColumn id="4515" xr3:uid="{88177B67-D94B-400A-898A-5B27ACB9ED41}" name="Column4501" dataDxfId="12104"/>
    <tableColumn id="4516" xr3:uid="{D33C2BFD-00E1-4F1E-989D-A8B3DC0E5D7D}" name="Column4502" dataDxfId="12103"/>
    <tableColumn id="4517" xr3:uid="{7890ACB5-830D-4842-ACC6-F7B23F340CD8}" name="Column4503" dataDxfId="12102"/>
    <tableColumn id="4518" xr3:uid="{C7250F88-F741-4A2B-BE5A-A44961AF5147}" name="Column4504" dataDxfId="12101"/>
    <tableColumn id="4519" xr3:uid="{9B0ABA23-632F-4BE0-AF66-B3AE24DAC184}" name="Column4505" dataDxfId="12100"/>
    <tableColumn id="4520" xr3:uid="{FA8EA702-2A13-438F-8570-618DDDC27484}" name="Column4506" dataDxfId="12099"/>
    <tableColumn id="4521" xr3:uid="{325AA34A-C422-4A97-9707-A3ACBB0E0469}" name="Column4507" dataDxfId="12098"/>
    <tableColumn id="4522" xr3:uid="{03C1B361-D429-493A-92CA-A21178234093}" name="Column4508" dataDxfId="12097"/>
    <tableColumn id="4523" xr3:uid="{AF6A6F19-E9CC-4DDF-8DB6-47897BF4A0BF}" name="Column4509" dataDxfId="12096"/>
    <tableColumn id="4524" xr3:uid="{DE870A15-7BAD-46D8-9121-0BC17A49BAAF}" name="Column4510" dataDxfId="12095"/>
    <tableColumn id="4525" xr3:uid="{176D0457-4142-4FAB-BE72-FF22F2E9AB7C}" name="Column4511" dataDxfId="12094"/>
    <tableColumn id="4526" xr3:uid="{73D0B801-386A-4735-B1D7-0512CB0199FE}" name="Column4512" dataDxfId="12093"/>
    <tableColumn id="4527" xr3:uid="{11467992-2811-4DDB-B2DB-01E5193D4B59}" name="Column4513" dataDxfId="12092"/>
    <tableColumn id="4528" xr3:uid="{8117D32E-3911-4903-A902-1C2B15B0CBB6}" name="Column4514" dataDxfId="12091"/>
    <tableColumn id="4529" xr3:uid="{1B26CDC5-E47E-4713-8F56-8428E2904A12}" name="Column4515" dataDxfId="12090"/>
    <tableColumn id="4530" xr3:uid="{9F3A04C3-2302-434E-8426-F9E664879BDB}" name="Column4516" dataDxfId="12089"/>
    <tableColumn id="4531" xr3:uid="{9A407374-7723-43AA-A323-C54B6519D8C4}" name="Column4517" dataDxfId="12088"/>
    <tableColumn id="4532" xr3:uid="{55D7BB71-9A20-4E27-AF7F-7376E1DB31CF}" name="Column4518" dataDxfId="12087"/>
    <tableColumn id="4533" xr3:uid="{DF51FE3A-4668-4EEC-B5C0-280BAA114D1D}" name="Column4519" dataDxfId="12086"/>
    <tableColumn id="4534" xr3:uid="{ABB6B811-D1C8-4183-AB4E-8B8F7D03DF0F}" name="Column4520" dataDxfId="12085"/>
    <tableColumn id="4535" xr3:uid="{E6E3AFBC-C1AD-4BAA-A682-AD448997B53F}" name="Column4521" dataDxfId="12084"/>
    <tableColumn id="4536" xr3:uid="{E085FD54-A4B6-4EEC-AA83-28A31C3F6A5A}" name="Column4522" dataDxfId="12083"/>
    <tableColumn id="4537" xr3:uid="{B8348A2A-01DE-494C-BCCF-F7C823AC6776}" name="Column4523" dataDxfId="12082"/>
    <tableColumn id="4538" xr3:uid="{AE76FCE9-0A29-4E21-BB61-AA65C134E767}" name="Column4524" dataDxfId="12081"/>
    <tableColumn id="4539" xr3:uid="{C84929D1-A2A4-4F8E-A679-6D6BCCEBDDDB}" name="Column4525" dataDxfId="12080"/>
    <tableColumn id="4540" xr3:uid="{5FE52ABA-84F2-4A18-BCE9-51C8299284E3}" name="Column4526" dataDxfId="12079"/>
    <tableColumn id="4541" xr3:uid="{20B7557C-5DBE-4CC4-9618-70EDD245D9DD}" name="Column4527" dataDxfId="12078"/>
    <tableColumn id="4542" xr3:uid="{6AA602E3-74B1-4EB4-83CB-CFC8F68FA683}" name="Column4528" dataDxfId="12077"/>
    <tableColumn id="4543" xr3:uid="{67518F8A-C6FE-491A-BB0B-2D84074C6789}" name="Column4529" dataDxfId="12076"/>
    <tableColumn id="4544" xr3:uid="{591E6B4E-6919-4241-9611-68722DA7FD4B}" name="Column4530" dataDxfId="12075"/>
    <tableColumn id="4545" xr3:uid="{40DC5FAD-EB16-4EC7-ABAE-6E921ECE3B5F}" name="Column4531" dataDxfId="12074"/>
    <tableColumn id="4546" xr3:uid="{D512721B-B324-4576-888C-1B0C744A6586}" name="Column4532" dataDxfId="12073"/>
    <tableColumn id="4547" xr3:uid="{3D7FD359-484E-4E6D-B5B3-02C09B722D32}" name="Column4533" dataDxfId="12072"/>
    <tableColumn id="4548" xr3:uid="{7DA494D9-2DE8-4ADC-9ECF-9D556AF0C622}" name="Column4534" dataDxfId="12071"/>
    <tableColumn id="4549" xr3:uid="{8064D67E-49C6-4E38-98F5-8E9B22642833}" name="Column4535" dataDxfId="12070"/>
    <tableColumn id="4550" xr3:uid="{E7698E89-5B19-4025-A13A-E8790BC666BB}" name="Column4536" dataDxfId="12069"/>
    <tableColumn id="4551" xr3:uid="{45BB22A6-7200-4045-B902-4D708D42EEEF}" name="Column4537" dataDxfId="12068"/>
    <tableColumn id="4552" xr3:uid="{FFCAA55E-B935-491F-BD9B-BC5BF2CD3212}" name="Column4538" dataDxfId="12067"/>
    <tableColumn id="4553" xr3:uid="{B4F48218-37B6-4B1E-8F96-DF87EC2EB392}" name="Column4539" dataDxfId="12066"/>
    <tableColumn id="4554" xr3:uid="{69B412A9-2C1C-409A-A9D1-061E2A15D20C}" name="Column4540" dataDxfId="12065"/>
    <tableColumn id="4555" xr3:uid="{EB641781-3F30-4E4F-BCA7-815832F16505}" name="Column4541" dataDxfId="12064"/>
    <tableColumn id="4556" xr3:uid="{302DB483-791C-44A6-ABA0-AC9B850B8CA7}" name="Column4542" dataDxfId="12063"/>
    <tableColumn id="4557" xr3:uid="{266A1A6F-ED49-42E7-8E8F-B6EAB35EFD79}" name="Column4543" dataDxfId="12062"/>
    <tableColumn id="4558" xr3:uid="{3EB35F7D-8394-4C63-B217-D0A28E76A41B}" name="Column4544" dataDxfId="12061"/>
    <tableColumn id="4559" xr3:uid="{3DBF6E70-00CA-419B-A714-DE2751B0253B}" name="Column4545" dataDxfId="12060"/>
    <tableColumn id="4560" xr3:uid="{DB74E042-992A-417A-B38D-6EC0C3487D67}" name="Column4546" dataDxfId="12059"/>
    <tableColumn id="4561" xr3:uid="{87445A32-E14E-4FFF-80D5-CC0D87402079}" name="Column4547" dataDxfId="12058"/>
    <tableColumn id="4562" xr3:uid="{98E16274-7BD7-4708-BF85-470E1A7B3BFE}" name="Column4548" dataDxfId="12057"/>
    <tableColumn id="4563" xr3:uid="{96812A4F-D356-4799-B481-2D7428F230D5}" name="Column4549" dataDxfId="12056"/>
    <tableColumn id="4564" xr3:uid="{30AD1D2A-9B39-40BC-9BFB-1FAF63A42AC6}" name="Column4550" dataDxfId="12055"/>
    <tableColumn id="4565" xr3:uid="{77C55B9D-121C-4DB7-AF84-02C44C656C15}" name="Column4551" dataDxfId="12054"/>
    <tableColumn id="4566" xr3:uid="{F754EE14-254B-4843-BBB3-1412124FFDC5}" name="Column4552" dataDxfId="12053"/>
    <tableColumn id="4567" xr3:uid="{0D2AC6A8-BFF3-4D27-BA50-5509B6399BED}" name="Column4553" dataDxfId="12052"/>
    <tableColumn id="4568" xr3:uid="{135F21F7-5F1B-47D9-BC74-F8818B80FED1}" name="Column4554" dataDxfId="12051"/>
    <tableColumn id="4569" xr3:uid="{270321D1-9FD9-475E-BCB1-9AB86A8DD26C}" name="Column4555" dataDxfId="12050"/>
    <tableColumn id="4570" xr3:uid="{09676515-EE66-4F23-9E0E-00483BAC9C27}" name="Column4556" dataDxfId="12049"/>
    <tableColumn id="4571" xr3:uid="{B9A12A15-9348-4366-9DDF-BDA8A20AC9A2}" name="Column4557" dataDxfId="12048"/>
    <tableColumn id="4572" xr3:uid="{DF3A974D-5770-4CF2-BD2D-EB36391E1978}" name="Column4558" dataDxfId="12047"/>
    <tableColumn id="4573" xr3:uid="{CC4D41F5-AAA0-43DF-AC66-9E513EEC6A60}" name="Column4559" dataDxfId="12046"/>
    <tableColumn id="4574" xr3:uid="{593227DF-1D53-4B00-A291-56A706CD970F}" name="Column4560" dataDxfId="12045"/>
    <tableColumn id="4575" xr3:uid="{04A43503-DA9F-4D2C-8951-95B72D8C3063}" name="Column4561" dataDxfId="12044"/>
    <tableColumn id="4576" xr3:uid="{7D6A0207-F821-4574-9974-80BDB45F048C}" name="Column4562" dataDxfId="12043"/>
    <tableColumn id="4577" xr3:uid="{06BBC6B7-AC0B-4894-9353-B5A7ACB04653}" name="Column4563" dataDxfId="12042"/>
    <tableColumn id="4578" xr3:uid="{AE3A4127-C025-448C-A09C-EFB08C531AB1}" name="Column4564" dataDxfId="12041"/>
    <tableColumn id="4579" xr3:uid="{DA803ED2-03E5-4A06-B8A3-70E409884C5A}" name="Column4565" dataDxfId="12040"/>
    <tableColumn id="4580" xr3:uid="{4641AACB-D8E2-4F5F-B7FB-B2595DF29258}" name="Column4566" dataDxfId="12039"/>
    <tableColumn id="4581" xr3:uid="{F76EADB5-BDF4-4129-A74E-0EF39E469113}" name="Column4567" dataDxfId="12038"/>
    <tableColumn id="4582" xr3:uid="{ECF52165-6C83-4029-A09C-3ED72E8B545C}" name="Column4568" dataDxfId="12037"/>
    <tableColumn id="4583" xr3:uid="{2F65DF1B-052E-452D-97CF-EE69DBC027E8}" name="Column4569" dataDxfId="12036"/>
    <tableColumn id="4584" xr3:uid="{C8AF5AF3-75E2-44F8-A8A0-C7E477A79501}" name="Column4570" dataDxfId="12035"/>
    <tableColumn id="4585" xr3:uid="{D915FE34-C065-4C1B-882C-35758C7DF4F7}" name="Column4571" dataDxfId="12034"/>
    <tableColumn id="4586" xr3:uid="{BA377A94-D4F4-450C-82A4-7B187FECFFAB}" name="Column4572" dataDxfId="12033"/>
    <tableColumn id="4587" xr3:uid="{C7E252B2-DAE4-4CC9-AC0B-5962CD9BFA3F}" name="Column4573" dataDxfId="12032"/>
    <tableColumn id="4588" xr3:uid="{9A374916-F5CD-4DDC-825F-940776D34605}" name="Column4574" dataDxfId="12031"/>
    <tableColumn id="4589" xr3:uid="{1B059A10-5679-4302-9396-624FCD9B15C9}" name="Column4575" dataDxfId="12030"/>
    <tableColumn id="4590" xr3:uid="{506C52B6-919F-4F35-88B7-FE6C9FE0752C}" name="Column4576" dataDxfId="12029"/>
    <tableColumn id="4591" xr3:uid="{5D09A330-0003-43EC-8F2F-FA4934292F3F}" name="Column4577" dataDxfId="12028"/>
    <tableColumn id="4592" xr3:uid="{2C73CA7C-CF0B-4931-8241-60287001138E}" name="Column4578" dataDxfId="12027"/>
    <tableColumn id="4593" xr3:uid="{500047C6-824C-4579-BDB0-C982D2F71C78}" name="Column4579" dataDxfId="12026"/>
    <tableColumn id="4594" xr3:uid="{BCF55FF5-5F1D-44C4-845C-C456E19C3FEF}" name="Column4580" dataDxfId="12025"/>
    <tableColumn id="4595" xr3:uid="{C6205FE9-B50E-4BF2-80A7-7EB24FA4AC71}" name="Column4581" dataDxfId="12024"/>
    <tableColumn id="4596" xr3:uid="{B9AE1BC1-E194-431F-A856-200425BF79C1}" name="Column4582" dataDxfId="12023"/>
    <tableColumn id="4597" xr3:uid="{76C826A3-A6A0-4E51-8B3D-920221DEC7D0}" name="Column4583" dataDxfId="12022"/>
    <tableColumn id="4598" xr3:uid="{98656F08-EABA-4CEB-88F9-86E94FD2A455}" name="Column4584" dataDxfId="12021"/>
    <tableColumn id="4599" xr3:uid="{10F92271-FD92-411C-AFA9-FF840498E018}" name="Column4585" dataDxfId="12020"/>
    <tableColumn id="4600" xr3:uid="{3D0BD5E7-5F6A-45C6-8908-FE777F5017C3}" name="Column4586" dataDxfId="12019"/>
    <tableColumn id="4601" xr3:uid="{9B56F941-FE22-4720-BB62-C74F7AD3CC13}" name="Column4587" dataDxfId="12018"/>
    <tableColumn id="4602" xr3:uid="{FA58F8C1-48B8-4685-B243-5567AEF3EC92}" name="Column4588" dataDxfId="12017"/>
    <tableColumn id="4603" xr3:uid="{B96DF5CB-69E4-4061-A6D3-A58712C15EB3}" name="Column4589" dataDxfId="12016"/>
    <tableColumn id="4604" xr3:uid="{262BE1D9-7062-42F2-90E7-A102A461F379}" name="Column4590" dataDxfId="12015"/>
    <tableColumn id="4605" xr3:uid="{B47BD600-9E76-428B-AAB6-73793648B79F}" name="Column4591" dataDxfId="12014"/>
    <tableColumn id="4606" xr3:uid="{93695C72-7D08-437A-89DC-BA56235B5B39}" name="Column4592" dataDxfId="12013"/>
    <tableColumn id="4607" xr3:uid="{0C91A854-1449-4D25-9BB3-837650A049C3}" name="Column4593" dataDxfId="12012"/>
    <tableColumn id="4608" xr3:uid="{4B459C5F-B7A4-4F24-AAD9-EB7AD1EB2FFF}" name="Column4594" dataDxfId="12011"/>
    <tableColumn id="4609" xr3:uid="{5F6EEC56-6720-4487-BF29-DFFBAE387901}" name="Column4595" dataDxfId="12010"/>
    <tableColumn id="4610" xr3:uid="{4DE79569-D2B6-462F-8989-80EC534DA0A4}" name="Column4596" dataDxfId="12009"/>
    <tableColumn id="4611" xr3:uid="{865787F3-F1EF-431A-B62D-F2B14EBE30F8}" name="Column4597" dataDxfId="12008"/>
    <tableColumn id="4612" xr3:uid="{EA3D791E-B47B-4F0F-88E5-0279A820DB14}" name="Column4598" dataDxfId="12007"/>
    <tableColumn id="4613" xr3:uid="{4C2F9CFB-1738-4251-9AD2-CFBA253C3261}" name="Column4599" dataDxfId="12006"/>
    <tableColumn id="4614" xr3:uid="{EB3EEC3F-6EC2-49DA-9690-0C73DB73EC60}" name="Column4600" dataDxfId="12005"/>
    <tableColumn id="4615" xr3:uid="{50091439-9CE0-4820-9C42-FEFEEB2EAF72}" name="Column4601" dataDxfId="12004"/>
    <tableColumn id="4616" xr3:uid="{87B7DD1E-47A1-40F4-9971-73A03FD6BB4C}" name="Column4602" dataDxfId="12003"/>
    <tableColumn id="4617" xr3:uid="{8DF3A931-66BB-4A15-A3ED-59A46C7623BD}" name="Column4603" dataDxfId="12002"/>
    <tableColumn id="4618" xr3:uid="{043D059C-A5A5-4848-9A36-1CE0004E803E}" name="Column4604" dataDxfId="12001"/>
    <tableColumn id="4619" xr3:uid="{E1157BAD-559A-4084-85C9-2232FC8C5CC5}" name="Column4605" dataDxfId="12000"/>
    <tableColumn id="4620" xr3:uid="{28709E5E-0593-46A6-9792-827DBF92CD6C}" name="Column4606" dataDxfId="11999"/>
    <tableColumn id="4621" xr3:uid="{1298503C-FA3C-4DCE-A850-0A3499A83E1C}" name="Column4607" dataDxfId="11998"/>
    <tableColumn id="4622" xr3:uid="{852F855A-BC9D-4049-A4F3-E1CC44A89E10}" name="Column4608" dataDxfId="11997"/>
    <tableColumn id="4623" xr3:uid="{5484DC98-D630-4B86-AE05-19843C8EF748}" name="Column4609" dataDxfId="11996"/>
    <tableColumn id="4624" xr3:uid="{F1468D5B-974E-46B3-99F6-2188F7123C61}" name="Column4610" dataDxfId="11995"/>
    <tableColumn id="4625" xr3:uid="{62F14F77-24A7-4E3E-92BE-6ACEFF677027}" name="Column4611" dataDxfId="11994"/>
    <tableColumn id="4626" xr3:uid="{CE3DA3EB-B3BE-4EEF-830E-C08E60BFFA71}" name="Column4612" dataDxfId="11993"/>
    <tableColumn id="4627" xr3:uid="{53781349-24AC-4096-A774-7F40E1521ADB}" name="Column4613" dataDxfId="11992"/>
    <tableColumn id="4628" xr3:uid="{C350D87F-9B8C-4DE7-AFF6-59FA6E7C0067}" name="Column4614" dataDxfId="11991"/>
    <tableColumn id="4629" xr3:uid="{6F2087A1-B8E9-4765-91B2-BE282DCE5315}" name="Column4615" dataDxfId="11990"/>
    <tableColumn id="4630" xr3:uid="{4485A7DF-B851-447C-A808-01F8510D93FA}" name="Column4616" dataDxfId="11989"/>
    <tableColumn id="4631" xr3:uid="{DD84687B-36C6-4EFA-A0ED-03681C5D21E2}" name="Column4617" dataDxfId="11988"/>
    <tableColumn id="4632" xr3:uid="{86675388-C23D-47B2-96DD-E4011702837B}" name="Column4618" dataDxfId="11987"/>
    <tableColumn id="4633" xr3:uid="{3A03A096-4F52-46E7-B274-223738C9F552}" name="Column4619" dataDxfId="11986"/>
    <tableColumn id="4634" xr3:uid="{EBA1AB72-4E24-483D-AF9C-AB7A62576104}" name="Column4620" dataDxfId="11985"/>
    <tableColumn id="4635" xr3:uid="{721C727F-3BDC-4BBB-AC3D-AA65247FD85F}" name="Column4621" dataDxfId="11984"/>
    <tableColumn id="4636" xr3:uid="{FB703984-FA0C-4586-8DAA-3594BD8CAC78}" name="Column4622" dataDxfId="11983"/>
    <tableColumn id="4637" xr3:uid="{B9320645-8B0A-4D59-8C04-2A7DAEB49B49}" name="Column4623" dataDxfId="11982"/>
    <tableColumn id="4638" xr3:uid="{03467BC8-8F5C-41DA-B4D6-988E74D5E0DB}" name="Column4624" dataDxfId="11981"/>
    <tableColumn id="4639" xr3:uid="{815B631F-E28A-46B3-A21B-A511DD6B0653}" name="Column4625" dataDxfId="11980"/>
    <tableColumn id="4640" xr3:uid="{1B878B32-818D-4D86-8C7A-62EAA514AC01}" name="Column4626" dataDxfId="11979"/>
    <tableColumn id="4641" xr3:uid="{AB50EC36-1A60-462C-A852-116A841EFFEB}" name="Column4627" dataDxfId="11978"/>
    <tableColumn id="4642" xr3:uid="{DDC9B013-82C7-4D32-A742-4B9E5C80672D}" name="Column4628" dataDxfId="11977"/>
    <tableColumn id="4643" xr3:uid="{2BA5F007-F55E-40CA-A453-BB5E642EDACC}" name="Column4629" dataDxfId="11976"/>
    <tableColumn id="4644" xr3:uid="{C4D03434-E2C7-4A5B-87EB-4B2D625A8C11}" name="Column4630" dataDxfId="11975"/>
    <tableColumn id="4645" xr3:uid="{4783B5C1-BE72-4B54-BAAC-C04ED25EB15D}" name="Column4631" dataDxfId="11974"/>
    <tableColumn id="4646" xr3:uid="{A6CBDBF0-2731-41F6-BA3B-000C171743B2}" name="Column4632" dataDxfId="11973"/>
    <tableColumn id="4647" xr3:uid="{26DA98D3-1199-4532-BEF3-8EFA84FFFE57}" name="Column4633" dataDxfId="11972"/>
    <tableColumn id="4648" xr3:uid="{D36539B4-46ED-4ED1-B68E-69D11805C8DD}" name="Column4634" dataDxfId="11971"/>
    <tableColumn id="4649" xr3:uid="{9734DE14-C478-4580-8D9B-AAF0DB34CBF1}" name="Column4635" dataDxfId="11970"/>
    <tableColumn id="4650" xr3:uid="{78B476D0-42FD-4E8D-9E37-16F766271022}" name="Column4636" dataDxfId="11969"/>
    <tableColumn id="4651" xr3:uid="{E9844110-995F-451D-B619-9D56A9F436DD}" name="Column4637" dataDxfId="11968"/>
    <tableColumn id="4652" xr3:uid="{3E825296-126B-4C54-B192-BC573538DBBA}" name="Column4638" dataDxfId="11967"/>
    <tableColumn id="4653" xr3:uid="{369874CA-A7D2-4ABF-BCB1-2C9AEFB55A2A}" name="Column4639" dataDxfId="11966"/>
    <tableColumn id="4654" xr3:uid="{AFEBC19E-06BE-4655-9D4D-FB7C9DB95F94}" name="Column4640" dataDxfId="11965"/>
    <tableColumn id="4655" xr3:uid="{A941F085-74C5-477E-81C2-C27C21EE25AB}" name="Column4641" dataDxfId="11964"/>
    <tableColumn id="4656" xr3:uid="{77FB63EC-3732-41B4-9F09-CA55A660C9D7}" name="Column4642" dataDxfId="11963"/>
    <tableColumn id="4657" xr3:uid="{7458F5D3-761B-4B48-B67D-E3DCF94DACCD}" name="Column4643" dataDxfId="11962"/>
    <tableColumn id="4658" xr3:uid="{86E5DFF3-5DBA-4371-A982-6D15F40A06AA}" name="Column4644" dataDxfId="11961"/>
    <tableColumn id="4659" xr3:uid="{3F8684BD-2327-4F76-A9EA-59B79AA822E0}" name="Column4645" dataDxfId="11960"/>
    <tableColumn id="4660" xr3:uid="{388446CC-E0A8-48D2-BD0E-F6BC1C28A91F}" name="Column4646" dataDxfId="11959"/>
    <tableColumn id="4661" xr3:uid="{B25FF90D-2221-4C3F-B7BD-A0F88C763A92}" name="Column4647" dataDxfId="11958"/>
    <tableColumn id="4662" xr3:uid="{9364F176-178E-490F-806B-839FCFDE3EF9}" name="Column4648" dataDxfId="11957"/>
    <tableColumn id="4663" xr3:uid="{906D185D-EDE3-4733-91E2-B6698C6DC53E}" name="Column4649" dataDxfId="11956"/>
    <tableColumn id="4664" xr3:uid="{8BE947FA-417A-448E-AB12-831BC8F4BC45}" name="Column4650" dataDxfId="11955"/>
    <tableColumn id="4665" xr3:uid="{B8074796-8CCB-4C1E-8DCA-A2A9BB480DD4}" name="Column4651" dataDxfId="11954"/>
    <tableColumn id="4666" xr3:uid="{37F27AB2-C593-40D8-967F-D57751733258}" name="Column4652" dataDxfId="11953"/>
    <tableColumn id="4667" xr3:uid="{BDA9734A-C3CC-4D56-B019-1300147AEE81}" name="Column4653" dataDxfId="11952"/>
    <tableColumn id="4668" xr3:uid="{BD9B15EF-F8D5-4590-B9B9-A4717424C847}" name="Column4654" dataDxfId="11951"/>
    <tableColumn id="4669" xr3:uid="{18EA4189-EAB5-407C-B40A-41C76D9D85B9}" name="Column4655" dataDxfId="11950"/>
    <tableColumn id="4670" xr3:uid="{E2C7C762-09F0-4CE6-AB6F-44633F936CB6}" name="Column4656" dataDxfId="11949"/>
    <tableColumn id="4671" xr3:uid="{B90A990D-AE5F-43CB-91B7-239E898E189E}" name="Column4657" dataDxfId="11948"/>
    <tableColumn id="4672" xr3:uid="{D881F83A-8115-4773-974E-715113A30B00}" name="Column4658" dataDxfId="11947"/>
    <tableColumn id="4673" xr3:uid="{57E6AAE6-FBB7-4EDB-935B-4E13E5B77759}" name="Column4659" dataDxfId="11946"/>
    <tableColumn id="4674" xr3:uid="{0B05C715-263B-4886-B72A-5089D412484C}" name="Column4660" dataDxfId="11945"/>
    <tableColumn id="4675" xr3:uid="{99803B29-E0DC-42B0-8FC7-290DD1CE8509}" name="Column4661" dataDxfId="11944"/>
    <tableColumn id="4676" xr3:uid="{2ED32DE5-2DA8-4D6D-8EB0-EBD444E59D88}" name="Column4662" dataDxfId="11943"/>
    <tableColumn id="4677" xr3:uid="{5572D5D4-4560-4A6A-825B-3BE6FB94F026}" name="Column4663" dataDxfId="11942"/>
    <tableColumn id="4678" xr3:uid="{1C683A0C-B38A-42E1-AC87-DB7ECABAEC6A}" name="Column4664" dataDxfId="11941"/>
    <tableColumn id="4679" xr3:uid="{B4A63496-5FA7-4B6F-B7EE-AF9668F26E80}" name="Column4665" dataDxfId="11940"/>
    <tableColumn id="4680" xr3:uid="{530D323C-B830-4058-9C3B-E3738726D6BB}" name="Column4666" dataDxfId="11939"/>
    <tableColumn id="4681" xr3:uid="{D29BE709-579B-4741-BDFD-5EABD6A5E8BD}" name="Column4667" dataDxfId="11938"/>
    <tableColumn id="4682" xr3:uid="{600F7793-B9E4-4B6F-9002-5B4E5C7C82A8}" name="Column4668" dataDxfId="11937"/>
    <tableColumn id="4683" xr3:uid="{3B629A7D-70C3-448B-AE6D-448E9D377CB0}" name="Column4669" dataDxfId="11936"/>
    <tableColumn id="4684" xr3:uid="{BE137A56-C43E-4007-8178-3B9B10F169B0}" name="Column4670" dataDxfId="11935"/>
    <tableColumn id="4685" xr3:uid="{F7356FBE-4D2F-4BA1-B9E6-A6518C93BFF2}" name="Column4671" dataDxfId="11934"/>
    <tableColumn id="4686" xr3:uid="{BC382984-17BD-4B9D-8BCB-6C952223E02B}" name="Column4672" dataDxfId="11933"/>
    <tableColumn id="4687" xr3:uid="{21B02E95-495A-4C09-A686-D60B2E1E4C00}" name="Column4673" dataDxfId="11932"/>
    <tableColumn id="4688" xr3:uid="{D78F1620-7466-4193-B888-ED1E5BDC389E}" name="Column4674" dataDxfId="11931"/>
    <tableColumn id="4689" xr3:uid="{5DF45144-E307-4C7E-B609-F7191BE44323}" name="Column4675" dataDxfId="11930"/>
    <tableColumn id="4690" xr3:uid="{861253B6-103B-4455-B06D-D4E38C3227B6}" name="Column4676" dataDxfId="11929"/>
    <tableColumn id="4691" xr3:uid="{53E5B6E2-6DB0-4076-A485-78DE32A61E4C}" name="Column4677" dataDxfId="11928"/>
    <tableColumn id="4692" xr3:uid="{6DF400C1-DFBC-48DB-9F0E-CCE1DD7D14C0}" name="Column4678" dataDxfId="11927"/>
    <tableColumn id="4693" xr3:uid="{BCBD7D86-C4E0-4D45-80A8-3342AB1A4CAC}" name="Column4679" dataDxfId="11926"/>
    <tableColumn id="4694" xr3:uid="{77EAB564-E6C7-4C3A-8F88-116771DD25EC}" name="Column4680" dataDxfId="11925"/>
    <tableColumn id="4695" xr3:uid="{1276AF14-1891-498D-999D-10C5029C2EC4}" name="Column4681" dataDxfId="11924"/>
    <tableColumn id="4696" xr3:uid="{E0DACD8B-07C3-40F1-AD8D-29824613E3E7}" name="Column4682" dataDxfId="11923"/>
    <tableColumn id="4697" xr3:uid="{1A04A37F-FA26-49CC-AACB-6663869BCB6B}" name="Column4683" dataDxfId="11922"/>
    <tableColumn id="4698" xr3:uid="{2B05AEC3-B33D-4AF0-B538-447C1381FBBC}" name="Column4684" dataDxfId="11921"/>
    <tableColumn id="4699" xr3:uid="{7708D605-D01A-4B3E-9B21-FCBE9C9490FB}" name="Column4685" dataDxfId="11920"/>
    <tableColumn id="4700" xr3:uid="{5D627431-1102-489A-818D-8C76C25D76BC}" name="Column4686" dataDxfId="11919"/>
    <tableColumn id="4701" xr3:uid="{8D292E35-FF32-4301-B7B3-2F9DA12CFB37}" name="Column4687" dataDxfId="11918"/>
    <tableColumn id="4702" xr3:uid="{E506F2DE-2A6E-4937-9A32-F58BEEB55390}" name="Column4688" dataDxfId="11917"/>
    <tableColumn id="4703" xr3:uid="{D264434D-BC11-4C99-A514-6FD5CEC858EA}" name="Column4689" dataDxfId="11916"/>
    <tableColumn id="4704" xr3:uid="{767C44ED-7ADA-4A9A-A6B3-AB467AD5A93B}" name="Column4690" dataDxfId="11915"/>
    <tableColumn id="4705" xr3:uid="{099B69FE-6143-4A1B-87C5-737F2D7FC14D}" name="Column4691" dataDxfId="11914"/>
    <tableColumn id="4706" xr3:uid="{C6B87E0D-500F-42B0-ADD5-D6FBE1833903}" name="Column4692" dataDxfId="11913"/>
    <tableColumn id="4707" xr3:uid="{849FF962-9AA6-4EFD-91CC-9EE48AFEEE0F}" name="Column4693" dataDxfId="11912"/>
    <tableColumn id="4708" xr3:uid="{EBF14A8E-B511-45BA-BB84-BC2A98047A6F}" name="Column4694" dataDxfId="11911"/>
    <tableColumn id="4709" xr3:uid="{3EF5C4D5-93CA-42F7-B0F4-E419D2F26DCA}" name="Column4695" dataDxfId="11910"/>
    <tableColumn id="4710" xr3:uid="{4E012415-9209-4701-8F0F-72078D1CBC77}" name="Column4696" dataDxfId="11909"/>
    <tableColumn id="4711" xr3:uid="{CE08FCF7-D986-4FE6-A109-DF17EAA06B07}" name="Column4697" dataDxfId="11908"/>
    <tableColumn id="4712" xr3:uid="{BB26EC7A-3682-4E27-AD03-D9A3D499FCE1}" name="Column4698" dataDxfId="11907"/>
    <tableColumn id="4713" xr3:uid="{E2CF1F4F-0A58-4E92-A2CB-587BB4BDDD63}" name="Column4699" dataDxfId="11906"/>
    <tableColumn id="4714" xr3:uid="{5D361C54-D12A-48D0-9C83-E550BC286B36}" name="Column4700" dataDxfId="11905"/>
    <tableColumn id="4715" xr3:uid="{2262562E-AA20-46F2-996B-1EB0C310B043}" name="Column4701" dataDxfId="11904"/>
    <tableColumn id="4716" xr3:uid="{E54EE98B-282F-4C99-8345-5A803BFE58F8}" name="Column4702" dataDxfId="11903"/>
    <tableColumn id="4717" xr3:uid="{354B9899-CB65-4074-8EB5-6C4155326364}" name="Column4703" dataDxfId="11902"/>
    <tableColumn id="4718" xr3:uid="{46489580-AAFE-4610-A9F8-77031B6A9E07}" name="Column4704" dataDxfId="11901"/>
    <tableColumn id="4719" xr3:uid="{EFEAEAEE-843E-47B3-8B7A-9E5090D72267}" name="Column4705" dataDxfId="11900"/>
    <tableColumn id="4720" xr3:uid="{EB169FBB-27F8-4660-84A4-E28EC810734E}" name="Column4706" dataDxfId="11899"/>
    <tableColumn id="4721" xr3:uid="{C25D03D7-39AF-41AA-AA08-E988C957BC0A}" name="Column4707" dataDxfId="11898"/>
    <tableColumn id="4722" xr3:uid="{84CC6591-F64B-4BA2-B920-95CD5373350F}" name="Column4708" dataDxfId="11897"/>
    <tableColumn id="4723" xr3:uid="{4FED8147-E9E9-47E6-98D0-F9815BE10DB8}" name="Column4709" dataDxfId="11896"/>
    <tableColumn id="4724" xr3:uid="{0BCC3E36-1A0F-4B81-B366-78F246F88B2C}" name="Column4710" dataDxfId="11895"/>
    <tableColumn id="4725" xr3:uid="{10C401D3-EB4C-41EE-9B1B-43C334ECA697}" name="Column4711" dataDxfId="11894"/>
    <tableColumn id="4726" xr3:uid="{6C67C551-107B-4034-95C3-EFBE29A06CAE}" name="Column4712" dataDxfId="11893"/>
    <tableColumn id="4727" xr3:uid="{CCB4A474-1CBC-42C5-9F82-D11762A9D950}" name="Column4713" dataDxfId="11892"/>
    <tableColumn id="4728" xr3:uid="{FC4BAB3B-B371-41D6-9C6D-9CC484382B54}" name="Column4714" dataDxfId="11891"/>
    <tableColumn id="4729" xr3:uid="{B229651C-67B4-4801-A59E-B9A52B707490}" name="Column4715" dataDxfId="11890"/>
    <tableColumn id="4730" xr3:uid="{0D3AE31D-79EB-4E15-B59E-4D7C7694DE87}" name="Column4716" dataDxfId="11889"/>
    <tableColumn id="4731" xr3:uid="{650D8D76-FCC3-4AEC-A32F-09F0CC65E03E}" name="Column4717" dataDxfId="11888"/>
    <tableColumn id="4732" xr3:uid="{EB589ECB-F0BD-4CDA-BBA7-BE985F7820EA}" name="Column4718" dataDxfId="11887"/>
    <tableColumn id="4733" xr3:uid="{C44D2C2D-CF2D-4345-BA35-FC3A037AD006}" name="Column4719" dataDxfId="11886"/>
    <tableColumn id="4734" xr3:uid="{2DE54AFC-2074-4E36-83A9-44FB587ECF52}" name="Column4720" dataDxfId="11885"/>
    <tableColumn id="4735" xr3:uid="{C835F972-B444-4723-8279-90ED8962C33C}" name="Column4721" dataDxfId="11884"/>
    <tableColumn id="4736" xr3:uid="{7D91CDE1-DB1E-4E83-BE16-26E081033FF3}" name="Column4722" dataDxfId="11883"/>
    <tableColumn id="4737" xr3:uid="{18E5E08C-5C1F-4D79-8976-413C62982305}" name="Column4723" dataDxfId="11882"/>
    <tableColumn id="4738" xr3:uid="{B89AF442-A483-4397-90E5-90453D83319A}" name="Column4724" dataDxfId="11881"/>
    <tableColumn id="4739" xr3:uid="{DE2B3EA6-F6C6-4524-8EEA-E4A1132487F0}" name="Column4725" dataDxfId="11880"/>
    <tableColumn id="4740" xr3:uid="{A4DBA7BF-F718-4B80-A810-0F70B44BA281}" name="Column4726" dataDxfId="11879"/>
    <tableColumn id="4741" xr3:uid="{EC177F3A-BD1C-4A3E-A131-EFBD406F1D42}" name="Column4727" dataDxfId="11878"/>
    <tableColumn id="4742" xr3:uid="{7C7D4C28-D913-4018-9E43-BF1995F369A8}" name="Column4728" dataDxfId="11877"/>
    <tableColumn id="4743" xr3:uid="{757470C6-6627-4397-BD87-F6B223D4BB40}" name="Column4729" dataDxfId="11876"/>
    <tableColumn id="4744" xr3:uid="{1E5CBE9F-6E85-414B-ADF8-2A6BC18C21F4}" name="Column4730" dataDxfId="11875"/>
    <tableColumn id="4745" xr3:uid="{E0C601A6-6CC3-4488-AA49-D5C51A2498A3}" name="Column4731" dataDxfId="11874"/>
    <tableColumn id="4746" xr3:uid="{871A37ED-BCFA-4330-AE48-221F4A3A172B}" name="Column4732" dataDxfId="11873"/>
    <tableColumn id="4747" xr3:uid="{99FB546F-67A6-4B02-8293-6DD4027A2E53}" name="Column4733" dataDxfId="11872"/>
    <tableColumn id="4748" xr3:uid="{24670D0E-2EFA-4FBE-BC4F-73ABDAE67FC1}" name="Column4734" dataDxfId="11871"/>
    <tableColumn id="4749" xr3:uid="{358F1BD4-2914-423B-AD87-B3DF3ED47606}" name="Column4735" dataDxfId="11870"/>
    <tableColumn id="4750" xr3:uid="{4609423B-D17E-4312-88F6-A772D557585B}" name="Column4736" dataDxfId="11869"/>
    <tableColumn id="4751" xr3:uid="{EDF39330-2B1C-4F8E-BCA4-A7284755EE75}" name="Column4737" dataDxfId="11868"/>
    <tableColumn id="4752" xr3:uid="{71716FAF-74DE-4C6B-B39D-F02829CB23E6}" name="Column4738" dataDxfId="11867"/>
    <tableColumn id="4753" xr3:uid="{08AFABB6-26D8-4EF3-8E4A-483EF205838A}" name="Column4739" dataDxfId="11866"/>
    <tableColumn id="4754" xr3:uid="{C748AC65-26FF-433F-9A36-2464A0AD02C2}" name="Column4740" dataDxfId="11865"/>
    <tableColumn id="4755" xr3:uid="{6A11AE68-EE18-4D01-9AE1-1FEF9C199E3A}" name="Column4741" dataDxfId="11864"/>
    <tableColumn id="4756" xr3:uid="{5FFCE7FC-978F-45F4-88E7-7030735AB74E}" name="Column4742" dataDxfId="11863"/>
    <tableColumn id="4757" xr3:uid="{7861677B-9BB6-4D0C-839B-BD276BD69B35}" name="Column4743" dataDxfId="11862"/>
    <tableColumn id="4758" xr3:uid="{4F742518-3694-49AD-A231-F68A5AF5F1BA}" name="Column4744" dataDxfId="11861"/>
    <tableColumn id="4759" xr3:uid="{2D15F83E-8612-4C5B-A107-7FBA0F3E2CD8}" name="Column4745" dataDxfId="11860"/>
    <tableColumn id="4760" xr3:uid="{67D18E50-6564-44A5-85F8-778E539D5A1F}" name="Column4746" dataDxfId="11859"/>
    <tableColumn id="4761" xr3:uid="{D33A1BA5-4550-46A2-9EB3-6C9ECDBDCE90}" name="Column4747" dataDxfId="11858"/>
    <tableColumn id="4762" xr3:uid="{AF8CEB9B-28E7-4876-853C-026BEB1DD61D}" name="Column4748" dataDxfId="11857"/>
    <tableColumn id="4763" xr3:uid="{AF29904D-8F58-443E-B79D-9251B9B984E0}" name="Column4749" dataDxfId="11856"/>
    <tableColumn id="4764" xr3:uid="{A3F9B03C-4E0D-4C9D-86C5-CCA9410A2BC8}" name="Column4750" dataDxfId="11855"/>
    <tableColumn id="4765" xr3:uid="{0C934C8E-0AF1-44C6-A1CB-78F161006FAA}" name="Column4751" dataDxfId="11854"/>
    <tableColumn id="4766" xr3:uid="{0F23B1FD-DAE2-4814-A81A-4850A534CF73}" name="Column4752" dataDxfId="11853"/>
    <tableColumn id="4767" xr3:uid="{54A6F902-C054-499C-B304-4C0AFDB25DD9}" name="Column4753" dataDxfId="11852"/>
    <tableColumn id="4768" xr3:uid="{31EE2AF6-48F8-475F-8E02-0B64D10EB8F0}" name="Column4754" dataDxfId="11851"/>
    <tableColumn id="4769" xr3:uid="{AB7F6D4C-A2B3-4122-9DDC-31FC0292B349}" name="Column4755" dataDxfId="11850"/>
    <tableColumn id="4770" xr3:uid="{6EC98FCD-05C7-4B13-9BE8-1CF1EF4F3F67}" name="Column4756" dataDxfId="11849"/>
    <tableColumn id="4771" xr3:uid="{31A0337C-9F9F-440E-AE3C-2AABF5E4194F}" name="Column4757" dataDxfId="11848"/>
    <tableColumn id="4772" xr3:uid="{D67E9AE1-5E04-42AF-A4AB-0557A8F215C5}" name="Column4758" dataDxfId="11847"/>
    <tableColumn id="4773" xr3:uid="{1D35C4BE-79FD-4618-B535-46157A86776B}" name="Column4759" dataDxfId="11846"/>
    <tableColumn id="4774" xr3:uid="{7AFBE462-020F-4141-9567-F7226624F429}" name="Column4760" dataDxfId="11845"/>
    <tableColumn id="4775" xr3:uid="{486D1664-FA62-4DC3-A1BF-7F07D120C234}" name="Column4761" dataDxfId="11844"/>
    <tableColumn id="4776" xr3:uid="{74910524-3232-464D-BE35-8F3C537C9360}" name="Column4762" dataDxfId="11843"/>
    <tableColumn id="4777" xr3:uid="{7A7F555E-61B6-4F67-9516-12797C9B7FA8}" name="Column4763" dataDxfId="11842"/>
    <tableColumn id="4778" xr3:uid="{8E210F1A-79E3-4525-9811-3D9FA724CCF5}" name="Column4764" dataDxfId="11841"/>
    <tableColumn id="4779" xr3:uid="{B980B74D-22F0-4850-908B-024443FAF21B}" name="Column4765" dataDxfId="11840"/>
    <tableColumn id="4780" xr3:uid="{8B69EAA4-A293-45AB-B024-605506FFC313}" name="Column4766" dataDxfId="11839"/>
    <tableColumn id="4781" xr3:uid="{7CD2CD73-D6B7-4A1B-B699-2534C780979C}" name="Column4767" dataDxfId="11838"/>
    <tableColumn id="4782" xr3:uid="{A2DCD3BB-0715-41E3-B600-C1FAF86950F1}" name="Column4768" dataDxfId="11837"/>
    <tableColumn id="4783" xr3:uid="{0C47AF02-66C4-4C8E-AE1E-5E6945951F13}" name="Column4769" dataDxfId="11836"/>
    <tableColumn id="4784" xr3:uid="{B7A38521-A91D-415F-BD7F-0D3A9E9B03E4}" name="Column4770" dataDxfId="11835"/>
    <tableColumn id="4785" xr3:uid="{35EA81F4-7401-4CC9-A313-620470506320}" name="Column4771" dataDxfId="11834"/>
    <tableColumn id="4786" xr3:uid="{4BA39ED2-3DDC-45C8-A59A-71031AE42612}" name="Column4772" dataDxfId="11833"/>
    <tableColumn id="4787" xr3:uid="{ADF6694C-0A88-461C-A9C3-8B5CB32C9BD3}" name="Column4773" dataDxfId="11832"/>
    <tableColumn id="4788" xr3:uid="{B01E146C-DC9A-4AAE-AB15-80AE60FE4D4C}" name="Column4774" dataDxfId="11831"/>
    <tableColumn id="4789" xr3:uid="{F5707124-72B9-4AD7-86BD-32394AFFFFCC}" name="Column4775" dataDxfId="11830"/>
    <tableColumn id="4790" xr3:uid="{5863CA33-880B-4721-828A-54B388F4801B}" name="Column4776" dataDxfId="11829"/>
    <tableColumn id="4791" xr3:uid="{4E4EFB14-C239-470E-8691-093489DD6654}" name="Column4777" dataDxfId="11828"/>
    <tableColumn id="4792" xr3:uid="{67A193F0-5EC1-4160-816D-72523EB694A1}" name="Column4778" dataDxfId="11827"/>
    <tableColumn id="4793" xr3:uid="{4E1670F3-1A86-4F70-883C-7E29391FDA15}" name="Column4779" dataDxfId="11826"/>
    <tableColumn id="4794" xr3:uid="{DEADAA91-4D2A-407C-8988-0B907204D925}" name="Column4780" dataDxfId="11825"/>
    <tableColumn id="4795" xr3:uid="{1FAE2289-3AEA-4808-B95B-FF706E443D07}" name="Column4781" dataDxfId="11824"/>
    <tableColumn id="4796" xr3:uid="{58A5A30C-180F-42CA-80F0-C8C44765E294}" name="Column4782" dataDxfId="11823"/>
    <tableColumn id="4797" xr3:uid="{6DAE8542-C1BC-4B53-9270-182EAAF54611}" name="Column4783" dataDxfId="11822"/>
    <tableColumn id="4798" xr3:uid="{67CD8605-1BCD-4AD4-B9F6-AADA2E91C4CF}" name="Column4784" dataDxfId="11821"/>
    <tableColumn id="4799" xr3:uid="{E18CDCB1-5698-4024-9A9F-7305E68B9CE9}" name="Column4785" dataDxfId="11820"/>
    <tableColumn id="4800" xr3:uid="{F68852BD-E27A-4AAA-8F97-D6B4B72F85C2}" name="Column4786" dataDxfId="11819"/>
    <tableColumn id="4801" xr3:uid="{FE9DCF8F-E934-4D03-93A3-B6CBE75AA412}" name="Column4787" dataDxfId="11818"/>
    <tableColumn id="4802" xr3:uid="{84E0D6B5-2AEA-4A51-B68E-03526075D4AE}" name="Column4788" dataDxfId="11817"/>
    <tableColumn id="4803" xr3:uid="{4FDC0915-0EE6-4135-8964-41DFBD140F1B}" name="Column4789" dataDxfId="11816"/>
    <tableColumn id="4804" xr3:uid="{163E33F4-97B7-4064-90B5-D9D704B9D174}" name="Column4790" dataDxfId="11815"/>
    <tableColumn id="4805" xr3:uid="{58B2DC40-8C3F-4A95-A024-C392CADF392D}" name="Column4791" dataDxfId="11814"/>
    <tableColumn id="4806" xr3:uid="{F6452DE5-01B8-4284-BE90-AD989373E034}" name="Column4792" dataDxfId="11813"/>
    <tableColumn id="4807" xr3:uid="{7B3ED136-F7C3-441E-BCD3-A41BF5DBE79F}" name="Column4793" dataDxfId="11812"/>
    <tableColumn id="4808" xr3:uid="{4814B582-AB75-44C2-9AF5-4EDAF10EB76C}" name="Column4794" dataDxfId="11811"/>
    <tableColumn id="4809" xr3:uid="{78F73700-0630-4748-9896-7D2C238F2938}" name="Column4795" dataDxfId="11810"/>
    <tableColumn id="4810" xr3:uid="{9D7EF8B8-1970-47EB-B15B-89BE48B6D141}" name="Column4796" dataDxfId="11809"/>
    <tableColumn id="4811" xr3:uid="{7E0FB3D1-4697-42CC-BD87-FCA8F40412FB}" name="Column4797" dataDxfId="11808"/>
    <tableColumn id="4812" xr3:uid="{DECE55AE-F42D-4A6C-A602-18C095387548}" name="Column4798" dataDxfId="11807"/>
    <tableColumn id="4813" xr3:uid="{2323A834-9DFC-4F33-8512-D35AF3244E21}" name="Column4799" dataDxfId="11806"/>
    <tableColumn id="4814" xr3:uid="{94F6E0DB-DF3F-40FD-B2A2-D2533FE77158}" name="Column4800" dataDxfId="11805"/>
    <tableColumn id="4815" xr3:uid="{9EB62DAA-FDB7-4189-8879-DA0E1E4E8BD6}" name="Column4801" dataDxfId="11804"/>
    <tableColumn id="4816" xr3:uid="{9CC7FF14-8E4B-4A9A-AF07-F041CC5671E9}" name="Column4802" dataDxfId="11803"/>
    <tableColumn id="4817" xr3:uid="{F69D711C-AAD1-49A9-B15A-B29E5BB94A72}" name="Column4803" dataDxfId="11802"/>
    <tableColumn id="4818" xr3:uid="{5B21E0CB-E9AB-4937-A0D2-0BE8C23750A7}" name="Column4804" dataDxfId="11801"/>
    <tableColumn id="4819" xr3:uid="{4D696FDF-E3C1-4096-A144-C747CA581CE5}" name="Column4805" dataDxfId="11800"/>
    <tableColumn id="4820" xr3:uid="{95115E5F-C29B-4168-B313-B7BA3B70607F}" name="Column4806" dataDxfId="11799"/>
    <tableColumn id="4821" xr3:uid="{DC2E0FF6-6C3D-4596-B399-6E9660F4CDDC}" name="Column4807" dataDxfId="11798"/>
    <tableColumn id="4822" xr3:uid="{11375875-47FC-4BB9-8D5A-03337F2E157E}" name="Column4808" dataDxfId="11797"/>
    <tableColumn id="4823" xr3:uid="{1B6A64F6-9870-4190-A51E-AA08E81E40DD}" name="Column4809" dataDxfId="11796"/>
    <tableColumn id="4824" xr3:uid="{7BA48B90-ED27-49E0-A084-C6C0BE5D3E16}" name="Column4810" dataDxfId="11795"/>
    <tableColumn id="4825" xr3:uid="{0F75EA26-AF84-4496-AF9D-0C7822D5458D}" name="Column4811" dataDxfId="11794"/>
    <tableColumn id="4826" xr3:uid="{7AA9F308-F138-4B83-AA76-2B1DAE6CA7B1}" name="Column4812" dataDxfId="11793"/>
    <tableColumn id="4827" xr3:uid="{EBA56481-EB37-415F-A0FB-94CD46814B0E}" name="Column4813" dataDxfId="11792"/>
    <tableColumn id="4828" xr3:uid="{40A4342A-3E3B-461E-83FE-0C37A979DDEA}" name="Column4814" dataDxfId="11791"/>
    <tableColumn id="4829" xr3:uid="{799E69D3-7FE1-41B9-A4AC-8E11D67A853A}" name="Column4815" dataDxfId="11790"/>
    <tableColumn id="4830" xr3:uid="{713B9C2F-B03E-4EB6-83FE-7C9A572792A4}" name="Column4816" dataDxfId="11789"/>
    <tableColumn id="4831" xr3:uid="{12A2DE63-33A8-4585-A9A1-75FE1FCF0429}" name="Column4817" dataDxfId="11788"/>
    <tableColumn id="4832" xr3:uid="{8D3B0D99-417C-4F12-90F4-75EEA2A3DE8B}" name="Column4818" dataDxfId="11787"/>
    <tableColumn id="4833" xr3:uid="{90378F25-F418-444C-AB3C-1EF76D85C148}" name="Column4819" dataDxfId="11786"/>
    <tableColumn id="4834" xr3:uid="{6881A95F-4B4B-4AB1-A1B3-E4ACA38EFB02}" name="Column4820" dataDxfId="11785"/>
    <tableColumn id="4835" xr3:uid="{6D007073-1B63-459C-ABAF-5699B821B818}" name="Column4821" dataDxfId="11784"/>
    <tableColumn id="4836" xr3:uid="{4B75161E-AB07-4CB8-99F9-AA97A3B56B81}" name="Column4822" dataDxfId="11783"/>
    <tableColumn id="4837" xr3:uid="{1BA390A8-50A2-4328-8F61-6439F42CECEF}" name="Column4823" dataDxfId="11782"/>
    <tableColumn id="4838" xr3:uid="{B2DA623C-AEAC-4E3A-853D-CF7EF01CB491}" name="Column4824" dataDxfId="11781"/>
    <tableColumn id="4839" xr3:uid="{919938B5-6147-4869-B860-75ACC7E6DE76}" name="Column4825" dataDxfId="11780"/>
    <tableColumn id="4840" xr3:uid="{A81E6107-9F36-4B95-86B9-8453C7E44D11}" name="Column4826" dataDxfId="11779"/>
    <tableColumn id="4841" xr3:uid="{2403384F-C415-41FA-BB37-EF9F0506572C}" name="Column4827" dataDxfId="11778"/>
    <tableColumn id="4842" xr3:uid="{349506DD-1333-4D34-94E6-80E626C2BEEC}" name="Column4828" dataDxfId="11777"/>
    <tableColumn id="4843" xr3:uid="{C4B93B7A-5508-436A-8151-AE5052AB8A04}" name="Column4829" dataDxfId="11776"/>
    <tableColumn id="4844" xr3:uid="{EE407B0B-4ACA-48CE-AF40-F3690A1A14CF}" name="Column4830" dataDxfId="11775"/>
    <tableColumn id="4845" xr3:uid="{C6342DC2-1155-4E87-9DC8-1C57BA998B4B}" name="Column4831" dataDxfId="11774"/>
    <tableColumn id="4846" xr3:uid="{7D0F70C7-1836-43CE-8D1A-461A64C5533F}" name="Column4832" dataDxfId="11773"/>
    <tableColumn id="4847" xr3:uid="{BA7C9378-FD21-42C9-B0FA-3B332649E3FB}" name="Column4833" dataDxfId="11772"/>
    <tableColumn id="4848" xr3:uid="{96898BED-55AE-4C2B-954C-5447DDB7F363}" name="Column4834" dataDxfId="11771"/>
    <tableColumn id="4849" xr3:uid="{F03C3257-D910-4CB1-B465-A274B29E28B9}" name="Column4835" dataDxfId="11770"/>
    <tableColumn id="4850" xr3:uid="{300D10D6-BF81-44BD-818D-D62A594C774E}" name="Column4836" dataDxfId="11769"/>
    <tableColumn id="4851" xr3:uid="{5DE1F784-67E6-4E65-BCDE-B6A7D8D077B4}" name="Column4837" dataDxfId="11768"/>
    <tableColumn id="4852" xr3:uid="{D898DAB8-4BB3-49FC-AFB4-FC862A7C9F8E}" name="Column4838" dataDxfId="11767"/>
    <tableColumn id="4853" xr3:uid="{F6D7102D-05DA-43C6-99D2-8F0DFD1BC9E0}" name="Column4839" dataDxfId="11766"/>
    <tableColumn id="4854" xr3:uid="{FA9CF47D-83DE-4105-9769-434E43819C86}" name="Column4840" dataDxfId="11765"/>
    <tableColumn id="4855" xr3:uid="{635CA765-7674-4134-AA67-72AA28E97B80}" name="Column4841" dataDxfId="11764"/>
    <tableColumn id="4856" xr3:uid="{20D3F828-B752-4875-8A42-5CBA01F3CD71}" name="Column4842" dataDxfId="11763"/>
    <tableColumn id="4857" xr3:uid="{1B5CD088-CFF3-4640-B18E-A0A8983E25F5}" name="Column4843" dataDxfId="11762"/>
    <tableColumn id="4858" xr3:uid="{4FB6E3B3-3A3C-449B-9361-C23D6B8DE5B5}" name="Column4844" dataDxfId="11761"/>
    <tableColumn id="4859" xr3:uid="{128254D5-3574-4D24-8148-FF5854BB3E87}" name="Column4845" dataDxfId="11760"/>
    <tableColumn id="4860" xr3:uid="{8FD8D3FF-3C50-4C82-8DC9-83347FCF0DC6}" name="Column4846" dataDxfId="11759"/>
    <tableColumn id="4861" xr3:uid="{E268CF59-5C3D-4AAD-BD05-A04FEF3E72CC}" name="Column4847" dataDxfId="11758"/>
    <tableColumn id="4862" xr3:uid="{FC388F9C-CF9E-41BA-9BB6-F80D027ADC5D}" name="Column4848" dataDxfId="11757"/>
    <tableColumn id="4863" xr3:uid="{62FCDED5-61D4-49E7-AF01-FF78DC913FCE}" name="Column4849" dataDxfId="11756"/>
    <tableColumn id="4864" xr3:uid="{996DB0F6-9D05-4EDB-8C2E-917AF0B4349C}" name="Column4850" dataDxfId="11755"/>
    <tableColumn id="4865" xr3:uid="{D2C19810-9495-4F83-9041-F70AC3B59290}" name="Column4851" dataDxfId="11754"/>
    <tableColumn id="4866" xr3:uid="{317FA849-A24E-46EF-B037-28357D84BC83}" name="Column4852" dataDxfId="11753"/>
    <tableColumn id="4867" xr3:uid="{8291B8B9-FE92-4088-A542-99A347FB9A77}" name="Column4853" dataDxfId="11752"/>
    <tableColumn id="4868" xr3:uid="{981B2DE9-039F-4E37-A05B-FC500B6B10DE}" name="Column4854" dataDxfId="11751"/>
    <tableColumn id="4869" xr3:uid="{C9103819-748E-4703-83A0-1D606C4F320C}" name="Column4855" dataDxfId="11750"/>
    <tableColumn id="4870" xr3:uid="{1530BFE8-7B27-41D0-8DD1-2F31356E4903}" name="Column4856" dataDxfId="11749"/>
    <tableColumn id="4871" xr3:uid="{562BD594-8B18-4F0C-B659-2AF33341E8D9}" name="Column4857" dataDxfId="11748"/>
    <tableColumn id="4872" xr3:uid="{5EBE75EF-3076-40F0-9E0B-E56B94706C8D}" name="Column4858" dataDxfId="11747"/>
    <tableColumn id="4873" xr3:uid="{C350BBF3-4F12-4EDD-A81C-74F0EDE3C724}" name="Column4859" dataDxfId="11746"/>
    <tableColumn id="4874" xr3:uid="{7B265438-C984-4C75-B594-DD5A67725DE2}" name="Column4860" dataDxfId="11745"/>
    <tableColumn id="4875" xr3:uid="{9AB06462-672E-41F4-B334-B03A1EA4BA65}" name="Column4861" dataDxfId="11744"/>
    <tableColumn id="4876" xr3:uid="{CC1BF057-C82B-4122-8E2F-A0787E8E510D}" name="Column4862" dataDxfId="11743"/>
    <tableColumn id="4877" xr3:uid="{B5A94194-1AA4-4C30-8A72-C368FDC48024}" name="Column4863" dataDxfId="11742"/>
    <tableColumn id="4878" xr3:uid="{320B0223-717F-4411-B303-81CD5A540EAD}" name="Column4864" dataDxfId="11741"/>
    <tableColumn id="4879" xr3:uid="{161825AD-1887-4D06-8749-EA1825E9FCB3}" name="Column4865" dataDxfId="11740"/>
    <tableColumn id="4880" xr3:uid="{4D28752A-B9BA-4BCE-B5EE-797416921995}" name="Column4866" dataDxfId="11739"/>
    <tableColumn id="4881" xr3:uid="{3CB150A4-F244-46D0-802D-435D3C434C24}" name="Column4867" dataDxfId="11738"/>
    <tableColumn id="4882" xr3:uid="{8B93FCA3-ABC9-4439-B635-A28E51F0AAF3}" name="Column4868" dataDxfId="11737"/>
    <tableColumn id="4883" xr3:uid="{6995F607-5B4E-4E5E-9F29-BFAADD5377D5}" name="Column4869" dataDxfId="11736"/>
    <tableColumn id="4884" xr3:uid="{F467CA52-6CC3-431E-9B1F-D5DD8650C5FA}" name="Column4870" dataDxfId="11735"/>
    <tableColumn id="4885" xr3:uid="{B48EF635-4C82-4310-8298-82867E848546}" name="Column4871" dataDxfId="11734"/>
    <tableColumn id="4886" xr3:uid="{EBDCBD45-CE13-458B-95BE-5BF6AC17D3D6}" name="Column4872" dataDxfId="11733"/>
    <tableColumn id="4887" xr3:uid="{70790A27-55BD-4698-918D-D5A6D32C6F0D}" name="Column4873" dataDxfId="11732"/>
    <tableColumn id="4888" xr3:uid="{97E88A6F-8048-4C2E-83F6-3CD8CD832A33}" name="Column4874" dataDxfId="11731"/>
    <tableColumn id="4889" xr3:uid="{C93E4C5E-74D1-466E-925B-49CD66E47882}" name="Column4875" dataDxfId="11730"/>
    <tableColumn id="4890" xr3:uid="{3D4413DC-4D91-4E8E-AD0F-32F6423C687F}" name="Column4876" dataDxfId="11729"/>
    <tableColumn id="4891" xr3:uid="{C4B540E4-89A9-4CC0-9F99-49539DB261A8}" name="Column4877" dataDxfId="11728"/>
    <tableColumn id="4892" xr3:uid="{B8B5343D-3BA9-4DB8-9B5D-7F2B33AABC37}" name="Column4878" dataDxfId="11727"/>
    <tableColumn id="4893" xr3:uid="{C556B9B9-3E4C-4BBD-903D-BA843A17102A}" name="Column4879" dataDxfId="11726"/>
    <tableColumn id="4894" xr3:uid="{64ED4937-9558-4953-A39D-8BD30C25FD76}" name="Column4880" dataDxfId="11725"/>
    <tableColumn id="4895" xr3:uid="{0E5C5A38-6EB5-408F-AE6C-05FF08F380DE}" name="Column4881" dataDxfId="11724"/>
    <tableColumn id="4896" xr3:uid="{98059A19-A686-436D-8E83-B6B136639689}" name="Column4882" dataDxfId="11723"/>
    <tableColumn id="4897" xr3:uid="{FFF349D9-5546-4D11-B48C-4DCA872318E7}" name="Column4883" dataDxfId="11722"/>
    <tableColumn id="4898" xr3:uid="{E2D9D915-9CE4-473A-BA57-FA927C7F0329}" name="Column4884" dataDxfId="11721"/>
    <tableColumn id="4899" xr3:uid="{7A8BA03C-FCE3-419C-85D0-BF0A19FC7C42}" name="Column4885" dataDxfId="11720"/>
    <tableColumn id="4900" xr3:uid="{4E93C127-2766-4ECB-80CB-FC68E320C038}" name="Column4886" dataDxfId="11719"/>
    <tableColumn id="4901" xr3:uid="{31AC975D-FCF8-476E-861A-497CEE7F7902}" name="Column4887" dataDxfId="11718"/>
    <tableColumn id="4902" xr3:uid="{DD2462C1-FA61-476C-A9F6-98DC7AA992CD}" name="Column4888" dataDxfId="11717"/>
    <tableColumn id="4903" xr3:uid="{774FD89F-6F95-423F-8CFB-49B3094F4A91}" name="Column4889" dataDxfId="11716"/>
    <tableColumn id="4904" xr3:uid="{6FF9B4AC-F2D8-4205-AD75-906106901F7D}" name="Column4890" dataDxfId="11715"/>
    <tableColumn id="4905" xr3:uid="{78F6355F-2644-48DB-8389-36503CF22E01}" name="Column4891" dataDxfId="11714"/>
    <tableColumn id="4906" xr3:uid="{1349BE31-DCBD-4836-9233-7496CF98D557}" name="Column4892" dataDxfId="11713"/>
    <tableColumn id="4907" xr3:uid="{46CFC0BF-A987-4630-97A5-FC15B6014BA3}" name="Column4893" dataDxfId="11712"/>
    <tableColumn id="4908" xr3:uid="{AC3B1EBE-120C-4D64-9963-A03A8F13999A}" name="Column4894" dataDxfId="11711"/>
    <tableColumn id="4909" xr3:uid="{430EED5F-5DFF-4DD6-9382-19C6DC269950}" name="Column4895" dataDxfId="11710"/>
    <tableColumn id="4910" xr3:uid="{4C941BDE-90CB-46C0-B3B7-4FD368F53CEA}" name="Column4896" dataDxfId="11709"/>
    <tableColumn id="4911" xr3:uid="{77568EF7-92CA-42B4-B730-0F336CDF8105}" name="Column4897" dataDxfId="11708"/>
    <tableColumn id="4912" xr3:uid="{D28DE6EF-1DF7-4130-B211-0499CEC4A509}" name="Column4898" dataDxfId="11707"/>
    <tableColumn id="4913" xr3:uid="{379666B8-BF97-486C-BF26-D4C967D54B24}" name="Column4899" dataDxfId="11706"/>
    <tableColumn id="4914" xr3:uid="{86E9C7F7-2E94-477E-B46B-42F2925B197F}" name="Column4900" dataDxfId="11705"/>
    <tableColumn id="4915" xr3:uid="{79461529-B065-44B7-A2FE-114FDC92D892}" name="Column4901" dataDxfId="11704"/>
    <tableColumn id="4916" xr3:uid="{4485EE32-D352-4B71-BD70-142EF9F06387}" name="Column4902" dataDxfId="11703"/>
    <tableColumn id="4917" xr3:uid="{7A4D27FF-D628-41A3-B2B9-DB272D21BC30}" name="Column4903" dataDxfId="11702"/>
    <tableColumn id="4918" xr3:uid="{DAD16018-BCD5-40A8-ACAF-661CE44C77FA}" name="Column4904" dataDxfId="11701"/>
    <tableColumn id="4919" xr3:uid="{871F9187-7407-4546-92EE-8CCBD2F7737A}" name="Column4905" dataDxfId="11700"/>
    <tableColumn id="4920" xr3:uid="{B9DC50C4-906C-49C0-9A9B-BDF670770970}" name="Column4906" dataDxfId="11699"/>
    <tableColumn id="4921" xr3:uid="{D04D597B-A958-4DFC-8489-E8B5BB07AC57}" name="Column4907" dataDxfId="11698"/>
    <tableColumn id="4922" xr3:uid="{040444F8-B068-4913-B909-083712263E7C}" name="Column4908" dataDxfId="11697"/>
    <tableColumn id="4923" xr3:uid="{D081B87F-3026-45BE-890A-77BBBD9747D0}" name="Column4909" dataDxfId="11696"/>
    <tableColumn id="4924" xr3:uid="{B08BF8DA-1903-4763-905E-D6355E847DE2}" name="Column4910" dataDxfId="11695"/>
    <tableColumn id="4925" xr3:uid="{AF8CA6B4-C63F-4275-A284-2E307AA9FE45}" name="Column4911" dataDxfId="11694"/>
    <tableColumn id="4926" xr3:uid="{34757EBB-6C21-41BF-AECF-CFEB1E99CDD7}" name="Column4912" dataDxfId="11693"/>
    <tableColumn id="4927" xr3:uid="{93282C65-CA6C-432B-B972-9DD85260BEBD}" name="Column4913" dataDxfId="11692"/>
    <tableColumn id="4928" xr3:uid="{38A73C0C-29CD-4D60-A40C-77D9C2B460FE}" name="Column4914" dataDxfId="11691"/>
    <tableColumn id="4929" xr3:uid="{02B07541-DCA1-4CB4-887C-F5F70934007A}" name="Column4915" dataDxfId="11690"/>
    <tableColumn id="4930" xr3:uid="{70AB42F0-9817-433A-B9C5-57E5A2065DE2}" name="Column4916" dataDxfId="11689"/>
    <tableColumn id="4931" xr3:uid="{934ADF8D-F4E9-480E-85DD-4A68308CDE2E}" name="Column4917" dataDxfId="11688"/>
    <tableColumn id="4932" xr3:uid="{D41C3055-CCB0-411F-8971-8D6CD0FB4706}" name="Column4918" dataDxfId="11687"/>
    <tableColumn id="4933" xr3:uid="{97F18895-CB14-49F4-B297-5914BC35B49B}" name="Column4919" dataDxfId="11686"/>
    <tableColumn id="4934" xr3:uid="{7185A9CD-9489-4A20-AC56-B26ECB74624D}" name="Column4920" dataDxfId="11685"/>
    <tableColumn id="4935" xr3:uid="{98FF9610-31D5-4CA5-BB9F-3963F96FFFCE}" name="Column4921" dataDxfId="11684"/>
    <tableColumn id="4936" xr3:uid="{02C50FA4-E1C7-4603-806B-234B90FABE7F}" name="Column4922" dataDxfId="11683"/>
    <tableColumn id="4937" xr3:uid="{CFE3C19C-32B5-4F2C-B6A3-7FC707B39B42}" name="Column4923" dataDxfId="11682"/>
    <tableColumn id="4938" xr3:uid="{FE6078D0-B874-4A98-86AA-CB8B68146DA5}" name="Column4924" dataDxfId="11681"/>
    <tableColumn id="4939" xr3:uid="{F552785B-734D-4FB4-9A42-A6423C8F1F53}" name="Column4925" dataDxfId="11680"/>
    <tableColumn id="4940" xr3:uid="{19D24C74-ECD0-4C64-A7A1-F1B45A0C7F0A}" name="Column4926" dataDxfId="11679"/>
    <tableColumn id="4941" xr3:uid="{D1018333-9CF1-4B66-8767-4657E1E667B9}" name="Column4927" dataDxfId="11678"/>
    <tableColumn id="4942" xr3:uid="{7193B356-911B-485E-974D-E313E989C610}" name="Column4928" dataDxfId="11677"/>
    <tableColumn id="4943" xr3:uid="{45C49F79-B5F1-4BB0-98FD-D0F310CC3576}" name="Column4929" dataDxfId="11676"/>
    <tableColumn id="4944" xr3:uid="{9A3DCF75-31E3-46A7-BD7A-A36467175305}" name="Column4930" dataDxfId="11675"/>
    <tableColumn id="4945" xr3:uid="{C9D932CE-7897-4838-B36B-C31966ADF3DF}" name="Column4931" dataDxfId="11674"/>
    <tableColumn id="4946" xr3:uid="{4CB6D86D-9BCC-4818-9441-A541E185705C}" name="Column4932" dataDxfId="11673"/>
    <tableColumn id="4947" xr3:uid="{4208C2F7-06ED-4341-A0CB-4DDCC7C79D2C}" name="Column4933" dataDxfId="11672"/>
    <tableColumn id="4948" xr3:uid="{68A85EE3-55F5-46F7-8C68-591C712452BF}" name="Column4934" dataDxfId="11671"/>
    <tableColumn id="4949" xr3:uid="{C181A010-997E-4437-B0F7-F6865DD79DA4}" name="Column4935" dataDxfId="11670"/>
    <tableColumn id="4950" xr3:uid="{B8824330-588C-459F-940C-3731A8DB5199}" name="Column4936" dataDxfId="11669"/>
    <tableColumn id="4951" xr3:uid="{7D47C62E-074E-42D4-B638-3E493C9C1A30}" name="Column4937" dataDxfId="11668"/>
    <tableColumn id="4952" xr3:uid="{5E9B8D9D-5A28-4F3C-9251-CE40167FAA70}" name="Column4938" dataDxfId="11667"/>
    <tableColumn id="4953" xr3:uid="{7A6B0379-A35B-4883-A8DD-9A4371BE4B21}" name="Column4939" dataDxfId="11666"/>
    <tableColumn id="4954" xr3:uid="{9950812D-18A8-45AC-AD92-BDC121DED9D2}" name="Column4940" dataDxfId="11665"/>
    <tableColumn id="4955" xr3:uid="{A7419EC9-BE79-4255-84E7-0DB64140D77D}" name="Column4941" dataDxfId="11664"/>
    <tableColumn id="4956" xr3:uid="{7DD4CDF9-C273-463C-8EEF-27FA1B7FA7EE}" name="Column4942" dataDxfId="11663"/>
    <tableColumn id="4957" xr3:uid="{B2F8A60C-94BC-4096-ABAF-FAB098A096F5}" name="Column4943" dataDxfId="11662"/>
    <tableColumn id="4958" xr3:uid="{48E3A9E9-BA83-4B87-8019-3ABD8D83A7CA}" name="Column4944" dataDxfId="11661"/>
    <tableColumn id="4959" xr3:uid="{A96A79E7-C02C-4637-BF61-41EAC415B38C}" name="Column4945" dataDxfId="11660"/>
    <tableColumn id="4960" xr3:uid="{967C6D88-656F-4327-A6DE-A184C73BEAC0}" name="Column4946" dataDxfId="11659"/>
    <tableColumn id="4961" xr3:uid="{4E8FA500-FEC7-41E2-90AA-2E974D386B37}" name="Column4947" dataDxfId="11658"/>
    <tableColumn id="4962" xr3:uid="{22C80450-0885-483B-9C4A-8B69A53E40CE}" name="Column4948" dataDxfId="11657"/>
    <tableColumn id="4963" xr3:uid="{81A9AFC0-F299-44DC-88AC-946635652AAA}" name="Column4949" dataDxfId="11656"/>
    <tableColumn id="4964" xr3:uid="{C95BCBF4-53B7-465D-BCE8-F941298CBD1E}" name="Column4950" dataDxfId="11655"/>
    <tableColumn id="4965" xr3:uid="{C33662CB-EE6D-4A6B-BBEC-42DD16B245ED}" name="Column4951" dataDxfId="11654"/>
    <tableColumn id="4966" xr3:uid="{2CDEE3DA-366B-491D-B8FC-14674EBF7655}" name="Column4952" dataDxfId="11653"/>
    <tableColumn id="4967" xr3:uid="{3A4C76E3-03D1-44E4-94B7-C9E6E7E8F07C}" name="Column4953" dataDxfId="11652"/>
    <tableColumn id="4968" xr3:uid="{F7871147-B23E-493A-827D-027094A19B75}" name="Column4954" dataDxfId="11651"/>
    <tableColumn id="4969" xr3:uid="{4DF90C22-E3BF-4FE1-A7E9-80624C2A3175}" name="Column4955" dataDxfId="11650"/>
    <tableColumn id="4970" xr3:uid="{1D0923D9-4DF6-44D1-B8DA-E1BD8C9F698B}" name="Column4956" dataDxfId="11649"/>
    <tableColumn id="4971" xr3:uid="{C636C7AA-9A9D-48EF-ABFA-0AEB3F277B97}" name="Column4957" dataDxfId="11648"/>
    <tableColumn id="4972" xr3:uid="{2B39AFC2-AF65-4650-916C-E4A84D675C81}" name="Column4958" dataDxfId="11647"/>
    <tableColumn id="4973" xr3:uid="{9316C7B3-C013-4D75-9CC9-81EFF0C7A56D}" name="Column4959" dataDxfId="11646"/>
    <tableColumn id="4974" xr3:uid="{92A7B134-4333-4512-AE19-842A434FEC8E}" name="Column4960" dataDxfId="11645"/>
    <tableColumn id="4975" xr3:uid="{E6C836E1-F4AC-48E3-ADB9-DBDC301D261E}" name="Column4961" dataDxfId="11644"/>
    <tableColumn id="4976" xr3:uid="{F8237FC0-6366-4C7A-9CA5-39CF33DDAA76}" name="Column4962" dataDxfId="11643"/>
    <tableColumn id="4977" xr3:uid="{5116745F-C8A8-4485-9306-247FB9F1CE43}" name="Column4963" dataDxfId="11642"/>
    <tableColumn id="4978" xr3:uid="{7AA62A61-866F-40AC-BD85-07BA8B4893BD}" name="Column4964" dataDxfId="11641"/>
    <tableColumn id="4979" xr3:uid="{548C782C-A645-4E33-B4F2-148F918ADA04}" name="Column4965" dataDxfId="11640"/>
    <tableColumn id="4980" xr3:uid="{C56972AA-3DE2-4DD4-A790-550F52B5EC46}" name="Column4966" dataDxfId="11639"/>
    <tableColumn id="4981" xr3:uid="{C60EE66A-C9D5-43F6-9F78-2E8370A64344}" name="Column4967" dataDxfId="11638"/>
    <tableColumn id="4982" xr3:uid="{3E88512F-0305-44CE-8882-84B681F03B7F}" name="Column4968" dataDxfId="11637"/>
    <tableColumn id="4983" xr3:uid="{B5BB49E0-AD70-4C0B-96F5-F0DB8FA6ACFF}" name="Column4969" dataDxfId="11636"/>
    <tableColumn id="4984" xr3:uid="{8593101E-F78C-4CB9-A4EA-44D985B0C03E}" name="Column4970" dataDxfId="11635"/>
    <tableColumn id="4985" xr3:uid="{919D98C8-A524-4817-93F3-2BFD6E47EC5A}" name="Column4971" dataDxfId="11634"/>
    <tableColumn id="4986" xr3:uid="{80DC75F4-64A0-4531-AABB-D9F1382B40B7}" name="Column4972" dataDxfId="11633"/>
    <tableColumn id="4987" xr3:uid="{3418C390-D6DE-4AF3-962A-88F8829B6D89}" name="Column4973" dataDxfId="11632"/>
    <tableColumn id="4988" xr3:uid="{DB98C3C9-0CF9-4787-8562-E26377B7CE75}" name="Column4974" dataDxfId="11631"/>
    <tableColumn id="4989" xr3:uid="{4D43D2A0-0251-470F-8337-DE32EFAD0C65}" name="Column4975" dataDxfId="11630"/>
    <tableColumn id="4990" xr3:uid="{F5936239-5F42-4E66-94E0-C402CE4BA267}" name="Column4976" dataDxfId="11629"/>
    <tableColumn id="4991" xr3:uid="{722EC9F9-2849-4467-8C44-66F64462F3CE}" name="Column4977" dataDxfId="11628"/>
    <tableColumn id="4992" xr3:uid="{03A92152-3F55-4088-A1AA-00EDE4CA4252}" name="Column4978" dataDxfId="11627"/>
    <tableColumn id="4993" xr3:uid="{1B55D9F3-1656-4270-AF73-D45645644025}" name="Column4979" dataDxfId="11626"/>
    <tableColumn id="4994" xr3:uid="{3CA703E5-3287-493C-B387-AFF741298DE9}" name="Column4980" dataDxfId="11625"/>
    <tableColumn id="4995" xr3:uid="{52EC87FA-A146-4975-AEBD-7666524790EF}" name="Column4981" dataDxfId="11624"/>
    <tableColumn id="4996" xr3:uid="{1B7A69CC-A160-4D80-8889-54F2A98C839D}" name="Column4982" dataDxfId="11623"/>
    <tableColumn id="4997" xr3:uid="{8011D419-B838-46C3-AFDF-37BDFE1BA3D5}" name="Column4983" dataDxfId="11622"/>
    <tableColumn id="4998" xr3:uid="{8C3EDCCB-1F05-404B-92AC-44A35B913CBF}" name="Column4984" dataDxfId="11621"/>
    <tableColumn id="4999" xr3:uid="{D8018B2E-6D05-44FD-9DC7-B210E717B5CF}" name="Column4985" dataDxfId="11620"/>
    <tableColumn id="5000" xr3:uid="{335E16F5-C385-423A-A887-9FCA76A9D063}" name="Column4986" dataDxfId="11619"/>
    <tableColumn id="5001" xr3:uid="{849C2757-EB06-4C6D-A677-C2C2C7718DC5}" name="Column4987" dataDxfId="11618"/>
    <tableColumn id="5002" xr3:uid="{B6760E61-C571-4CE1-9ED4-0BB6F2589A02}" name="Column4988" dataDxfId="11617"/>
    <tableColumn id="5003" xr3:uid="{083C83C4-CF0F-4328-B50B-4478A8C78258}" name="Column4989" dataDxfId="11616"/>
    <tableColumn id="5004" xr3:uid="{79021BF7-5E93-4EAA-95B3-0CB8BD86C037}" name="Column4990" dataDxfId="11615"/>
    <tableColumn id="5005" xr3:uid="{1906718D-FD6C-41CA-9585-7168480E6301}" name="Column4991" dataDxfId="11614"/>
    <tableColumn id="5006" xr3:uid="{EDF9EED7-FB11-46FB-8F0D-D1BBEF3C1961}" name="Column4992" dataDxfId="11613"/>
    <tableColumn id="5007" xr3:uid="{4B499DDC-FF65-41D6-A365-782CD65B46BA}" name="Column4993" dataDxfId="11612"/>
    <tableColumn id="5008" xr3:uid="{995BBF02-CC14-4D54-A2C1-15C9B0D54636}" name="Column4994" dataDxfId="11611"/>
    <tableColumn id="5009" xr3:uid="{1974C834-75EB-4890-B34A-7AEFC6A1AFF6}" name="Column4995" dataDxfId="11610"/>
    <tableColumn id="5010" xr3:uid="{F05DB44E-04C6-4898-A1D7-16FD624CE4E0}" name="Column4996" dataDxfId="11609"/>
    <tableColumn id="5011" xr3:uid="{7597FE85-7D48-446C-B681-D339A3FBDD17}" name="Column4997" dataDxfId="11608"/>
    <tableColumn id="5012" xr3:uid="{569CFCFC-6A19-475E-AD4C-D579A4790460}" name="Column4998" dataDxfId="11607"/>
    <tableColumn id="5013" xr3:uid="{F53D0E71-E401-45B1-9383-3AA51B1C2345}" name="Column4999" dataDxfId="11606"/>
    <tableColumn id="5014" xr3:uid="{FC480815-37C5-410E-BFB6-59E2621B066D}" name="Column5000" dataDxfId="11605"/>
    <tableColumn id="5015" xr3:uid="{5732BA37-87AA-4792-9B26-82D46E2A774A}" name="Column5001" dataDxfId="11604"/>
    <tableColumn id="5016" xr3:uid="{54B2C91D-66D1-4D8A-99C8-25FFCDFD8DC1}" name="Column5002" dataDxfId="11603"/>
    <tableColumn id="5017" xr3:uid="{14310E3E-BB67-4012-B3BE-B80C2CED9B0A}" name="Column5003" dataDxfId="11602"/>
    <tableColumn id="5018" xr3:uid="{80CB8F69-F534-45E7-B35B-3A0BB79183AF}" name="Column5004" dataDxfId="11601"/>
    <tableColumn id="5019" xr3:uid="{9B6DA0CA-C880-434D-8729-5E9560DCE9D2}" name="Column5005" dataDxfId="11600"/>
    <tableColumn id="5020" xr3:uid="{00DD32B5-DF11-4551-9C58-621685A186B0}" name="Column5006" dataDxfId="11599"/>
    <tableColumn id="5021" xr3:uid="{98AC5D18-4850-4B7F-AE3B-51A026C6E0FB}" name="Column5007" dataDxfId="11598"/>
    <tableColumn id="5022" xr3:uid="{1D3DBCD8-4CE8-4957-A52A-AAF8A874428E}" name="Column5008" dataDxfId="11597"/>
    <tableColumn id="5023" xr3:uid="{55A6ABF4-E3E5-4B2D-A8C3-C02B2B808353}" name="Column5009" dataDxfId="11596"/>
    <tableColumn id="5024" xr3:uid="{04212A7F-FB09-4198-BFEF-431A278E0A86}" name="Column5010" dataDxfId="11595"/>
    <tableColumn id="5025" xr3:uid="{AE675767-76F3-4492-8C69-C974C510C6E7}" name="Column5011" dataDxfId="11594"/>
    <tableColumn id="5026" xr3:uid="{101BE9B7-C083-42EF-A7A1-2A2CA45C0BE8}" name="Column5012" dataDxfId="11593"/>
    <tableColumn id="5027" xr3:uid="{A3A4BFCC-3AC3-4F85-81A4-66A9913CBDBE}" name="Column5013" dataDxfId="11592"/>
    <tableColumn id="5028" xr3:uid="{84863D5C-9626-45B1-B73A-8EF81EB288F2}" name="Column5014" dataDxfId="11591"/>
    <tableColumn id="5029" xr3:uid="{78153BA6-3A17-44C5-BABD-65C152C639BE}" name="Column5015" dataDxfId="11590"/>
    <tableColumn id="5030" xr3:uid="{AD9DE126-9FE7-4BC7-85D5-619FE17E9F35}" name="Column5016" dataDxfId="11589"/>
    <tableColumn id="5031" xr3:uid="{B25D7856-BC02-48BA-8B04-6FC7684C57CB}" name="Column5017" dataDxfId="11588"/>
    <tableColumn id="5032" xr3:uid="{C31714A6-566A-4ECD-BAF9-5DA58A62F172}" name="Column5018" dataDxfId="11587"/>
    <tableColumn id="5033" xr3:uid="{222D2B56-8598-4D78-B0A9-00EE822C6071}" name="Column5019" dataDxfId="11586"/>
    <tableColumn id="5034" xr3:uid="{0CF0CC04-2ABB-4710-8FE7-0E31ACC0DD82}" name="Column5020" dataDxfId="11585"/>
    <tableColumn id="5035" xr3:uid="{057962CC-C057-45CE-AD14-D28AD54826CB}" name="Column5021" dataDxfId="11584"/>
    <tableColumn id="5036" xr3:uid="{AB564485-593E-4E00-AD44-1A8251A734D3}" name="Column5022" dataDxfId="11583"/>
    <tableColumn id="5037" xr3:uid="{BDD86254-3B14-4863-813F-8DF1844200C1}" name="Column5023" dataDxfId="11582"/>
    <tableColumn id="5038" xr3:uid="{549DC5B6-3BB4-4A9C-998B-924C11DE480E}" name="Column5024" dataDxfId="11581"/>
    <tableColumn id="5039" xr3:uid="{0297BF1E-22A4-4070-B5FE-2E9B442B6659}" name="Column5025" dataDxfId="11580"/>
    <tableColumn id="5040" xr3:uid="{5E7E9DA2-7569-4F04-A68E-A54B1AB4E1B2}" name="Column5026" dataDxfId="11579"/>
    <tableColumn id="5041" xr3:uid="{992423DF-3D76-47C3-AA0D-2ED3006D55C0}" name="Column5027" dataDxfId="11578"/>
    <tableColumn id="5042" xr3:uid="{2A087D6A-314D-461A-B041-DCA7EE85B4EB}" name="Column5028" dataDxfId="11577"/>
    <tableColumn id="5043" xr3:uid="{6172D3CC-6F23-4F0B-A3D1-B3A63EB3F23C}" name="Column5029" dataDxfId="11576"/>
    <tableColumn id="5044" xr3:uid="{EA6EA91F-CD1D-4E83-A4E4-6D5D2BC77269}" name="Column5030" dataDxfId="11575"/>
    <tableColumn id="5045" xr3:uid="{06162A89-7F42-494E-9DD3-184FD069C2DB}" name="Column5031" dataDxfId="11574"/>
    <tableColumn id="5046" xr3:uid="{16B443DC-9E74-48F1-8581-286E2F877459}" name="Column5032" dataDxfId="11573"/>
    <tableColumn id="5047" xr3:uid="{BCC159EA-0753-4A34-832B-632DB5F2E29E}" name="Column5033" dataDxfId="11572"/>
    <tableColumn id="5048" xr3:uid="{3AFE906A-4A9B-4909-97FE-9B2F434BB029}" name="Column5034" dataDxfId="11571"/>
    <tableColumn id="5049" xr3:uid="{DEA65663-CCE4-4F97-BAA5-8F5BE71B4D5D}" name="Column5035" dataDxfId="11570"/>
    <tableColumn id="5050" xr3:uid="{F4473E66-C375-4642-8B17-E6A29172DCA5}" name="Column5036" dataDxfId="11569"/>
    <tableColumn id="5051" xr3:uid="{2B25E34F-B071-497C-83F8-8738485160AB}" name="Column5037" dataDxfId="11568"/>
    <tableColumn id="5052" xr3:uid="{517115FE-6C2B-46AB-9675-A695744F667F}" name="Column5038" dataDxfId="11567"/>
    <tableColumn id="5053" xr3:uid="{7D683726-EB5A-4C42-982F-E150C257916F}" name="Column5039" dataDxfId="11566"/>
    <tableColumn id="5054" xr3:uid="{CB05687F-148C-49FB-84A9-D10402D5F18A}" name="Column5040" dataDxfId="11565"/>
    <tableColumn id="5055" xr3:uid="{770CE95E-733C-4CF8-99FF-2E134B325928}" name="Column5041" dataDxfId="11564"/>
    <tableColumn id="5056" xr3:uid="{537F1DD7-6577-4F08-A928-BAC383C862A5}" name="Column5042" dataDxfId="11563"/>
    <tableColumn id="5057" xr3:uid="{044A7172-418B-4EA4-952E-AAB892C8E5C2}" name="Column5043" dataDxfId="11562"/>
    <tableColumn id="5058" xr3:uid="{F2039B51-8E4F-4B4B-B6FF-EA3C7CCCB035}" name="Column5044" dataDxfId="11561"/>
    <tableColumn id="5059" xr3:uid="{84A6920C-3A4D-43E2-9826-3AAD51E85143}" name="Column5045" dataDxfId="11560"/>
    <tableColumn id="5060" xr3:uid="{F3C9C164-B7D0-4951-8982-0182325FBD82}" name="Column5046" dataDxfId="11559"/>
    <tableColumn id="5061" xr3:uid="{CB311288-1CD4-4E0F-8F42-CA47B0A39F44}" name="Column5047" dataDxfId="11558"/>
    <tableColumn id="5062" xr3:uid="{68E9CE8C-21EE-4F7E-BA59-4990ECE9B3A1}" name="Column5048" dataDxfId="11557"/>
    <tableColumn id="5063" xr3:uid="{6D4402CD-30FD-45F8-A89A-076225C9AF0C}" name="Column5049" dataDxfId="11556"/>
    <tableColumn id="5064" xr3:uid="{2333E51A-FDF8-4615-A248-69CBB87C854D}" name="Column5050" dataDxfId="11555"/>
    <tableColumn id="5065" xr3:uid="{3F357B76-163D-4080-94EB-B10537125984}" name="Column5051" dataDxfId="11554"/>
    <tableColumn id="5066" xr3:uid="{0A054F26-1ED0-4A13-A0D4-9030FAC71647}" name="Column5052" dataDxfId="11553"/>
    <tableColumn id="5067" xr3:uid="{4B8078FC-E06F-41C5-930D-D2F4E9EAE5A8}" name="Column5053" dataDxfId="11552"/>
    <tableColumn id="5068" xr3:uid="{8CF40F1D-81B1-4E35-9EEE-077B01B3696B}" name="Column5054" dataDxfId="11551"/>
    <tableColumn id="5069" xr3:uid="{5D1B43AD-85E6-442A-AC36-545045123FE2}" name="Column5055" dataDxfId="11550"/>
    <tableColumn id="5070" xr3:uid="{93D4EA50-1F41-4150-9FDE-C79F9F5C542B}" name="Column5056" dataDxfId="11549"/>
    <tableColumn id="5071" xr3:uid="{37613BA0-04AE-40CC-857E-4EEE2D40E387}" name="Column5057" dataDxfId="11548"/>
    <tableColumn id="5072" xr3:uid="{6A50BFBD-DFEA-41E9-B4C0-95E19C1E2224}" name="Column5058" dataDxfId="11547"/>
    <tableColumn id="5073" xr3:uid="{B732D21E-FF50-46A6-9804-1B97E2C12D6E}" name="Column5059" dataDxfId="11546"/>
    <tableColumn id="5074" xr3:uid="{98D8FB15-A69C-4EAE-8B24-24A57596129E}" name="Column5060" dataDxfId="11545"/>
    <tableColumn id="5075" xr3:uid="{02F7F85E-5252-4DE1-A5D4-0FB81A3AA08F}" name="Column5061" dataDxfId="11544"/>
    <tableColumn id="5076" xr3:uid="{722B1122-81FB-43C6-8A00-3F590C1361C1}" name="Column5062" dataDxfId="11543"/>
    <tableColumn id="5077" xr3:uid="{CD2FEE91-BB76-4716-8E17-7EED9FAB0662}" name="Column5063" dataDxfId="11542"/>
    <tableColumn id="5078" xr3:uid="{572917A8-97B6-4B12-9B11-937E902DF87F}" name="Column5064" dataDxfId="11541"/>
    <tableColumn id="5079" xr3:uid="{E1C6856A-25C0-4BC1-9790-863C7535AAD5}" name="Column5065" dataDxfId="11540"/>
    <tableColumn id="5080" xr3:uid="{4073B40A-41BD-4743-A8AE-F3A420CB3EF1}" name="Column5066" dataDxfId="11539"/>
    <tableColumn id="5081" xr3:uid="{5704E71E-A153-47F5-8980-27075C2994AE}" name="Column5067" dataDxfId="11538"/>
    <tableColumn id="5082" xr3:uid="{7C69021A-C82D-4ED6-8557-8E705615CBB5}" name="Column5068" dataDxfId="11537"/>
    <tableColumn id="5083" xr3:uid="{988EDE64-78D4-4836-80B5-B31C15F5C9F3}" name="Column5069" dataDxfId="11536"/>
    <tableColumn id="5084" xr3:uid="{076886C5-35E3-4AC9-A790-ACCE396EA7B2}" name="Column5070" dataDxfId="11535"/>
    <tableColumn id="5085" xr3:uid="{7C540044-F217-4774-9935-1A27FBCE6C78}" name="Column5071" dataDxfId="11534"/>
    <tableColumn id="5086" xr3:uid="{C3F1737C-3FAD-4E49-B12B-3C5FF3B20D61}" name="Column5072" dataDxfId="11533"/>
    <tableColumn id="5087" xr3:uid="{6939624E-3919-449F-B0BB-632E604A3818}" name="Column5073" dataDxfId="11532"/>
    <tableColumn id="5088" xr3:uid="{544F4615-E4C2-447A-BF77-4C36E513AABD}" name="Column5074" dataDxfId="11531"/>
    <tableColumn id="5089" xr3:uid="{668F8D3B-82DF-4575-83AA-BCBEAB645E31}" name="Column5075" dataDxfId="11530"/>
    <tableColumn id="5090" xr3:uid="{96EA8F0A-D21D-4F09-B0E2-B1F90E424C69}" name="Column5076" dataDxfId="11529"/>
    <tableColumn id="5091" xr3:uid="{D9544A66-39DB-43BE-A983-7B517A2684CF}" name="Column5077" dataDxfId="11528"/>
    <tableColumn id="5092" xr3:uid="{45A295D7-1982-4C33-97D8-A28812E284A0}" name="Column5078" dataDxfId="11527"/>
    <tableColumn id="5093" xr3:uid="{89CE9227-B7A5-495D-81B2-D0B776FAF415}" name="Column5079" dataDxfId="11526"/>
    <tableColumn id="5094" xr3:uid="{3BFA0A0A-300D-49BA-AB61-61B1C143E979}" name="Column5080" dataDxfId="11525"/>
    <tableColumn id="5095" xr3:uid="{DDE18B84-DA01-4B8B-95EB-D704C96C9887}" name="Column5081" dataDxfId="11524"/>
    <tableColumn id="5096" xr3:uid="{9AA7FFF7-3AFE-4398-87E3-E7ACF08CB31C}" name="Column5082" dataDxfId="11523"/>
    <tableColumn id="5097" xr3:uid="{93E86E99-3C4E-48CD-A176-CF83B0EA7F6D}" name="Column5083" dataDxfId="11522"/>
    <tableColumn id="5098" xr3:uid="{14C05641-970A-40F5-993F-44FE86E04329}" name="Column5084" dataDxfId="11521"/>
    <tableColumn id="5099" xr3:uid="{28F99787-CC99-4140-9924-4FFE7A2BAE97}" name="Column5085" dataDxfId="11520"/>
    <tableColumn id="5100" xr3:uid="{86039F41-D4A5-4513-8486-9C0CCDB75910}" name="Column5086" dataDxfId="11519"/>
    <tableColumn id="5101" xr3:uid="{D7416031-5982-4B1E-89BE-78F72029140E}" name="Column5087" dataDxfId="11518"/>
    <tableColumn id="5102" xr3:uid="{8A41BBC6-2740-45F9-AF33-2C7D8C774827}" name="Column5088" dataDxfId="11517"/>
    <tableColumn id="5103" xr3:uid="{23F1DE46-E53D-4242-828F-5590A8EA67EA}" name="Column5089" dataDxfId="11516"/>
    <tableColumn id="5104" xr3:uid="{37996361-825A-4382-B6E3-C63AAF6A28A0}" name="Column5090" dataDxfId="11515"/>
    <tableColumn id="5105" xr3:uid="{59A29FA6-F45B-4460-980F-EFDDF2B91DF3}" name="Column5091" dataDxfId="11514"/>
    <tableColumn id="5106" xr3:uid="{1A71A7E5-987D-4B68-A332-4CDDE15A476B}" name="Column5092" dataDxfId="11513"/>
    <tableColumn id="5107" xr3:uid="{97131A88-5644-4B5E-9780-951E44233924}" name="Column5093" dataDxfId="11512"/>
    <tableColumn id="5108" xr3:uid="{3D42C9A6-7236-49A4-A163-EEF9CB763B21}" name="Column5094" dataDxfId="11511"/>
    <tableColumn id="5109" xr3:uid="{DA697CE0-BAC6-46A9-9946-BFFCFFD48E8E}" name="Column5095" dataDxfId="11510"/>
    <tableColumn id="5110" xr3:uid="{0E739D5A-FF6E-472E-9F6A-09C6D6591146}" name="Column5096" dataDxfId="11509"/>
    <tableColumn id="5111" xr3:uid="{D50C91F7-41D3-4164-A34E-3B1DFB25BD25}" name="Column5097" dataDxfId="11508"/>
    <tableColumn id="5112" xr3:uid="{0BB0AC8A-F0DF-4C4D-AEA3-1859251596E4}" name="Column5098" dataDxfId="11507"/>
    <tableColumn id="5113" xr3:uid="{A8C6A8A9-878F-437D-B20C-F6B29BFD9D74}" name="Column5099" dataDxfId="11506"/>
    <tableColumn id="5114" xr3:uid="{086FB54F-2B65-41F7-AB7A-FC1BA4822A35}" name="Column5100" dataDxfId="11505"/>
    <tableColumn id="5115" xr3:uid="{5641E7D3-C514-485B-A11A-C1F7CF7C4C5D}" name="Column5101" dataDxfId="11504"/>
    <tableColumn id="5116" xr3:uid="{7FD9579F-60DB-4388-BD82-8DA407460F47}" name="Column5102" dataDxfId="11503"/>
    <tableColumn id="5117" xr3:uid="{F6BFBD2D-2C9D-4BB1-935A-7FE2D5A27DFB}" name="Column5103" dataDxfId="11502"/>
    <tableColumn id="5118" xr3:uid="{AF2D4815-ECF8-447C-BC53-7B1F4EA067CC}" name="Column5104" dataDxfId="11501"/>
    <tableColumn id="5119" xr3:uid="{C1517F7A-69C5-4C3A-A5B7-D5100C774DE2}" name="Column5105" dataDxfId="11500"/>
    <tableColumn id="5120" xr3:uid="{2C1E05C3-ED45-46A1-80AC-2720259ABCFA}" name="Column5106" dataDxfId="11499"/>
    <tableColumn id="5121" xr3:uid="{84FFC991-65C1-43A7-B332-3989543617DC}" name="Column5107" dataDxfId="11498"/>
    <tableColumn id="5122" xr3:uid="{7F807E26-CB7F-4323-A783-C2D877CA12F7}" name="Column5108" dataDxfId="11497"/>
    <tableColumn id="5123" xr3:uid="{A2BD118C-6A57-429D-A935-CB5C95467404}" name="Column5109" dataDxfId="11496"/>
    <tableColumn id="5124" xr3:uid="{E48B7471-B023-4E9C-B9AE-CB0FC198BF1C}" name="Column5110" dataDxfId="11495"/>
    <tableColumn id="5125" xr3:uid="{297EADB4-F1AE-4EFD-BB40-2535D270EAC9}" name="Column5111" dataDxfId="11494"/>
    <tableColumn id="5126" xr3:uid="{AB89E9B5-A550-4386-983F-853AE0EE72EA}" name="Column5112" dataDxfId="11493"/>
    <tableColumn id="5127" xr3:uid="{F94133C6-B3BD-4DAE-BA09-BFC2EE15759E}" name="Column5113" dataDxfId="11492"/>
    <tableColumn id="5128" xr3:uid="{42EC1C2A-5CF3-4C16-A5F0-07F7FAA61216}" name="Column5114" dataDxfId="11491"/>
    <tableColumn id="5129" xr3:uid="{250A553E-9EB4-47F6-A524-724BBB27BCC7}" name="Column5115" dataDxfId="11490"/>
    <tableColumn id="5130" xr3:uid="{991A91A7-4F9A-4F67-985E-41D003009B01}" name="Column5116" dataDxfId="11489"/>
    <tableColumn id="5131" xr3:uid="{EA7D3623-A99A-4FD7-B013-68BD5191B25B}" name="Column5117" dataDxfId="11488"/>
    <tableColumn id="5132" xr3:uid="{9D316CD0-F521-412A-A399-77066CC6A739}" name="Column5118" dataDxfId="11487"/>
    <tableColumn id="5133" xr3:uid="{77BDA663-BB43-40AA-90BC-2FBA202F5B4E}" name="Column5119" dataDxfId="11486"/>
    <tableColumn id="5134" xr3:uid="{52152FAB-5DB9-4EEC-9D5F-37AD49C6D5C4}" name="Column5120" dataDxfId="11485"/>
    <tableColumn id="5135" xr3:uid="{A6AACBE8-15FB-404F-9DB8-BE35B2553A13}" name="Column5121" dataDxfId="11484"/>
    <tableColumn id="5136" xr3:uid="{C1F3201D-60D4-479C-BEDB-CB29AEABF273}" name="Column5122" dataDxfId="11483"/>
    <tableColumn id="5137" xr3:uid="{7326ED21-6EFD-4377-A82A-10298AD7F2F9}" name="Column5123" dataDxfId="11482"/>
    <tableColumn id="5138" xr3:uid="{64F92B37-8F1D-4CED-88A3-9682FD2282AE}" name="Column5124" dataDxfId="11481"/>
    <tableColumn id="5139" xr3:uid="{DBC25FA9-8BD1-4DF7-961C-CDB3A308A69A}" name="Column5125" dataDxfId="11480"/>
    <tableColumn id="5140" xr3:uid="{4C511ACD-669E-4621-B531-7507ED19BBD3}" name="Column5126" dataDxfId="11479"/>
    <tableColumn id="5141" xr3:uid="{A7FD7AF1-05A6-4A27-A062-F175878EE5B1}" name="Column5127" dataDxfId="11478"/>
    <tableColumn id="5142" xr3:uid="{4EFA5A85-A170-4A9D-BAC6-1167121E93CE}" name="Column5128" dataDxfId="11477"/>
    <tableColumn id="5143" xr3:uid="{5DF2C5BC-CC84-40EE-984D-4DA12608762C}" name="Column5129" dataDxfId="11476"/>
    <tableColumn id="5144" xr3:uid="{0CD67270-8699-4E25-977E-3B672F91251A}" name="Column5130" dataDxfId="11475"/>
    <tableColumn id="5145" xr3:uid="{836FC17A-62E0-477E-BA71-8128D964868B}" name="Column5131" dataDxfId="11474"/>
    <tableColumn id="5146" xr3:uid="{6CD9C1A2-9FA6-4398-88B8-5509FC0CF6B9}" name="Column5132" dataDxfId="11473"/>
    <tableColumn id="5147" xr3:uid="{0578EB70-A26F-4F2E-9235-8C0260E6BF95}" name="Column5133" dataDxfId="11472"/>
    <tableColumn id="5148" xr3:uid="{41153496-1276-4FC9-A311-5E9822C3A221}" name="Column5134" dataDxfId="11471"/>
    <tableColumn id="5149" xr3:uid="{27EF7CCF-E5F7-4408-B0F1-7379EFD164A4}" name="Column5135" dataDxfId="11470"/>
    <tableColumn id="5150" xr3:uid="{74300AE2-6D3D-4BF9-8C47-AC00D0A8D523}" name="Column5136" dataDxfId="11469"/>
    <tableColumn id="5151" xr3:uid="{17885C5D-038D-4720-B057-452F8B26CDCA}" name="Column5137" dataDxfId="11468"/>
    <tableColumn id="5152" xr3:uid="{2E649840-090E-4EAB-A6BE-595B169A799B}" name="Column5138" dataDxfId="11467"/>
    <tableColumn id="5153" xr3:uid="{17517518-35D7-418E-B8BB-C130C3FA8C32}" name="Column5139" dataDxfId="11466"/>
    <tableColumn id="5154" xr3:uid="{B3EE8711-45B0-4647-B839-CDAE289E981E}" name="Column5140" dataDxfId="11465"/>
    <tableColumn id="5155" xr3:uid="{9E3957E8-724E-4391-BF67-C3FD64BD002F}" name="Column5141" dataDxfId="11464"/>
    <tableColumn id="5156" xr3:uid="{DB3EE974-89E3-4F38-BE3D-783310B4CD71}" name="Column5142" dataDxfId="11463"/>
    <tableColumn id="5157" xr3:uid="{BDBF86F4-CDAC-4EB3-BC5D-D18B3C53ABAF}" name="Column5143" dataDxfId="11462"/>
    <tableColumn id="5158" xr3:uid="{72C30B36-3925-4B6B-AAAC-7EE673B1741B}" name="Column5144" dataDxfId="11461"/>
    <tableColumn id="5159" xr3:uid="{0BEB8DB3-7357-41E6-A8C3-85353C20ABDC}" name="Column5145" dataDxfId="11460"/>
    <tableColumn id="5160" xr3:uid="{DF4E01E3-B293-428C-BC2D-BA9F6C0FC076}" name="Column5146" dataDxfId="11459"/>
    <tableColumn id="5161" xr3:uid="{239BFF34-CF2C-484C-A7AB-E2B48F85CD4F}" name="Column5147" dataDxfId="11458"/>
    <tableColumn id="5162" xr3:uid="{A519946D-968B-45A4-AAB8-273D5D77601B}" name="Column5148" dataDxfId="11457"/>
    <tableColumn id="5163" xr3:uid="{1ED963A0-8F0B-4108-94A0-5ACB61412A66}" name="Column5149" dataDxfId="11456"/>
    <tableColumn id="5164" xr3:uid="{E1C7E375-FEC0-4DC8-86D2-32317DB49A81}" name="Column5150" dataDxfId="11455"/>
    <tableColumn id="5165" xr3:uid="{24FC3425-1A59-4020-BFB6-F1A7EFE5B1EB}" name="Column5151" dataDxfId="11454"/>
    <tableColumn id="5166" xr3:uid="{ECB1D9FD-5551-46A1-9AE9-E51E50F0A490}" name="Column5152" dataDxfId="11453"/>
    <tableColumn id="5167" xr3:uid="{AE8E0312-C5B0-46EF-BDB1-747673AD8ED5}" name="Column5153" dataDxfId="11452"/>
    <tableColumn id="5168" xr3:uid="{9357F384-B5AD-4BF8-9153-D29060C4AC42}" name="Column5154" dataDxfId="11451"/>
    <tableColumn id="5169" xr3:uid="{8A7D9B94-28F7-4216-BC3D-DD2512E1EB27}" name="Column5155" dataDxfId="11450"/>
    <tableColumn id="5170" xr3:uid="{85580892-FA95-469D-808D-2EA50CABE8D6}" name="Column5156" dataDxfId="11449"/>
    <tableColumn id="5171" xr3:uid="{3A88B2E5-522D-4CAA-B20A-27F335496744}" name="Column5157" dataDxfId="11448"/>
    <tableColumn id="5172" xr3:uid="{903CD271-9124-44F8-B3FB-4ADE5F9C67A9}" name="Column5158" dataDxfId="11447"/>
    <tableColumn id="5173" xr3:uid="{86CD9B5D-EE36-4F5D-AE71-B4B31741D9AC}" name="Column5159" dataDxfId="11446"/>
    <tableColumn id="5174" xr3:uid="{76AF8983-A683-43AA-A575-06BC7CDF65C3}" name="Column5160" dataDxfId="11445"/>
    <tableColumn id="5175" xr3:uid="{1343608B-4F77-4525-8C93-12FC37591E4D}" name="Column5161" dataDxfId="11444"/>
    <tableColumn id="5176" xr3:uid="{FDAD6A0F-8AFF-4F6A-AC4D-F2D1468F1A38}" name="Column5162" dataDxfId="11443"/>
    <tableColumn id="5177" xr3:uid="{2FD4A563-5754-4F5D-AC80-C57E9804A13A}" name="Column5163" dataDxfId="11442"/>
    <tableColumn id="5178" xr3:uid="{42E63E05-A10A-4616-9D93-505D3C9B3CFB}" name="Column5164" dataDxfId="11441"/>
    <tableColumn id="5179" xr3:uid="{6E8217E1-AEAA-4057-991D-6843FEADB582}" name="Column5165" dataDxfId="11440"/>
    <tableColumn id="5180" xr3:uid="{D40B0589-7657-4D96-BCE9-4646D9C53621}" name="Column5166" dataDxfId="11439"/>
    <tableColumn id="5181" xr3:uid="{D036ADB2-236B-4727-BA4B-FE5586535347}" name="Column5167" dataDxfId="11438"/>
    <tableColumn id="5182" xr3:uid="{C89245BB-5151-48DB-B166-E8DE7AB1A087}" name="Column5168" dataDxfId="11437"/>
    <tableColumn id="5183" xr3:uid="{2F0EE0CC-3DEC-48E4-9219-8F12280CEEC3}" name="Column5169" dataDxfId="11436"/>
    <tableColumn id="5184" xr3:uid="{734860F3-A8DD-4079-9051-13C5607A4BFC}" name="Column5170" dataDxfId="11435"/>
    <tableColumn id="5185" xr3:uid="{9962A7B2-C5BB-4C35-82D4-11BD881DD764}" name="Column5171" dataDxfId="11434"/>
    <tableColumn id="5186" xr3:uid="{0F4BD0C8-13A9-43BB-AF98-916E3933F2D1}" name="Column5172" dataDxfId="11433"/>
    <tableColumn id="5187" xr3:uid="{4534D831-2EC0-43EC-BF47-209CC12B0BF9}" name="Column5173" dataDxfId="11432"/>
    <tableColumn id="5188" xr3:uid="{1B7CA24F-805C-432F-9AE1-5C32040968BE}" name="Column5174" dataDxfId="11431"/>
    <tableColumn id="5189" xr3:uid="{9AB28469-D44D-4BC3-9A09-D8123D9FE396}" name="Column5175" dataDxfId="11430"/>
    <tableColumn id="5190" xr3:uid="{C1281B70-540D-4097-BEAB-03A85F3A9A37}" name="Column5176" dataDxfId="11429"/>
    <tableColumn id="5191" xr3:uid="{46E9138D-E3BE-4CED-A841-4DDB07F62AFF}" name="Column5177" dataDxfId="11428"/>
    <tableColumn id="5192" xr3:uid="{D5F5BBDF-E219-4319-9F77-2A734E4F17B5}" name="Column5178" dataDxfId="11427"/>
    <tableColumn id="5193" xr3:uid="{DD465DF1-182F-4671-97AC-C799F70B837B}" name="Column5179" dataDxfId="11426"/>
    <tableColumn id="5194" xr3:uid="{509EAE50-DB03-453B-887A-044622898858}" name="Column5180" dataDxfId="11425"/>
    <tableColumn id="5195" xr3:uid="{EB35281E-179C-463B-8791-202C2DFF9967}" name="Column5181" dataDxfId="11424"/>
    <tableColumn id="5196" xr3:uid="{269FCBCD-EDDF-4C03-A0F4-2D391AD71246}" name="Column5182" dataDxfId="11423"/>
    <tableColumn id="5197" xr3:uid="{66AE8715-ACBC-423C-9CF4-3E43A6FF8091}" name="Column5183" dataDxfId="11422"/>
    <tableColumn id="5198" xr3:uid="{13FBF93F-97A2-416F-A180-47B4969F7E5A}" name="Column5184" dataDxfId="11421"/>
    <tableColumn id="5199" xr3:uid="{D3008C6D-162E-4452-ABEF-C3B97B51F83D}" name="Column5185" dataDxfId="11420"/>
    <tableColumn id="5200" xr3:uid="{70C3D604-C88A-46CD-8632-8CC46FCAA8CC}" name="Column5186" dataDxfId="11419"/>
    <tableColumn id="5201" xr3:uid="{7EE8FF6B-0177-4AD3-A2AF-64DBE65D8173}" name="Column5187" dataDxfId="11418"/>
    <tableColumn id="5202" xr3:uid="{2BC4263D-1F41-46E4-9735-9D6BBA974444}" name="Column5188" dataDxfId="11417"/>
    <tableColumn id="5203" xr3:uid="{676FAD5A-9A62-4125-BAB6-ACAB0B02BEBD}" name="Column5189" dataDxfId="11416"/>
    <tableColumn id="5204" xr3:uid="{719877DA-9382-4A78-AA47-09AD8027C0BB}" name="Column5190" dataDxfId="11415"/>
    <tableColumn id="5205" xr3:uid="{DB7F5ED5-86D8-4CC3-A66A-9C7EEDC51131}" name="Column5191" dataDxfId="11414"/>
    <tableColumn id="5206" xr3:uid="{A4788A9B-611A-494B-9810-1A06FF0C2830}" name="Column5192" dataDxfId="11413"/>
    <tableColumn id="5207" xr3:uid="{78E47954-48D4-4B7B-9B6E-C9AACBF95580}" name="Column5193" dataDxfId="11412"/>
    <tableColumn id="5208" xr3:uid="{DB3CA31C-55F7-4102-A672-B290A2C3A89A}" name="Column5194" dataDxfId="11411"/>
    <tableColumn id="5209" xr3:uid="{38009458-3497-4F1E-AA1F-C8D8CEDB3C74}" name="Column5195" dataDxfId="11410"/>
    <tableColumn id="5210" xr3:uid="{548A046F-5D81-4586-AC11-6E3886C82F04}" name="Column5196" dataDxfId="11409"/>
    <tableColumn id="5211" xr3:uid="{3A962E67-C7F2-4210-BBF9-86061CAC2857}" name="Column5197" dataDxfId="11408"/>
    <tableColumn id="5212" xr3:uid="{38AA2511-07CD-4061-A792-00C69310DD37}" name="Column5198" dataDxfId="11407"/>
    <tableColumn id="5213" xr3:uid="{C5DBB31F-84F5-47FB-A813-FA9D26C2CBA0}" name="Column5199" dataDxfId="11406"/>
    <tableColumn id="5214" xr3:uid="{4FCB68BB-1EF3-4114-BBA7-A0A59A6016C2}" name="Column5200" dataDxfId="11405"/>
    <tableColumn id="5215" xr3:uid="{3DA646BD-EA1D-4729-9CF0-8D23B76FC2E8}" name="Column5201" dataDxfId="11404"/>
    <tableColumn id="5216" xr3:uid="{B175B090-ECF4-4F5C-BD72-53C3A778670B}" name="Column5202" dataDxfId="11403"/>
    <tableColumn id="5217" xr3:uid="{1B688877-59E0-4666-9AA5-38E79C5A90CC}" name="Column5203" dataDxfId="11402"/>
    <tableColumn id="5218" xr3:uid="{708A49C6-4A20-4F27-86A2-09AE99C42C3B}" name="Column5204" dataDxfId="11401"/>
    <tableColumn id="5219" xr3:uid="{0DB1B984-0FB2-47A6-ACAC-05C8CDCD7158}" name="Column5205" dataDxfId="11400"/>
    <tableColumn id="5220" xr3:uid="{27F17CCD-9E63-4931-84AC-4DA0E250E5A9}" name="Column5206" dataDxfId="11399"/>
    <tableColumn id="5221" xr3:uid="{0ADA7521-1647-4084-AFB1-1A09582BCF71}" name="Column5207" dataDxfId="11398"/>
    <tableColumn id="5222" xr3:uid="{C136DA1D-87E4-4FA7-856F-CCB1A36BB19F}" name="Column5208" dataDxfId="11397"/>
    <tableColumn id="5223" xr3:uid="{0066CCB7-6D72-4D76-9691-7B3DD06D843F}" name="Column5209" dataDxfId="11396"/>
    <tableColumn id="5224" xr3:uid="{01327147-6905-42D8-819B-57C4496D300C}" name="Column5210" dataDxfId="11395"/>
    <tableColumn id="5225" xr3:uid="{39B2B0E7-AD09-40D2-A9D0-03B69F713E0D}" name="Column5211" dataDxfId="11394"/>
    <tableColumn id="5226" xr3:uid="{77AB6958-4FBE-4BE2-93A9-2B84E5FE3A3F}" name="Column5212" dataDxfId="11393"/>
    <tableColumn id="5227" xr3:uid="{2C6A5F21-E12E-46B1-B684-2B295EF7B126}" name="Column5213" dataDxfId="11392"/>
    <tableColumn id="5228" xr3:uid="{04D13565-C834-4926-A0D7-246D77852655}" name="Column5214" dataDxfId="11391"/>
    <tableColumn id="5229" xr3:uid="{B52CA425-B0DD-4533-919D-B0E3564F6D55}" name="Column5215" dataDxfId="11390"/>
    <tableColumn id="5230" xr3:uid="{D66A3EC9-438B-4720-9AA0-77DE568E834F}" name="Column5216" dataDxfId="11389"/>
    <tableColumn id="5231" xr3:uid="{5BCB5E6F-CEF2-481F-A627-9DB5A4DB411B}" name="Column5217" dataDxfId="11388"/>
    <tableColumn id="5232" xr3:uid="{DA1D08E9-9EFB-4371-887F-AD32852B3CAB}" name="Column5218" dataDxfId="11387"/>
    <tableColumn id="5233" xr3:uid="{87E8CFB7-376B-4DB8-8701-AF6CE14227F3}" name="Column5219" dataDxfId="11386"/>
    <tableColumn id="5234" xr3:uid="{E324D461-1283-46C6-9DD5-94B465D8BBC8}" name="Column5220" dataDxfId="11385"/>
    <tableColumn id="5235" xr3:uid="{40179313-82EB-40A2-8F0E-85A017D73611}" name="Column5221" dataDxfId="11384"/>
    <tableColumn id="5236" xr3:uid="{84E638E7-F46A-4988-AEA5-136BB9544073}" name="Column5222" dataDxfId="11383"/>
    <tableColumn id="5237" xr3:uid="{18B957BA-0E3E-4A19-917E-7F5938CE22F1}" name="Column5223" dataDxfId="11382"/>
    <tableColumn id="5238" xr3:uid="{442A0451-2B81-4779-8CF8-E06CC7A8C745}" name="Column5224" dataDxfId="11381"/>
    <tableColumn id="5239" xr3:uid="{9B0BC565-11FD-4B34-874B-5A5FA147EEC0}" name="Column5225" dataDxfId="11380"/>
    <tableColumn id="5240" xr3:uid="{32FD15C8-E712-4FAD-AA16-EA9791C44649}" name="Column5226" dataDxfId="11379"/>
    <tableColumn id="5241" xr3:uid="{7DF85B62-90B7-4EAA-B109-392C1FA871D7}" name="Column5227" dataDxfId="11378"/>
    <tableColumn id="5242" xr3:uid="{B9F3AD7E-ACC3-40F5-B5D5-1D2F2F757569}" name="Column5228" dataDxfId="11377"/>
    <tableColumn id="5243" xr3:uid="{C1EAC721-F72B-40F2-BD1A-9BF4CCCFB2A0}" name="Column5229" dataDxfId="11376"/>
    <tableColumn id="5244" xr3:uid="{BCCE0022-C06D-4CBB-81DA-36AD1F8D74F4}" name="Column5230" dataDxfId="11375"/>
    <tableColumn id="5245" xr3:uid="{70722336-3EAF-4F26-8D13-BC009070F11A}" name="Column5231" dataDxfId="11374"/>
    <tableColumn id="5246" xr3:uid="{541160DE-FD2E-4986-A78E-64A2421AED0C}" name="Column5232" dataDxfId="11373"/>
    <tableColumn id="5247" xr3:uid="{FB9A72A3-B327-403F-A596-C9A6C6BE2BA0}" name="Column5233" dataDxfId="11372"/>
    <tableColumn id="5248" xr3:uid="{A5F57408-5CD1-46F3-986A-BA5A9F3D06F9}" name="Column5234" dataDxfId="11371"/>
    <tableColumn id="5249" xr3:uid="{C5D9ED5D-8A16-486A-AFF6-A753AD477DA1}" name="Column5235" dataDxfId="11370"/>
    <tableColumn id="5250" xr3:uid="{7D46FDFA-504A-4C98-9308-3EF8417C0716}" name="Column5236" dataDxfId="11369"/>
    <tableColumn id="5251" xr3:uid="{0BF1A882-8147-4523-BFC7-717999B02CAD}" name="Column5237" dataDxfId="11368"/>
    <tableColumn id="5252" xr3:uid="{E45DE461-6E1D-4ABF-823C-3DA16FD2F897}" name="Column5238" dataDxfId="11367"/>
    <tableColumn id="5253" xr3:uid="{D8F16C47-46FE-4032-8010-3EAA942AFAF6}" name="Column5239" dataDxfId="11366"/>
    <tableColumn id="5254" xr3:uid="{0E42613C-76D1-4F7D-BE5F-5EC96619F2C9}" name="Column5240" dataDxfId="11365"/>
    <tableColumn id="5255" xr3:uid="{1E345E67-5C24-47DE-A831-34867364412D}" name="Column5241" dataDxfId="11364"/>
    <tableColumn id="5256" xr3:uid="{72922372-5F20-46D4-A35D-4D1F3D79343B}" name="Column5242" dataDxfId="11363"/>
    <tableColumn id="5257" xr3:uid="{5B283AE7-4502-4E85-8BFA-B05B976952CD}" name="Column5243" dataDxfId="11362"/>
    <tableColumn id="5258" xr3:uid="{28E89060-3594-4549-AC93-32660B213D15}" name="Column5244" dataDxfId="11361"/>
    <tableColumn id="5259" xr3:uid="{30D05AC0-E402-4260-82A8-2080AD08FD1B}" name="Column5245" dataDxfId="11360"/>
    <tableColumn id="5260" xr3:uid="{A46DFD37-8289-4F44-B42A-71FA1D9A3B92}" name="Column5246" dataDxfId="11359"/>
    <tableColumn id="5261" xr3:uid="{91FA5EC5-1678-4323-9D9B-BE0D1BCD99FD}" name="Column5247" dataDxfId="11358"/>
    <tableColumn id="5262" xr3:uid="{C822E11F-7C86-4511-AE4C-105288455872}" name="Column5248" dataDxfId="11357"/>
    <tableColumn id="5263" xr3:uid="{63925F31-5F37-4233-A994-4B895EFCCAFA}" name="Column5249" dataDxfId="11356"/>
    <tableColumn id="5264" xr3:uid="{E6F21C21-B6DB-4BE8-A8E3-B9235FE7624D}" name="Column5250" dataDxfId="11355"/>
    <tableColumn id="5265" xr3:uid="{60EDBBC3-3B68-4085-AD7F-2D67D2A733AF}" name="Column5251" dataDxfId="11354"/>
    <tableColumn id="5266" xr3:uid="{CDB6001A-658A-4B55-AA36-0F5E2C6FCB28}" name="Column5252" dataDxfId="11353"/>
    <tableColumn id="5267" xr3:uid="{05EF1045-C913-4D52-823D-13F3E6294991}" name="Column5253" dataDxfId="11352"/>
    <tableColumn id="5268" xr3:uid="{721E98BA-4A04-49BE-B297-1DACF0EE5F00}" name="Column5254" dataDxfId="11351"/>
    <tableColumn id="5269" xr3:uid="{E5DFB2CA-CF3D-4B68-9A0C-67648B0DDF1F}" name="Column5255" dataDxfId="11350"/>
    <tableColumn id="5270" xr3:uid="{827ADEAA-8A27-466A-9910-DE7310F48A6F}" name="Column5256" dataDxfId="11349"/>
    <tableColumn id="5271" xr3:uid="{3103D1E9-D31E-4D91-B672-B4403A62C29B}" name="Column5257" dataDxfId="11348"/>
    <tableColumn id="5272" xr3:uid="{D1288D58-4C8C-47FA-8A73-5562F05466E8}" name="Column5258" dataDxfId="11347"/>
    <tableColumn id="5273" xr3:uid="{36935EE2-9E2E-48E8-9704-6D851831419E}" name="Column5259" dataDxfId="11346"/>
    <tableColumn id="5274" xr3:uid="{E3495729-2E48-4509-9132-8E0C5B5000CE}" name="Column5260" dataDxfId="11345"/>
    <tableColumn id="5275" xr3:uid="{98020A97-318B-4F5E-BAEB-E6B4F32BA17A}" name="Column5261" dataDxfId="11344"/>
    <tableColumn id="5276" xr3:uid="{CFA5F335-F2C2-4B85-B523-20D09CC384E0}" name="Column5262" dataDxfId="11343"/>
    <tableColumn id="5277" xr3:uid="{59A3C124-F95D-45DE-90C9-560A9F914B11}" name="Column5263" dataDxfId="11342"/>
    <tableColumn id="5278" xr3:uid="{5B176CBE-703C-43F4-9BC7-026606ABCCA5}" name="Column5264" dataDxfId="11341"/>
    <tableColumn id="5279" xr3:uid="{F930A441-A6B8-4F78-90F5-44098CB7B56C}" name="Column5265" dataDxfId="11340"/>
    <tableColumn id="5280" xr3:uid="{47DF28BE-6BB7-41F2-B1BF-47A45783C359}" name="Column5266" dataDxfId="11339"/>
    <tableColumn id="5281" xr3:uid="{E268945E-0BFA-41E2-8FF9-21B2D770BCAA}" name="Column5267" dataDxfId="11338"/>
    <tableColumn id="5282" xr3:uid="{520BB577-97DB-4D8E-ABB1-00F666C4CD64}" name="Column5268" dataDxfId="11337"/>
    <tableColumn id="5283" xr3:uid="{858F1488-BDDD-4E80-9A58-077379E47D39}" name="Column5269" dataDxfId="11336"/>
    <tableColumn id="5284" xr3:uid="{DEA381EA-DF8D-465C-B430-14DDF544FCB9}" name="Column5270" dataDxfId="11335"/>
    <tableColumn id="5285" xr3:uid="{BC0D7E3C-5DBE-4949-A6D8-2D2C4A58BD02}" name="Column5271" dataDxfId="11334"/>
    <tableColumn id="5286" xr3:uid="{6CBDA872-CEF7-47F0-9A24-D145257CCD63}" name="Column5272" dataDxfId="11333"/>
    <tableColumn id="5287" xr3:uid="{40356DCE-4114-4A84-A46C-4756D796E778}" name="Column5273" dataDxfId="11332"/>
    <tableColumn id="5288" xr3:uid="{AD9E6B6F-A708-48B6-BEE6-9C5D3AC6E493}" name="Column5274" dataDxfId="11331"/>
    <tableColumn id="5289" xr3:uid="{A8B9F157-1AEE-42B0-8A2F-93AAA2ED9F8E}" name="Column5275" dataDxfId="11330"/>
    <tableColumn id="5290" xr3:uid="{7B951469-BD0E-493F-956C-F033F7033939}" name="Column5276" dataDxfId="11329"/>
    <tableColumn id="5291" xr3:uid="{C5FD5FE9-E3D5-42AD-8539-5D52B8CE4ABF}" name="Column5277" dataDxfId="11328"/>
    <tableColumn id="5292" xr3:uid="{E79D8F7F-392B-4B09-9BDB-1A41F791D137}" name="Column5278" dataDxfId="11327"/>
    <tableColumn id="5293" xr3:uid="{D16B19A3-3AF5-4821-8D9D-4BF80CDE7ABC}" name="Column5279" dataDxfId="11326"/>
    <tableColumn id="5294" xr3:uid="{7754FC3F-F139-4A92-9B92-6DA87DFF8CDC}" name="Column5280" dataDxfId="11325"/>
    <tableColumn id="5295" xr3:uid="{083A6C42-652F-4F55-A1B5-0286D089245A}" name="Column5281" dataDxfId="11324"/>
    <tableColumn id="5296" xr3:uid="{64DD0EB5-8A66-48B3-8D9F-EBA2D690762C}" name="Column5282" dataDxfId="11323"/>
    <tableColumn id="5297" xr3:uid="{CB4A55C5-1C43-4E1F-B1C6-AE9758FE93E7}" name="Column5283" dataDxfId="11322"/>
    <tableColumn id="5298" xr3:uid="{246E04DB-EC10-46DD-BDA7-49109F53D153}" name="Column5284" dataDxfId="11321"/>
    <tableColumn id="5299" xr3:uid="{08F9C995-2E8F-4EE9-AE30-A583E3620AEA}" name="Column5285" dataDxfId="11320"/>
    <tableColumn id="5300" xr3:uid="{E30EB52C-8475-40D1-94D1-1BEBF8B12EEC}" name="Column5286" dataDxfId="11319"/>
    <tableColumn id="5301" xr3:uid="{8D074FB5-8854-4C92-A112-E8248F2E869E}" name="Column5287" dataDxfId="11318"/>
    <tableColumn id="5302" xr3:uid="{292DEFE1-8EAB-4413-9916-9D602326996F}" name="Column5288" dataDxfId="11317"/>
    <tableColumn id="5303" xr3:uid="{18870359-B2B8-4375-BD0F-BB269CC16281}" name="Column5289" dataDxfId="11316"/>
    <tableColumn id="5304" xr3:uid="{E84C145D-46C6-4AA5-B6C3-C3ED513EAADA}" name="Column5290" dataDxfId="11315"/>
    <tableColumn id="5305" xr3:uid="{5562CB88-F66F-4310-AD0E-BC2AE84B5775}" name="Column5291" dataDxfId="11314"/>
    <tableColumn id="5306" xr3:uid="{F266AB91-0962-46F2-BB8F-BD8280FFBD53}" name="Column5292" dataDxfId="11313"/>
    <tableColumn id="5307" xr3:uid="{6F6F23FD-90F1-4BE1-B9B0-8EA771E8B455}" name="Column5293" dataDxfId="11312"/>
    <tableColumn id="5308" xr3:uid="{AEF3584C-9868-4427-AAED-8F062CFD671D}" name="Column5294" dataDxfId="11311"/>
    <tableColumn id="5309" xr3:uid="{02B0421E-6E97-4546-B6F0-D99DCD93363A}" name="Column5295" dataDxfId="11310"/>
    <tableColumn id="5310" xr3:uid="{72844013-E7C9-4DA4-B337-3A9A9FC6D805}" name="Column5296" dataDxfId="11309"/>
    <tableColumn id="5311" xr3:uid="{2801CB55-515C-4041-9E24-31726EF3033F}" name="Column5297" dataDxfId="11308"/>
    <tableColumn id="5312" xr3:uid="{32A4D1E6-87EA-40F9-92B7-89FB35A0434B}" name="Column5298" dataDxfId="11307"/>
    <tableColumn id="5313" xr3:uid="{5F80F776-CA98-4376-A30D-CC7215433C6F}" name="Column5299" dataDxfId="11306"/>
    <tableColumn id="5314" xr3:uid="{B2642F46-5848-41DC-81CB-A9AB7D3CF5D3}" name="Column5300" dataDxfId="11305"/>
    <tableColumn id="5315" xr3:uid="{C593BDFE-E94E-4597-8BBA-AEF43BA69B3D}" name="Column5301" dataDxfId="11304"/>
    <tableColumn id="5316" xr3:uid="{956AE8AA-2208-49CB-AC17-1A2BE27CB7F3}" name="Column5302" dataDxfId="11303"/>
    <tableColumn id="5317" xr3:uid="{7D54BD1D-E9CA-45B7-AA83-A6FE07DD952F}" name="Column5303" dataDxfId="11302"/>
    <tableColumn id="5318" xr3:uid="{EC27B06D-092C-42FF-AB5D-7A108315E5E8}" name="Column5304" dataDxfId="11301"/>
    <tableColumn id="5319" xr3:uid="{3A5C0EF0-B687-4C6A-9374-547FC17D3DC8}" name="Column5305" dataDxfId="11300"/>
    <tableColumn id="5320" xr3:uid="{522D3B3F-CF8E-4833-8599-7093C15B2F66}" name="Column5306" dataDxfId="11299"/>
    <tableColumn id="5321" xr3:uid="{0180EFB8-5878-4763-B33B-9EB6DB5FC30E}" name="Column5307" dataDxfId="11298"/>
    <tableColumn id="5322" xr3:uid="{4F6A2A31-66F1-4CA2-89CD-C00DFB1DCE72}" name="Column5308" dataDxfId="11297"/>
    <tableColumn id="5323" xr3:uid="{336F7646-1CD9-4E5F-8DAF-7243692B9570}" name="Column5309" dataDxfId="11296"/>
    <tableColumn id="5324" xr3:uid="{43892178-3ABF-457A-838C-BE8B7A1C8622}" name="Column5310" dataDxfId="11295"/>
    <tableColumn id="5325" xr3:uid="{1BE7BDCD-2B59-43B2-8027-81E6549F2F73}" name="Column5311" dataDxfId="11294"/>
    <tableColumn id="5326" xr3:uid="{4AEBA0A0-2240-447B-B99F-694A174E559A}" name="Column5312" dataDxfId="11293"/>
    <tableColumn id="5327" xr3:uid="{DDD89BF9-ED08-41C7-95F6-9BF59AE7BE73}" name="Column5313" dataDxfId="11292"/>
    <tableColumn id="5328" xr3:uid="{85032EAA-ADCD-4A0E-8E76-48F701B8D41E}" name="Column5314" dataDxfId="11291"/>
    <tableColumn id="5329" xr3:uid="{AED5298F-3D2A-4CD5-9DC7-ADCA8F178FCF}" name="Column5315" dataDxfId="11290"/>
    <tableColumn id="5330" xr3:uid="{2868EB27-B89F-49CE-B62B-2FD3735BC03A}" name="Column5316" dataDxfId="11289"/>
    <tableColumn id="5331" xr3:uid="{1B964F5D-9B41-4E89-A8F5-9B9D19AA7B1C}" name="Column5317" dataDxfId="11288"/>
    <tableColumn id="5332" xr3:uid="{75143EC5-C970-4543-903B-8A55E0840478}" name="Column5318" dataDxfId="11287"/>
    <tableColumn id="5333" xr3:uid="{5ECD62B3-9D13-4D1F-9A64-5CFBF29533DE}" name="Column5319" dataDxfId="11286"/>
    <tableColumn id="5334" xr3:uid="{0070CB3F-BABD-4126-83AD-D2EB33EB0A5E}" name="Column5320" dataDxfId="11285"/>
    <tableColumn id="5335" xr3:uid="{5190D918-D9AF-44FE-B6CB-60B0BA59C606}" name="Column5321" dataDxfId="11284"/>
    <tableColumn id="5336" xr3:uid="{67A99894-566B-44A3-9D98-8645181B1065}" name="Column5322" dataDxfId="11283"/>
    <tableColumn id="5337" xr3:uid="{8567FAF6-2817-48F9-BB80-1EEBD941C689}" name="Column5323" dataDxfId="11282"/>
    <tableColumn id="5338" xr3:uid="{D2FD3D40-5F10-4FB2-A35C-39738AA7BA93}" name="Column5324" dataDxfId="11281"/>
    <tableColumn id="5339" xr3:uid="{142564CC-93F5-4974-B345-1B9CAD8E64A3}" name="Column5325" dataDxfId="11280"/>
    <tableColumn id="5340" xr3:uid="{1674F07A-2020-4856-8182-CBDFBF97CFC7}" name="Column5326" dataDxfId="11279"/>
    <tableColumn id="5341" xr3:uid="{4BD36C9F-EFBD-46CB-B119-914CD906AA07}" name="Column5327" dataDxfId="11278"/>
    <tableColumn id="5342" xr3:uid="{CDD55D7D-7500-4B77-BC13-B9E6E692838D}" name="Column5328" dataDxfId="11277"/>
    <tableColumn id="5343" xr3:uid="{3F2DACE4-5BEB-4906-BD7C-F4FFE47DBFB0}" name="Column5329" dataDxfId="11276"/>
    <tableColumn id="5344" xr3:uid="{4D0CCA99-0B67-4575-A087-A3096C40195B}" name="Column5330" dataDxfId="11275"/>
    <tableColumn id="5345" xr3:uid="{B5A81E9E-B130-48DD-9AE9-37B2BD631043}" name="Column5331" dataDxfId="11274"/>
    <tableColumn id="5346" xr3:uid="{97941228-2904-4930-95CD-2F1933665222}" name="Column5332" dataDxfId="11273"/>
    <tableColumn id="5347" xr3:uid="{B4D8D637-C024-4CF4-B36D-4676D9E4F44A}" name="Column5333" dataDxfId="11272"/>
    <tableColumn id="5348" xr3:uid="{C736103D-758E-45D4-A80A-C83B5A3AC1D0}" name="Column5334" dataDxfId="11271"/>
    <tableColumn id="5349" xr3:uid="{6925EAD3-E34C-487E-9393-A0A18444E360}" name="Column5335" dataDxfId="11270"/>
    <tableColumn id="5350" xr3:uid="{ECFF4F95-56C2-4E1E-A0FE-A1E1222A12EA}" name="Column5336" dataDxfId="11269"/>
    <tableColumn id="5351" xr3:uid="{F844F845-12A5-44DE-B205-78E5DA9C95B2}" name="Column5337" dataDxfId="11268"/>
    <tableColumn id="5352" xr3:uid="{A112CEB2-5474-4BD0-80D4-4F9EEBBB2E0A}" name="Column5338" dataDxfId="11267"/>
    <tableColumn id="5353" xr3:uid="{130E608C-C42F-4327-B075-BC1E76759557}" name="Column5339" dataDxfId="11266"/>
    <tableColumn id="5354" xr3:uid="{6D88CEAE-A1A6-429A-8C61-959D922B5BC9}" name="Column5340" dataDxfId="11265"/>
    <tableColumn id="5355" xr3:uid="{C1317DB0-0365-4713-B131-5159E5ED8701}" name="Column5341" dataDxfId="11264"/>
    <tableColumn id="5356" xr3:uid="{80AC5CE8-7528-4566-A350-AB7AF539B8DB}" name="Column5342" dataDxfId="11263"/>
    <tableColumn id="5357" xr3:uid="{06DB5E86-C70A-47E5-BB36-5BE6FEE20636}" name="Column5343" dataDxfId="11262"/>
    <tableColumn id="5358" xr3:uid="{B05DB724-B59C-4376-8E85-5FC1F90828E6}" name="Column5344" dataDxfId="11261"/>
    <tableColumn id="5359" xr3:uid="{F2FAE20D-95BF-428A-AA0A-B38BC61E3388}" name="Column5345" dataDxfId="11260"/>
    <tableColumn id="5360" xr3:uid="{B616BE67-B8DC-4A21-B028-5D9A0F251C01}" name="Column5346" dataDxfId="11259"/>
    <tableColumn id="5361" xr3:uid="{BCACE64A-BAAA-4AE9-AF10-D474453A2FE2}" name="Column5347" dataDxfId="11258"/>
    <tableColumn id="5362" xr3:uid="{7B6D1092-B293-4DF7-BBD4-C0CF0B3F969B}" name="Column5348" dataDxfId="11257"/>
    <tableColumn id="5363" xr3:uid="{6017D88E-4F6A-4AC8-B0FC-248A27D5845C}" name="Column5349" dataDxfId="11256"/>
    <tableColumn id="5364" xr3:uid="{F0D3382F-6135-4115-930F-1A54CB594AA2}" name="Column5350" dataDxfId="11255"/>
    <tableColumn id="5365" xr3:uid="{9C5DAC6C-9820-4E6D-91AC-577ECAB96145}" name="Column5351" dataDxfId="11254"/>
    <tableColumn id="5366" xr3:uid="{0E828A1F-9DF8-45AF-BD4D-7BA8955786BB}" name="Column5352" dataDxfId="11253"/>
    <tableColumn id="5367" xr3:uid="{9459F73A-3611-4548-88E9-5F3961C676BD}" name="Column5353" dataDxfId="11252"/>
    <tableColumn id="5368" xr3:uid="{9122160E-8154-48E8-A3D0-7C473E5E6D27}" name="Column5354" dataDxfId="11251"/>
    <tableColumn id="5369" xr3:uid="{2A2A13DE-8A4C-474B-85EF-39E588940D7A}" name="Column5355" dataDxfId="11250"/>
    <tableColumn id="5370" xr3:uid="{9A7473A3-BD74-45DD-BFFC-FCA6EAA0C2A5}" name="Column5356" dataDxfId="11249"/>
    <tableColumn id="5371" xr3:uid="{E70F864B-3C90-45B3-9B4A-CF5B6E09DA35}" name="Column5357" dataDxfId="11248"/>
    <tableColumn id="5372" xr3:uid="{1A220F5D-3F21-432F-AD4F-952518346106}" name="Column5358" dataDxfId="11247"/>
    <tableColumn id="5373" xr3:uid="{8EF899B8-2B2D-48C2-B79C-96B1155E5165}" name="Column5359" dataDxfId="11246"/>
    <tableColumn id="5374" xr3:uid="{12990693-1E3B-4870-AC7F-4EF2B14A614C}" name="Column5360" dataDxfId="11245"/>
    <tableColumn id="5375" xr3:uid="{4D43B0C8-0830-492D-BF55-721062950626}" name="Column5361" dataDxfId="11244"/>
    <tableColumn id="5376" xr3:uid="{D71044DF-484C-40C5-934E-0F40D82B2447}" name="Column5362" dataDxfId="11243"/>
    <tableColumn id="5377" xr3:uid="{C0B9B032-784F-4D3C-977F-FFC2212B427E}" name="Column5363" dataDxfId="11242"/>
    <tableColumn id="5378" xr3:uid="{04C1391D-5125-47E5-9B1B-159DAF1561E8}" name="Column5364" dataDxfId="11241"/>
    <tableColumn id="5379" xr3:uid="{B12138EB-AE5C-4488-9FFC-5DE16E9EF4C9}" name="Column5365" dataDxfId="11240"/>
    <tableColumn id="5380" xr3:uid="{989CEB29-8CC9-4A08-91BD-693A8F444ABC}" name="Column5366" dataDxfId="11239"/>
    <tableColumn id="5381" xr3:uid="{11E5C7A9-ED36-4BE6-87AE-61621E8122CD}" name="Column5367" dataDxfId="11238"/>
    <tableColumn id="5382" xr3:uid="{10D5BA55-61E2-4007-8205-9F510B5399C2}" name="Column5368" dataDxfId="11237"/>
    <tableColumn id="5383" xr3:uid="{8FAE1E6A-4E4D-4B49-9BBA-2EBF416C79E5}" name="Column5369" dataDxfId="11236"/>
    <tableColumn id="5384" xr3:uid="{B91348C9-FE2C-4C07-9454-8B7601874A80}" name="Column5370" dataDxfId="11235"/>
    <tableColumn id="5385" xr3:uid="{547FABC4-3417-45E8-BDB0-4DE7F7FF8357}" name="Column5371" dataDxfId="11234"/>
    <tableColumn id="5386" xr3:uid="{3CAC85B2-AD5A-4A75-B25D-7BAC376A4C74}" name="Column5372" dataDxfId="11233"/>
    <tableColumn id="5387" xr3:uid="{D8A98433-519E-4F8A-8ED8-042FAC8C53BE}" name="Column5373" dataDxfId="11232"/>
    <tableColumn id="5388" xr3:uid="{4F350F0D-DBF0-444D-88E3-E115EAA6904F}" name="Column5374" dataDxfId="11231"/>
    <tableColumn id="5389" xr3:uid="{4A72A222-BBE2-4793-B6D2-CC3FA63272A4}" name="Column5375" dataDxfId="11230"/>
    <tableColumn id="5390" xr3:uid="{4636F9DB-65DC-4656-A480-4E2131B45B2D}" name="Column5376" dataDxfId="11229"/>
    <tableColumn id="5391" xr3:uid="{EF659405-F4DE-4B7A-8402-FBB2D2B63897}" name="Column5377" dataDxfId="11228"/>
    <tableColumn id="5392" xr3:uid="{C246B764-B4E5-4C08-B7C5-F03F96274A57}" name="Column5378" dataDxfId="11227"/>
    <tableColumn id="5393" xr3:uid="{E86BA7D0-0FC9-4CCE-8279-4E4F66AE960F}" name="Column5379" dataDxfId="11226"/>
    <tableColumn id="5394" xr3:uid="{688260BF-B426-4CA9-AEF9-8CE3685543F8}" name="Column5380" dataDxfId="11225"/>
    <tableColumn id="5395" xr3:uid="{68764B59-9B9E-4480-9D57-B1A1C61FCC53}" name="Column5381" dataDxfId="11224"/>
    <tableColumn id="5396" xr3:uid="{A265E703-995D-4545-88C8-4DF2C24936F8}" name="Column5382" dataDxfId="11223"/>
    <tableColumn id="5397" xr3:uid="{98036717-8A2E-4425-9AB0-3E15DB68356E}" name="Column5383" dataDxfId="11222"/>
    <tableColumn id="5398" xr3:uid="{CC7A58AF-6CCC-499F-8F42-36756AA56AD3}" name="Column5384" dataDxfId="11221"/>
    <tableColumn id="5399" xr3:uid="{64C50AD0-97C9-43DF-A0DB-302493CF4AC5}" name="Column5385" dataDxfId="11220"/>
    <tableColumn id="5400" xr3:uid="{299E6640-BE1C-4871-BDBB-69A0A8F91D8D}" name="Column5386" dataDxfId="11219"/>
    <tableColumn id="5401" xr3:uid="{B3D42AFE-9B10-4FC3-A600-84B8D65F2A8A}" name="Column5387" dataDxfId="11218"/>
    <tableColumn id="5402" xr3:uid="{70E00582-A7AF-44DD-9D0C-5240AEE5E2C4}" name="Column5388" dataDxfId="11217"/>
    <tableColumn id="5403" xr3:uid="{AAA485B4-A396-4D3E-838E-39B01E6BD9C3}" name="Column5389" dataDxfId="11216"/>
    <tableColumn id="5404" xr3:uid="{C53F5F58-4892-41A9-AF9B-9172B98C0128}" name="Column5390" dataDxfId="11215"/>
    <tableColumn id="5405" xr3:uid="{7CA00DD7-F9F6-4C35-A0F4-6FF39ADD1EF9}" name="Column5391" dataDxfId="11214"/>
    <tableColumn id="5406" xr3:uid="{0D748BE5-3698-4420-BA48-BD8343501A91}" name="Column5392" dataDxfId="11213"/>
    <tableColumn id="5407" xr3:uid="{0A1E270D-6F7E-4F59-B138-7827DE2BD2D1}" name="Column5393" dataDxfId="11212"/>
    <tableColumn id="5408" xr3:uid="{3DBF6895-D543-41EB-BD42-7CAB7A42DE9E}" name="Column5394" dataDxfId="11211"/>
    <tableColumn id="5409" xr3:uid="{846FACA4-01FD-4ACE-8E9A-F609B3A3C3EB}" name="Column5395" dataDxfId="11210"/>
    <tableColumn id="5410" xr3:uid="{2941E2AA-6869-496E-9139-D3196919BAC1}" name="Column5396" dataDxfId="11209"/>
    <tableColumn id="5411" xr3:uid="{1FE737C7-A449-487A-B4CC-A230FB9D81A3}" name="Column5397" dataDxfId="11208"/>
    <tableColumn id="5412" xr3:uid="{B4A6B1CB-C3F5-4B6A-8646-0D2F8031876D}" name="Column5398" dataDxfId="11207"/>
    <tableColumn id="5413" xr3:uid="{0D099DED-E1B8-4927-A604-FE97F4B4D165}" name="Column5399" dataDxfId="11206"/>
    <tableColumn id="5414" xr3:uid="{8CECF33C-CAB4-4B19-8DAE-025AF8A884E2}" name="Column5400" dataDxfId="11205"/>
    <tableColumn id="5415" xr3:uid="{179CD7CC-F3A0-4A13-A5B3-596E7EDEF562}" name="Column5401" dataDxfId="11204"/>
    <tableColumn id="5416" xr3:uid="{A8F1FF73-07E4-48DE-A358-A368CAD7944E}" name="Column5402" dataDxfId="11203"/>
    <tableColumn id="5417" xr3:uid="{A035931C-1ACC-4EAF-8DCC-05645DCDB4C2}" name="Column5403" dataDxfId="11202"/>
    <tableColumn id="5418" xr3:uid="{A4943A5B-31EC-4855-B3BC-F71CAA0C3E58}" name="Column5404" dataDxfId="11201"/>
    <tableColumn id="5419" xr3:uid="{BD332F60-208A-4B8D-B44C-1A61B5288665}" name="Column5405" dataDxfId="11200"/>
    <tableColumn id="5420" xr3:uid="{87694FD3-C710-4088-A51D-2075E942CB9E}" name="Column5406" dataDxfId="11199"/>
    <tableColumn id="5421" xr3:uid="{F37A5BC6-A755-44EB-A067-9BC7BE808FC4}" name="Column5407" dataDxfId="11198"/>
    <tableColumn id="5422" xr3:uid="{CC0845DE-1AE3-49DE-BA35-06140F6188EB}" name="Column5408" dataDxfId="11197"/>
    <tableColumn id="5423" xr3:uid="{DA1C3816-7751-482E-A4A9-B4DCF6C55F28}" name="Column5409" dataDxfId="11196"/>
    <tableColumn id="5424" xr3:uid="{A7373F5C-BE55-4041-95D8-CAE4F6B54AD5}" name="Column5410" dataDxfId="11195"/>
    <tableColumn id="5425" xr3:uid="{A413BEEC-0087-40AB-BC68-59C0867D7E99}" name="Column5411" dataDxfId="11194"/>
    <tableColumn id="5426" xr3:uid="{3FD22C85-DD73-406E-9B1C-631312E15B1B}" name="Column5412" dataDxfId="11193"/>
    <tableColumn id="5427" xr3:uid="{729A89CD-4676-4B0C-B613-0750DC3A9766}" name="Column5413" dataDxfId="11192"/>
    <tableColumn id="5428" xr3:uid="{64C1C54D-AE5F-4763-AE30-679693C68EA8}" name="Column5414" dataDxfId="11191"/>
    <tableColumn id="5429" xr3:uid="{C79148F2-D55B-4DC7-886F-D953579328A9}" name="Column5415" dataDxfId="11190"/>
    <tableColumn id="5430" xr3:uid="{32067CCE-7E02-4B90-A1C4-F5A9A04A36DA}" name="Column5416" dataDxfId="11189"/>
    <tableColumn id="5431" xr3:uid="{F33785B1-1720-424D-AFD4-8C0899A9B45F}" name="Column5417" dataDxfId="11188"/>
    <tableColumn id="5432" xr3:uid="{D4FF53A1-BF9E-4DF5-80E4-0D8855335D5D}" name="Column5418" dataDxfId="11187"/>
    <tableColumn id="5433" xr3:uid="{E3020B1D-57AE-46D8-9568-4A459C219190}" name="Column5419" dataDxfId="11186"/>
    <tableColumn id="5434" xr3:uid="{1B86C726-D0C0-4628-8942-43D6A0FC0306}" name="Column5420" dataDxfId="11185"/>
    <tableColumn id="5435" xr3:uid="{7E80F227-55C6-4A6D-A71B-FED5A94337B7}" name="Column5421" dataDxfId="11184"/>
    <tableColumn id="5436" xr3:uid="{2F49CA8E-51F1-4041-9032-B2AC4AC135BF}" name="Column5422" dataDxfId="11183"/>
    <tableColumn id="5437" xr3:uid="{95030C08-EDB2-4948-9584-9B508D648EC4}" name="Column5423" dataDxfId="11182"/>
    <tableColumn id="5438" xr3:uid="{31155E34-FC2A-4CFE-A9F5-135D3FBA7EB6}" name="Column5424" dataDxfId="11181"/>
    <tableColumn id="5439" xr3:uid="{A6BD953F-7FDF-4C36-8590-FF71AB5C69D2}" name="Column5425" dataDxfId="11180"/>
    <tableColumn id="5440" xr3:uid="{718EAACA-3ED4-43E2-B335-01E7CA4B8DE4}" name="Column5426" dataDxfId="11179"/>
    <tableColumn id="5441" xr3:uid="{9EC6D177-0E63-429C-A43F-891B9C3BAAC9}" name="Column5427" dataDxfId="11178"/>
    <tableColumn id="5442" xr3:uid="{0D9712E8-5326-487A-BD24-FAD30FFC56D4}" name="Column5428" dataDxfId="11177"/>
    <tableColumn id="5443" xr3:uid="{736EDEEE-8442-483E-8E4C-BFB070C02C1C}" name="Column5429" dataDxfId="11176"/>
    <tableColumn id="5444" xr3:uid="{C6DC1835-5F08-4027-9779-631F1F0AA466}" name="Column5430" dataDxfId="11175"/>
    <tableColumn id="5445" xr3:uid="{20FD9CC9-1832-4512-8967-A3D4F85AF38F}" name="Column5431" dataDxfId="11174"/>
    <tableColumn id="5446" xr3:uid="{935E6113-41D1-4295-A567-FE5444910890}" name="Column5432" dataDxfId="11173"/>
    <tableColumn id="5447" xr3:uid="{E9B71C97-0E0A-48B4-9494-C638B9794FE3}" name="Column5433" dataDxfId="11172"/>
    <tableColumn id="5448" xr3:uid="{F65D9546-0F63-409F-AF1C-71E926EE3A83}" name="Column5434" dataDxfId="11171"/>
    <tableColumn id="5449" xr3:uid="{9EA74452-B175-4ECF-9414-E6CFADA092AA}" name="Column5435" dataDxfId="11170"/>
    <tableColumn id="5450" xr3:uid="{92D3EA5A-FE59-400A-A3D6-8A057CFBF05E}" name="Column5436" dataDxfId="11169"/>
    <tableColumn id="5451" xr3:uid="{B348F576-E1BA-4A4A-AD19-BB7849CA157C}" name="Column5437" dataDxfId="11168"/>
    <tableColumn id="5452" xr3:uid="{A9BCC879-0272-44EE-BF79-5823DC796D5D}" name="Column5438" dataDxfId="11167"/>
    <tableColumn id="5453" xr3:uid="{A71D527C-1260-4FE3-A254-3E83DA5A0ABB}" name="Column5439" dataDxfId="11166"/>
    <tableColumn id="5454" xr3:uid="{B95A87DF-B59B-4D95-B038-D578864D15B4}" name="Column5440" dataDxfId="11165"/>
    <tableColumn id="5455" xr3:uid="{2B80802D-65B2-4E1A-872D-6DAF3B809073}" name="Column5441" dataDxfId="11164"/>
    <tableColumn id="5456" xr3:uid="{3BC5774A-A2F8-4E15-A4BA-494E112EF647}" name="Column5442" dataDxfId="11163"/>
    <tableColumn id="5457" xr3:uid="{F74A4CD9-6C5A-415D-8FFD-2957A13B6A94}" name="Column5443" dataDxfId="11162"/>
    <tableColumn id="5458" xr3:uid="{FF450EE0-EDDA-40E3-82E3-2D77B2007176}" name="Column5444" dataDxfId="11161"/>
    <tableColumn id="5459" xr3:uid="{D0A27E83-6066-45B3-8CC9-39BC4202E6D9}" name="Column5445" dataDxfId="11160"/>
    <tableColumn id="5460" xr3:uid="{2F72864E-7722-4147-A22E-8E07E52408CA}" name="Column5446" dataDxfId="11159"/>
    <tableColumn id="5461" xr3:uid="{9D1D0CA7-863D-45F8-8F1D-4BF2169AAB9C}" name="Column5447" dataDxfId="11158"/>
    <tableColumn id="5462" xr3:uid="{56DDDC56-9909-4D16-B9F7-48F278A7DD4B}" name="Column5448" dataDxfId="11157"/>
    <tableColumn id="5463" xr3:uid="{5B4719C6-6904-41D0-B98F-30DC60E9BB4C}" name="Column5449" dataDxfId="11156"/>
    <tableColumn id="5464" xr3:uid="{F182AB5C-1EAB-46D1-8640-9761695BBEE5}" name="Column5450" dataDxfId="11155"/>
    <tableColumn id="5465" xr3:uid="{0C6FBF79-2443-4C83-A2D7-C60B0AC5A0D9}" name="Column5451" dataDxfId="11154"/>
    <tableColumn id="5466" xr3:uid="{177284BD-A296-4B0B-8EAE-BC20AA0B2791}" name="Column5452" dataDxfId="11153"/>
    <tableColumn id="5467" xr3:uid="{046D5587-37B1-4E08-957E-8DCA753F097C}" name="Column5453" dataDxfId="11152"/>
    <tableColumn id="5468" xr3:uid="{21FE54C1-074E-47D4-BD8F-2B9A8CF1E4ED}" name="Column5454" dataDxfId="11151"/>
    <tableColumn id="5469" xr3:uid="{BD6B2309-B24C-42F9-8951-6850D324A75E}" name="Column5455" dataDxfId="11150"/>
    <tableColumn id="5470" xr3:uid="{841E2426-CB9F-457C-8E54-519AC8FB7012}" name="Column5456" dataDxfId="11149"/>
    <tableColumn id="5471" xr3:uid="{326F3EDD-AAD6-408F-B90D-77E885C827B5}" name="Column5457" dataDxfId="11148"/>
    <tableColumn id="5472" xr3:uid="{53F7AF74-EA0C-48B2-9E1F-35246F8549D0}" name="Column5458" dataDxfId="11147"/>
    <tableColumn id="5473" xr3:uid="{60AED110-84AE-4E59-AD06-8C25FCFA01CC}" name="Column5459" dataDxfId="11146"/>
    <tableColumn id="5474" xr3:uid="{528DA43D-5A90-4EBC-BEE8-301110133EBD}" name="Column5460" dataDxfId="11145"/>
    <tableColumn id="5475" xr3:uid="{9F63F88B-2014-4BE5-8CAB-5E853394F882}" name="Column5461" dataDxfId="11144"/>
    <tableColumn id="5476" xr3:uid="{EF9B6219-A61C-4740-8EC1-4EC6D09E72A3}" name="Column5462" dataDxfId="11143"/>
    <tableColumn id="5477" xr3:uid="{FE5E59B9-D01D-43C9-B86D-908B9FE548DA}" name="Column5463" dataDxfId="11142"/>
    <tableColumn id="5478" xr3:uid="{93942962-4689-4FF3-9F99-A9335FFD8411}" name="Column5464" dataDxfId="11141"/>
    <tableColumn id="5479" xr3:uid="{3D387E3A-2434-47A9-9E77-DF2AC25A110F}" name="Column5465" dataDxfId="11140"/>
    <tableColumn id="5480" xr3:uid="{7B3CD5A0-C0C4-41D3-A09E-B6B0F1F51FD4}" name="Column5466" dataDxfId="11139"/>
    <tableColumn id="5481" xr3:uid="{279C8FDB-20D1-4685-A663-94F73C5D473A}" name="Column5467" dataDxfId="11138"/>
    <tableColumn id="5482" xr3:uid="{411998ED-A0CD-40AE-B2BC-7CBDB98A4A78}" name="Column5468" dataDxfId="11137"/>
    <tableColumn id="5483" xr3:uid="{351A8C98-2663-4C3F-92F6-C922288A7826}" name="Column5469" dataDxfId="11136"/>
    <tableColumn id="5484" xr3:uid="{113EF3B8-EFB3-4027-88A2-95056CE36E7B}" name="Column5470" dataDxfId="11135"/>
    <tableColumn id="5485" xr3:uid="{51972FDE-B4F8-4659-8E80-8F491521B0B4}" name="Column5471" dataDxfId="11134"/>
    <tableColumn id="5486" xr3:uid="{3DADF211-9F97-40A4-A32E-F42BF2D58042}" name="Column5472" dataDxfId="11133"/>
    <tableColumn id="5487" xr3:uid="{5262EAE7-DD0C-4D7C-B338-AF183AE4CCC2}" name="Column5473" dataDxfId="11132"/>
    <tableColumn id="5488" xr3:uid="{8730E767-6225-4082-838F-1909328A0437}" name="Column5474" dataDxfId="11131"/>
    <tableColumn id="5489" xr3:uid="{D83B1103-9831-4CCA-AFAB-7E62893E3907}" name="Column5475" dataDxfId="11130"/>
    <tableColumn id="5490" xr3:uid="{F8205443-10F0-4367-BCCF-7C34E47064A2}" name="Column5476" dataDxfId="11129"/>
    <tableColumn id="5491" xr3:uid="{ACFE1E9D-CAF6-4CFF-A379-C25531ED0FAF}" name="Column5477" dataDxfId="11128"/>
    <tableColumn id="5492" xr3:uid="{7287B7A9-7A38-4771-8D42-58B1EE45B09E}" name="Column5478" dataDxfId="11127"/>
    <tableColumn id="5493" xr3:uid="{F2152D6C-C638-4FE4-8232-0A61FA7E3D00}" name="Column5479" dataDxfId="11126"/>
    <tableColumn id="5494" xr3:uid="{855B391E-CCD0-455A-9466-B632D4AED97D}" name="Column5480" dataDxfId="11125"/>
    <tableColumn id="5495" xr3:uid="{F5A1181B-DC73-449B-A70A-CC9EFFFF5070}" name="Column5481" dataDxfId="11124"/>
    <tableColumn id="5496" xr3:uid="{A4EA7A55-2342-42C4-B37F-8922BEF20F0D}" name="Column5482" dataDxfId="11123"/>
    <tableColumn id="5497" xr3:uid="{42D04855-9C7D-42AD-905E-651E4E4ACA57}" name="Column5483" dataDxfId="11122"/>
    <tableColumn id="5498" xr3:uid="{9397821B-05C4-4F71-976A-71AFEE359A2F}" name="Column5484" dataDxfId="11121"/>
    <tableColumn id="5499" xr3:uid="{51EC92A8-8EB5-4581-9E5B-1B3C428ADF49}" name="Column5485" dataDxfId="11120"/>
    <tableColumn id="5500" xr3:uid="{2ABD66F0-D636-4679-9A9E-0846504FFC9B}" name="Column5486" dataDxfId="11119"/>
    <tableColumn id="5501" xr3:uid="{958C0838-41B5-4C65-8778-20E9DEF506A8}" name="Column5487" dataDxfId="11118"/>
    <tableColumn id="5502" xr3:uid="{4A9972EB-CE8B-461F-9197-1AB1219D572E}" name="Column5488" dataDxfId="11117"/>
    <tableColumn id="5503" xr3:uid="{4D8287D6-9D95-4D9F-B6DD-118417FAAE32}" name="Column5489" dataDxfId="11116"/>
    <tableColumn id="5504" xr3:uid="{F9D3C3C5-57BD-4484-A404-2C52B8B0B195}" name="Column5490" dataDxfId="11115"/>
    <tableColumn id="5505" xr3:uid="{CFF3A0DF-EBA3-43DB-AE6B-A8F8970E16BE}" name="Column5491" dataDxfId="11114"/>
    <tableColumn id="5506" xr3:uid="{61B7B83C-B8C7-4E6A-A1B6-C4ABEDF1A311}" name="Column5492" dataDxfId="11113"/>
    <tableColumn id="5507" xr3:uid="{29ACE618-9550-4B24-A65D-CA3BFC6AC92C}" name="Column5493" dataDxfId="11112"/>
    <tableColumn id="5508" xr3:uid="{E63C9C5C-D6C6-45A8-AF16-BAA7F688D1C7}" name="Column5494" dataDxfId="11111"/>
    <tableColumn id="5509" xr3:uid="{9ED3FCB7-6002-4E86-9E16-DA9B6F9AC798}" name="Column5495" dataDxfId="11110"/>
    <tableColumn id="5510" xr3:uid="{207B0042-6996-4912-9834-64E14E7D2DAC}" name="Column5496" dataDxfId="11109"/>
    <tableColumn id="5511" xr3:uid="{30B2C3A7-7D90-4DDD-9DE1-CA02B43B8C72}" name="Column5497" dataDxfId="11108"/>
    <tableColumn id="5512" xr3:uid="{CBC0AA65-BDCA-4D20-92CA-7B112B6BF0AD}" name="Column5498" dataDxfId="11107"/>
    <tableColumn id="5513" xr3:uid="{7D39027E-DED7-4450-AD22-2D6F8B292620}" name="Column5499" dataDxfId="11106"/>
    <tableColumn id="5514" xr3:uid="{0F593C1F-F55F-439B-B9C8-536634791B78}" name="Column5500" dataDxfId="11105"/>
    <tableColumn id="5515" xr3:uid="{6708540D-9433-4D43-91DD-4552113D6696}" name="Column5501" dataDxfId="11104"/>
    <tableColumn id="5516" xr3:uid="{DEF6A09A-A236-40F4-92A5-FB9BB5805376}" name="Column5502" dataDxfId="11103"/>
    <tableColumn id="5517" xr3:uid="{B156EB98-0F02-4D16-80BF-08B0A2AFB16F}" name="Column5503" dataDxfId="11102"/>
    <tableColumn id="5518" xr3:uid="{78811C08-7601-4F17-B701-047A5412D3B7}" name="Column5504" dataDxfId="11101"/>
    <tableColumn id="5519" xr3:uid="{14C4ECC9-3AD4-4178-9841-B3612F25E6F8}" name="Column5505" dataDxfId="11100"/>
    <tableColumn id="5520" xr3:uid="{74D11B81-8A84-4EAF-8101-6B9CA7E963FE}" name="Column5506" dataDxfId="11099"/>
    <tableColumn id="5521" xr3:uid="{2A5505B9-9E58-44B3-9410-BE92CA3C7D49}" name="Column5507" dataDxfId="11098"/>
    <tableColumn id="5522" xr3:uid="{23E479F6-A84E-4756-ADF3-873E2E655462}" name="Column5508" dataDxfId="11097"/>
    <tableColumn id="5523" xr3:uid="{A173E588-BAF5-41D1-B235-728CE177D36A}" name="Column5509" dataDxfId="11096"/>
    <tableColumn id="5524" xr3:uid="{E0FA2352-5EE6-4181-AA7C-515FD3570A5B}" name="Column5510" dataDxfId="11095"/>
    <tableColumn id="5525" xr3:uid="{B4649C28-C2AE-41B1-BF24-605954173E97}" name="Column5511" dataDxfId="11094"/>
    <tableColumn id="5526" xr3:uid="{DD2312DD-DD0F-48B4-A061-2A22C69637D0}" name="Column5512" dataDxfId="11093"/>
    <tableColumn id="5527" xr3:uid="{C62D5A9B-3DA6-4C9F-8DD6-9C3B67924417}" name="Column5513" dataDxfId="11092"/>
    <tableColumn id="5528" xr3:uid="{7DEDEAB1-C00C-4A2B-AFEF-229A84FE6EE1}" name="Column5514" dataDxfId="11091"/>
    <tableColumn id="5529" xr3:uid="{00D6A0BB-DB50-4BEF-A148-BE50D46F9882}" name="Column5515" dataDxfId="11090"/>
    <tableColumn id="5530" xr3:uid="{1E33BE0D-7ACD-45FD-A4E4-5E40CB69ECA7}" name="Column5516" dataDxfId="11089"/>
    <tableColumn id="5531" xr3:uid="{07769323-719F-4FA2-9BEB-73D1A6BB5B16}" name="Column5517" dataDxfId="11088"/>
    <tableColumn id="5532" xr3:uid="{067DCB83-9D74-4611-B714-4BF31915CBA7}" name="Column5518" dataDxfId="11087"/>
    <tableColumn id="5533" xr3:uid="{FE59112A-9A4B-42DD-97D1-9085FD9CFC01}" name="Column5519" dataDxfId="11086"/>
    <tableColumn id="5534" xr3:uid="{35C70927-237C-4C46-B059-300D175BBF33}" name="Column5520" dataDxfId="11085"/>
    <tableColumn id="5535" xr3:uid="{3F85388A-13EB-4BE9-A946-A461D981EA3E}" name="Column5521" dataDxfId="11084"/>
    <tableColumn id="5536" xr3:uid="{D803FAA3-50CE-4ABE-AACA-50C2D31B9BB0}" name="Column5522" dataDxfId="11083"/>
    <tableColumn id="5537" xr3:uid="{C0AC6682-D071-430F-8665-AA5CEEB4D073}" name="Column5523" dataDxfId="11082"/>
    <tableColumn id="5538" xr3:uid="{A54D73DF-B104-4E5E-8712-708D81D24B8D}" name="Column5524" dataDxfId="11081"/>
    <tableColumn id="5539" xr3:uid="{F8B6FC3C-4D6F-4C8E-8B60-75DF457EA718}" name="Column5525" dataDxfId="11080"/>
    <tableColumn id="5540" xr3:uid="{48983066-048C-45A2-983B-758FC1BDF7BB}" name="Column5526" dataDxfId="11079"/>
    <tableColumn id="5541" xr3:uid="{9CB56184-8D91-46AD-A25E-27CC94CA6808}" name="Column5527" dataDxfId="11078"/>
    <tableColumn id="5542" xr3:uid="{2781ADBF-DAD4-4629-870D-3FBCEA382A31}" name="Column5528" dataDxfId="11077"/>
    <tableColumn id="5543" xr3:uid="{39166B01-7C0C-4A5C-B297-CB988DEBBE28}" name="Column5529" dataDxfId="11076"/>
    <tableColumn id="5544" xr3:uid="{B5561EC2-C15D-45BD-BEB3-89DAA966D993}" name="Column5530" dataDxfId="11075"/>
    <tableColumn id="5545" xr3:uid="{14C63129-1F0C-4415-865C-A234DC000A84}" name="Column5531" dataDxfId="11074"/>
    <tableColumn id="5546" xr3:uid="{D0020F1C-F012-4714-A5DC-7D8618EA425A}" name="Column5532" dataDxfId="11073"/>
    <tableColumn id="5547" xr3:uid="{0ADFE188-2276-4342-B65C-F831B0F58F55}" name="Column5533" dataDxfId="11072"/>
    <tableColumn id="5548" xr3:uid="{8FBABDE9-0A41-4D60-A0BA-CAFA1FF1BDD2}" name="Column5534" dataDxfId="11071"/>
    <tableColumn id="5549" xr3:uid="{05B000D1-C1BF-4AD0-9374-0B6CF2C66649}" name="Column5535" dataDxfId="11070"/>
    <tableColumn id="5550" xr3:uid="{20EF840A-5630-4AAB-9993-CD472C10D75F}" name="Column5536" dataDxfId="11069"/>
    <tableColumn id="5551" xr3:uid="{1A9FA108-EFF1-44C2-9179-82B24BA6E77B}" name="Column5537" dataDxfId="11068"/>
    <tableColumn id="5552" xr3:uid="{00702196-84F3-4E9B-B4CD-62240D85F732}" name="Column5538" dataDxfId="11067"/>
    <tableColumn id="5553" xr3:uid="{52FD7729-5C2E-4383-87E5-CB62FD73076A}" name="Column5539" dataDxfId="11066"/>
    <tableColumn id="5554" xr3:uid="{2E17C05D-CA54-41F6-AD6A-A4FCA3AF1148}" name="Column5540" dataDxfId="11065"/>
    <tableColumn id="5555" xr3:uid="{AE58C8E2-0F24-405B-86FE-2CFEFA2408B9}" name="Column5541" dataDxfId="11064"/>
    <tableColumn id="5556" xr3:uid="{834CE5CD-DE5A-4060-84C2-7330996360C4}" name="Column5542" dataDxfId="11063"/>
    <tableColumn id="5557" xr3:uid="{57F4BCBD-CB08-4E4A-80A0-6E25F8D1503B}" name="Column5543" dataDxfId="11062"/>
    <tableColumn id="5558" xr3:uid="{3C1C6453-45E5-437D-BC0E-90BF75286BAA}" name="Column5544" dataDxfId="11061"/>
    <tableColumn id="5559" xr3:uid="{E2C28950-CC03-4744-AE8B-C0BB58B2A025}" name="Column5545" dataDxfId="11060"/>
    <tableColumn id="5560" xr3:uid="{6782DEEF-C8EB-4FD4-BD22-A9022444B6AD}" name="Column5546" dataDxfId="11059"/>
    <tableColumn id="5561" xr3:uid="{CB5F4840-F7C4-423A-9894-1252E5FCB6B7}" name="Column5547" dataDxfId="11058"/>
    <tableColumn id="5562" xr3:uid="{343CA83D-406E-461B-82E7-8A331DAA1F97}" name="Column5548" dataDxfId="11057"/>
    <tableColumn id="5563" xr3:uid="{B614EF93-BA30-4987-9F66-800B076F5464}" name="Column5549" dataDxfId="11056"/>
    <tableColumn id="5564" xr3:uid="{4FCB9078-CBB5-43A1-889B-03329C2F777E}" name="Column5550" dataDxfId="11055"/>
    <tableColumn id="5565" xr3:uid="{9553AED8-CE07-49A6-8F67-CB267AF57BF8}" name="Column5551" dataDxfId="11054"/>
    <tableColumn id="5566" xr3:uid="{CD15C58C-0DB1-4FA3-902B-49C2FEE0598F}" name="Column5552" dataDxfId="11053"/>
    <tableColumn id="5567" xr3:uid="{DDCE3DB3-CEE5-42FF-9F7C-714D5C1131DA}" name="Column5553" dataDxfId="11052"/>
    <tableColumn id="5568" xr3:uid="{A9BB77FB-F087-4040-A5D8-D6BAD31CF0D3}" name="Column5554" dataDxfId="11051"/>
    <tableColumn id="5569" xr3:uid="{49CA1C2B-76EE-43E5-A456-9C944F85A73C}" name="Column5555" dataDxfId="11050"/>
    <tableColumn id="5570" xr3:uid="{D58E2BCF-44BB-4FC9-9E64-1840A36364D1}" name="Column5556" dataDxfId="11049"/>
    <tableColumn id="5571" xr3:uid="{AC6A2593-98CD-4D99-9311-C3A1A7D16C18}" name="Column5557" dataDxfId="11048"/>
    <tableColumn id="5572" xr3:uid="{B3E0E152-91D5-40D6-B5B6-CB5D0100725C}" name="Column5558" dataDxfId="11047"/>
    <tableColumn id="5573" xr3:uid="{EDCC27B1-2CEC-4F91-AE78-0F21C6CBC1F3}" name="Column5559" dataDxfId="11046"/>
    <tableColumn id="5574" xr3:uid="{C06F68A3-23ED-496C-AAD0-13BE65E5E101}" name="Column5560" dataDxfId="11045"/>
    <tableColumn id="5575" xr3:uid="{3373499A-ECDD-4722-84AC-01F92779EA12}" name="Column5561" dataDxfId="11044"/>
    <tableColumn id="5576" xr3:uid="{3A6BC59F-9E2D-42CC-9271-D419FCE9300C}" name="Column5562" dataDxfId="11043"/>
    <tableColumn id="5577" xr3:uid="{7B628080-9075-425C-A654-FCDF39CD4A31}" name="Column5563" dataDxfId="11042"/>
    <tableColumn id="5578" xr3:uid="{0A9F901D-BB4C-4B9D-919E-540CD7221AE3}" name="Column5564" dataDxfId="11041"/>
    <tableColumn id="5579" xr3:uid="{55C522AF-7EAE-42C9-98E1-EDF44BF9D940}" name="Column5565" dataDxfId="11040"/>
    <tableColumn id="5580" xr3:uid="{3FEE1908-F313-4B17-B67A-FB7D12821521}" name="Column5566" dataDxfId="11039"/>
    <tableColumn id="5581" xr3:uid="{5CD691FD-D186-4972-8791-B6C6CFB13C59}" name="Column5567" dataDxfId="11038"/>
    <tableColumn id="5582" xr3:uid="{89A98D60-5FBC-4BFB-9C47-1750AF2932C2}" name="Column5568" dataDxfId="11037"/>
    <tableColumn id="5583" xr3:uid="{86314BF8-FAAE-4098-BD94-2AE1EE6EABDF}" name="Column5569" dataDxfId="11036"/>
    <tableColumn id="5584" xr3:uid="{014F10E5-0837-4571-BD95-F35A9E1D6998}" name="Column5570" dataDxfId="11035"/>
    <tableColumn id="5585" xr3:uid="{00DCA6B9-E7F5-4832-BCFA-86CB4141038E}" name="Column5571" dataDxfId="11034"/>
    <tableColumn id="5586" xr3:uid="{4F41DA6D-4CEE-4E6E-8516-C8A987C67D1F}" name="Column5572" dataDxfId="11033"/>
    <tableColumn id="5587" xr3:uid="{7407BEE1-E609-4A3D-84E9-53A1DF551891}" name="Column5573" dataDxfId="11032"/>
    <tableColumn id="5588" xr3:uid="{5B845156-723B-4775-8924-AED0B1CD5DB8}" name="Column5574" dataDxfId="11031"/>
    <tableColumn id="5589" xr3:uid="{CC7ADFA1-DF88-49BA-980B-D1B9C72AD129}" name="Column5575" dataDxfId="11030"/>
    <tableColumn id="5590" xr3:uid="{6F9CB871-DFB6-4D86-ACF8-1333D28A19E2}" name="Column5576" dataDxfId="11029"/>
    <tableColumn id="5591" xr3:uid="{3C4687F7-2A1C-4AD7-A037-EBF92ADCC483}" name="Column5577" dataDxfId="11028"/>
    <tableColumn id="5592" xr3:uid="{2405FCD9-B11A-4B64-9335-5EC4230D96CD}" name="Column5578" dataDxfId="11027"/>
    <tableColumn id="5593" xr3:uid="{C27543F2-0FAD-4C07-89B2-DC877E5C6E41}" name="Column5579" dataDxfId="11026"/>
    <tableColumn id="5594" xr3:uid="{D5919E60-0869-472D-AFE5-160D4118E249}" name="Column5580" dataDxfId="11025"/>
    <tableColumn id="5595" xr3:uid="{4ABE42C1-4583-4F34-835B-013F093DCE5A}" name="Column5581" dataDxfId="11024"/>
    <tableColumn id="5596" xr3:uid="{7C52BC79-D6F3-40D5-B832-93C03934626D}" name="Column5582" dataDxfId="11023"/>
    <tableColumn id="5597" xr3:uid="{080AA06E-6DAC-4A43-91BA-1F53C2D6D0F3}" name="Column5583" dataDxfId="11022"/>
    <tableColumn id="5598" xr3:uid="{002B1A47-DECA-4B1D-AE9D-DA7E70FCF0E0}" name="Column5584" dataDxfId="11021"/>
    <tableColumn id="5599" xr3:uid="{7733C13B-D3B4-489E-877C-AA6D0DFF9918}" name="Column5585" dataDxfId="11020"/>
    <tableColumn id="5600" xr3:uid="{B1AEF50E-9D8C-464A-8471-8184F613939C}" name="Column5586" dataDxfId="11019"/>
    <tableColumn id="5601" xr3:uid="{7540019E-2440-4133-8F6C-CB9CD7E73058}" name="Column5587" dataDxfId="11018"/>
    <tableColumn id="5602" xr3:uid="{9F92F0D7-22CC-4112-B0AF-77E541259883}" name="Column5588" dataDxfId="11017"/>
    <tableColumn id="5603" xr3:uid="{AACEA3AE-A0AB-4E9E-843D-681FAA0685D7}" name="Column5589" dataDxfId="11016"/>
    <tableColumn id="5604" xr3:uid="{8EA959E7-BD21-45D1-90AE-F5A4A6DAF64B}" name="Column5590" dataDxfId="11015"/>
    <tableColumn id="5605" xr3:uid="{86D8F69F-CA08-4CE6-9AAC-BB7DECFF0C01}" name="Column5591" dataDxfId="11014"/>
    <tableColumn id="5606" xr3:uid="{76EE6751-382B-4787-A123-777E0D11CD8B}" name="Column5592" dataDxfId="11013"/>
    <tableColumn id="5607" xr3:uid="{249E488D-640B-49B5-93C9-17A4E16AA585}" name="Column5593" dataDxfId="11012"/>
    <tableColumn id="5608" xr3:uid="{4253616B-5D16-4933-8491-381757070623}" name="Column5594" dataDxfId="11011"/>
    <tableColumn id="5609" xr3:uid="{A0BD4D82-1C67-49E0-A35B-79B25F71F674}" name="Column5595" dataDxfId="11010"/>
    <tableColumn id="5610" xr3:uid="{7EF59506-3932-425C-900D-2F29ECA99358}" name="Column5596" dataDxfId="11009"/>
    <tableColumn id="5611" xr3:uid="{79000A66-B217-4DDE-9421-291D80CD082D}" name="Column5597" dataDxfId="11008"/>
    <tableColumn id="5612" xr3:uid="{DD51698A-D982-4C6D-8063-9B72474AC962}" name="Column5598" dataDxfId="11007"/>
    <tableColumn id="5613" xr3:uid="{C244703E-C4C9-465A-87C4-16E296BB8C7A}" name="Column5599" dataDxfId="11006"/>
    <tableColumn id="5614" xr3:uid="{72516832-3A15-434B-ADA9-40000CF787B9}" name="Column5600" dataDxfId="11005"/>
    <tableColumn id="5615" xr3:uid="{5BEB87C9-1883-466A-9B8F-1CDC32F009F1}" name="Column5601" dataDxfId="11004"/>
    <tableColumn id="5616" xr3:uid="{EFB6416A-0FFF-4D20-B1F2-055875F4D2B2}" name="Column5602" dataDxfId="11003"/>
    <tableColumn id="5617" xr3:uid="{CBD6927B-D79B-40A3-B54B-24905F5798FD}" name="Column5603" dataDxfId="11002"/>
    <tableColumn id="5618" xr3:uid="{7A834BF6-FFE3-45C1-8FD2-5CF312113BA2}" name="Column5604" dataDxfId="11001"/>
    <tableColumn id="5619" xr3:uid="{665CA4B0-5F97-49A5-8FE0-B0F58018A2C2}" name="Column5605" dataDxfId="11000"/>
    <tableColumn id="5620" xr3:uid="{5AF885B4-E399-4F4B-8E9D-7DA0FD6119AD}" name="Column5606" dataDxfId="10999"/>
    <tableColumn id="5621" xr3:uid="{6D355F70-8A22-42BE-A5AE-0B6185A2F56F}" name="Column5607" dataDxfId="10998"/>
    <tableColumn id="5622" xr3:uid="{824D2A96-2950-4974-BB27-14BA9A9681CF}" name="Column5608" dataDxfId="10997"/>
    <tableColumn id="5623" xr3:uid="{DF0B7ABC-9C10-46F7-ACBC-12B37F60429A}" name="Column5609" dataDxfId="10996"/>
    <tableColumn id="5624" xr3:uid="{C57881BC-2AF5-447A-A914-91932DCD746E}" name="Column5610" dataDxfId="10995"/>
    <tableColumn id="5625" xr3:uid="{03E3DC59-B100-45D1-920A-C4AF73509FC7}" name="Column5611" dataDxfId="10994"/>
    <tableColumn id="5626" xr3:uid="{C3036A51-9CF3-44F5-BE90-9D9375889DED}" name="Column5612" dataDxfId="10993"/>
    <tableColumn id="5627" xr3:uid="{6A0822E8-7280-44EB-BF0F-63430BFDDBF5}" name="Column5613" dataDxfId="10992"/>
    <tableColumn id="5628" xr3:uid="{B7529356-052C-4E03-9FD4-41E14A0848C2}" name="Column5614" dataDxfId="10991"/>
    <tableColumn id="5629" xr3:uid="{25548A3F-AC8C-4C4A-971B-B06C0A9B0D65}" name="Column5615" dataDxfId="10990"/>
    <tableColumn id="5630" xr3:uid="{0965B9B9-5B6A-406A-9CF0-3D4E739F91E3}" name="Column5616" dataDxfId="10989"/>
    <tableColumn id="5631" xr3:uid="{66FC1385-F96C-4DDB-B9E1-6D2EC0A1571A}" name="Column5617" dataDxfId="10988"/>
    <tableColumn id="5632" xr3:uid="{6BBCE603-FFF2-4183-A50E-C37441D16F23}" name="Column5618" dataDxfId="10987"/>
    <tableColumn id="5633" xr3:uid="{CC2FEFD7-DBD1-4F2A-8EF0-B4DBA5BE7CB6}" name="Column5619" dataDxfId="10986"/>
    <tableColumn id="5634" xr3:uid="{89498A9A-BBBA-4354-8B5B-C1AB31FA4E3D}" name="Column5620" dataDxfId="10985"/>
    <tableColumn id="5635" xr3:uid="{93803DF7-7372-4157-8BAC-E349853D6D0C}" name="Column5621" dataDxfId="10984"/>
    <tableColumn id="5636" xr3:uid="{0611BA23-B898-4007-A9F2-4DAE50C490D7}" name="Column5622" dataDxfId="10983"/>
    <tableColumn id="5637" xr3:uid="{9E015CF9-F451-487F-801A-BBB1C7543306}" name="Column5623" dataDxfId="10982"/>
    <tableColumn id="5638" xr3:uid="{8F1D9C41-A3CE-4287-A3BF-AC3A18832A1D}" name="Column5624" dataDxfId="10981"/>
    <tableColumn id="5639" xr3:uid="{44121E22-3D9F-4137-A137-77358E8C94F8}" name="Column5625" dataDxfId="10980"/>
    <tableColumn id="5640" xr3:uid="{F0463385-A120-4386-BFB6-2AF6CD64632F}" name="Column5626" dataDxfId="10979"/>
    <tableColumn id="5641" xr3:uid="{27481E43-E4A0-4976-9C20-DB42FFB91EF2}" name="Column5627" dataDxfId="10978"/>
    <tableColumn id="5642" xr3:uid="{CDB0DFD5-1251-49DE-A63F-47721BEC81A5}" name="Column5628" dataDxfId="10977"/>
    <tableColumn id="5643" xr3:uid="{C32EC00F-DCEE-40FB-93EA-77DDF7F2ABD6}" name="Column5629" dataDxfId="10976"/>
    <tableColumn id="5644" xr3:uid="{3F6E01C3-44F9-45A7-86E4-83790C9E51B6}" name="Column5630" dataDxfId="10975"/>
    <tableColumn id="5645" xr3:uid="{1253ACDF-DD87-4E8F-BF64-3E922658EDEC}" name="Column5631" dataDxfId="10974"/>
    <tableColumn id="5646" xr3:uid="{EE269746-08A8-496E-8D99-1D8F735401D2}" name="Column5632" dataDxfId="10973"/>
    <tableColumn id="5647" xr3:uid="{F90001D4-9EB0-437A-80F7-35EFC002F787}" name="Column5633" dataDxfId="10972"/>
    <tableColumn id="5648" xr3:uid="{35E1AE61-967C-4A95-8A39-A6226BE8CB67}" name="Column5634" dataDxfId="10971"/>
    <tableColumn id="5649" xr3:uid="{EFD14CE4-E6C7-4464-B9AE-B276091C6182}" name="Column5635" dataDxfId="10970"/>
    <tableColumn id="5650" xr3:uid="{0BBD428B-0E0A-4E1D-A890-005D3FF32EF5}" name="Column5636" dataDxfId="10969"/>
    <tableColumn id="5651" xr3:uid="{F45FFE29-EE91-4311-935B-CE04CDCC144C}" name="Column5637" dataDxfId="10968"/>
    <tableColumn id="5652" xr3:uid="{33F4F45A-7855-4A4A-A73E-7215A0ECFBEB}" name="Column5638" dataDxfId="10967"/>
    <tableColumn id="5653" xr3:uid="{ECD55A1A-B359-45ED-8926-F022ABB9CDE8}" name="Column5639" dataDxfId="10966"/>
    <tableColumn id="5654" xr3:uid="{4E6C798B-84BB-4D26-8C46-075EF59E766D}" name="Column5640" dataDxfId="10965"/>
    <tableColumn id="5655" xr3:uid="{AEE2C5EE-9C73-4A3E-BA3D-44BF341F8BE1}" name="Column5641" dataDxfId="10964"/>
    <tableColumn id="5656" xr3:uid="{FEA986BC-B20C-4F2A-B336-8073BA78F4D3}" name="Column5642" dataDxfId="10963"/>
    <tableColumn id="5657" xr3:uid="{9C4A981F-E8D5-421B-8344-845476CD2F3F}" name="Column5643" dataDxfId="10962"/>
    <tableColumn id="5658" xr3:uid="{4A01063A-3A97-43F7-B2F4-C4A254C1A3B1}" name="Column5644" dataDxfId="10961"/>
    <tableColumn id="5659" xr3:uid="{6F71C03A-A516-4ACD-9FD9-94A5268E549E}" name="Column5645" dataDxfId="10960"/>
    <tableColumn id="5660" xr3:uid="{B6DAD657-4909-459A-A701-26A45F2D4DF4}" name="Column5646" dataDxfId="10959"/>
    <tableColumn id="5661" xr3:uid="{51267E7C-56A3-4966-AB4F-5761DCEF3D33}" name="Column5647" dataDxfId="10958"/>
    <tableColumn id="5662" xr3:uid="{627DB5E1-B4AC-4C6F-B2DB-6CFB60F0F132}" name="Column5648" dataDxfId="10957"/>
    <tableColumn id="5663" xr3:uid="{B0DE3E2A-0C34-4933-8A3B-CD8719B1C567}" name="Column5649" dataDxfId="10956"/>
    <tableColumn id="5664" xr3:uid="{E5087DCF-80DB-43C6-8D7A-D5836ED8ED8B}" name="Column5650" dataDxfId="10955"/>
    <tableColumn id="5665" xr3:uid="{7550DAD6-30A0-410C-A39E-4414E1232196}" name="Column5651" dataDxfId="10954"/>
    <tableColumn id="5666" xr3:uid="{8F07F6D5-5373-4288-B307-63DF514217E8}" name="Column5652" dataDxfId="10953"/>
    <tableColumn id="5667" xr3:uid="{F882E1A4-E767-44F8-9099-D0BE3FADC1AB}" name="Column5653" dataDxfId="10952"/>
    <tableColumn id="5668" xr3:uid="{DFA8C76B-A9FD-4C63-BFEE-5A36A2711495}" name="Column5654" dataDxfId="10951"/>
    <tableColumn id="5669" xr3:uid="{4EA9C8B9-E124-4ED6-86CA-64453ADDB3A7}" name="Column5655" dataDxfId="10950"/>
    <tableColumn id="5670" xr3:uid="{5E817BD1-2CD2-4001-8A1B-E4854D524069}" name="Column5656" dataDxfId="10949"/>
    <tableColumn id="5671" xr3:uid="{094940D3-40F1-4BCE-B011-4B08101B786E}" name="Column5657" dataDxfId="10948"/>
    <tableColumn id="5672" xr3:uid="{0319E2A1-82F4-4628-8AB4-1BA09A79BA2A}" name="Column5658" dataDxfId="10947"/>
    <tableColumn id="5673" xr3:uid="{76ED5DB0-00D6-42B8-853D-625B53B7276C}" name="Column5659" dataDxfId="10946"/>
    <tableColumn id="5674" xr3:uid="{D481DDCF-B803-4402-95B2-C81CF5082FF5}" name="Column5660" dataDxfId="10945"/>
    <tableColumn id="5675" xr3:uid="{875FCC38-C1D3-4591-8D01-3AAD7442CD9E}" name="Column5661" dataDxfId="10944"/>
    <tableColumn id="5676" xr3:uid="{7AEE25C2-F285-4172-B013-D58E3E5C037F}" name="Column5662" dataDxfId="10943"/>
    <tableColumn id="5677" xr3:uid="{28D41382-B4F9-4078-85AA-A00F819BB177}" name="Column5663" dataDxfId="10942"/>
    <tableColumn id="5678" xr3:uid="{9EADD032-5A92-4DEF-8BE3-302705C0960C}" name="Column5664" dataDxfId="10941"/>
    <tableColumn id="5679" xr3:uid="{E3BD4338-D692-40F5-A632-68A388D6D31E}" name="Column5665" dataDxfId="10940"/>
    <tableColumn id="5680" xr3:uid="{B1DE1CC4-CBF2-488B-B25A-AAF200815A9F}" name="Column5666" dataDxfId="10939"/>
    <tableColumn id="5681" xr3:uid="{3621463B-C8CF-4093-8A12-5B32A8C09D4E}" name="Column5667" dataDxfId="10938"/>
    <tableColumn id="5682" xr3:uid="{23EFD896-0F18-421F-B536-9A9625D028F5}" name="Column5668" dataDxfId="10937"/>
    <tableColumn id="5683" xr3:uid="{82853EE3-4914-453F-8E31-0AD074DA426F}" name="Column5669" dataDxfId="10936"/>
    <tableColumn id="5684" xr3:uid="{F5D72C7C-B5AB-40A1-AC5A-35A51124A803}" name="Column5670" dataDxfId="10935"/>
    <tableColumn id="5685" xr3:uid="{C8F67BE6-AC10-4C25-BCD7-3E6ED682E5C0}" name="Column5671" dataDxfId="10934"/>
    <tableColumn id="5686" xr3:uid="{6BF84EC5-D57E-400F-8BB4-091355708FB8}" name="Column5672" dataDxfId="10933"/>
    <tableColumn id="5687" xr3:uid="{06819390-ED93-4549-B0C8-A5A53D49C26A}" name="Column5673" dataDxfId="10932"/>
    <tableColumn id="5688" xr3:uid="{1D0763C2-0769-4B91-BFA5-B1C4E7D242E5}" name="Column5674" dataDxfId="10931"/>
    <tableColumn id="5689" xr3:uid="{0EE3A1D5-38EF-4029-AD5D-F53221D0598A}" name="Column5675" dataDxfId="10930"/>
    <tableColumn id="5690" xr3:uid="{5BBC2DBE-54B1-422B-90EF-431B96024CA1}" name="Column5676" dataDxfId="10929"/>
    <tableColumn id="5691" xr3:uid="{D1570ABB-944C-48A4-9147-2EBDE1E65DA5}" name="Column5677" dataDxfId="10928"/>
    <tableColumn id="5692" xr3:uid="{FAC87558-B7F5-458F-828F-D512978D8AEA}" name="Column5678" dataDxfId="10927"/>
    <tableColumn id="5693" xr3:uid="{56660A97-2F7E-4D9E-A6D8-03BED8DA7D29}" name="Column5679" dataDxfId="10926"/>
    <tableColumn id="5694" xr3:uid="{5586BE01-0BD5-4765-9CBF-9310DAE87972}" name="Column5680" dataDxfId="10925"/>
    <tableColumn id="5695" xr3:uid="{F7D4CD0E-3B4A-4002-B097-A01DED7E6168}" name="Column5681" dataDxfId="10924"/>
    <tableColumn id="5696" xr3:uid="{B42BA72B-E754-47DA-9AE0-508DF6B5C05D}" name="Column5682" dataDxfId="10923"/>
    <tableColumn id="5697" xr3:uid="{39E21A1E-BE38-485E-85DC-98DB206010BD}" name="Column5683" dataDxfId="10922"/>
    <tableColumn id="5698" xr3:uid="{2EC17481-0744-4148-A012-0BA3ACC9FC62}" name="Column5684" dataDxfId="10921"/>
    <tableColumn id="5699" xr3:uid="{84C09A4F-A30D-4FBE-97BE-ED317735E982}" name="Column5685" dataDxfId="10920"/>
    <tableColumn id="5700" xr3:uid="{52E72DFA-3E97-442B-90D0-A952E319E00E}" name="Column5686" dataDxfId="10919"/>
    <tableColumn id="5701" xr3:uid="{5D362F74-6C9E-4B31-BCE5-E8A68D67A7D5}" name="Column5687" dataDxfId="10918"/>
    <tableColumn id="5702" xr3:uid="{82028514-344E-49D6-B4A4-ECCFC264D610}" name="Column5688" dataDxfId="10917"/>
    <tableColumn id="5703" xr3:uid="{3F41CE58-D7F9-4A5E-9AA6-FB6008375B52}" name="Column5689" dataDxfId="10916"/>
    <tableColumn id="5704" xr3:uid="{B7CC152D-EB0E-468C-98CF-E4BB477FDA37}" name="Column5690" dataDxfId="10915"/>
    <tableColumn id="5705" xr3:uid="{E1800F43-73FF-4A1E-97D6-466F54CD7D41}" name="Column5691" dataDxfId="10914"/>
    <tableColumn id="5706" xr3:uid="{E8C01E7E-600C-47E9-AE39-C37CC2A75E6A}" name="Column5692" dataDxfId="10913"/>
    <tableColumn id="5707" xr3:uid="{0F97DB84-6F94-4221-BEE0-FC193A3F5215}" name="Column5693" dataDxfId="10912"/>
    <tableColumn id="5708" xr3:uid="{56AF6FBD-DEE5-4743-ABDA-68EDC80E075D}" name="Column5694" dataDxfId="10911"/>
    <tableColumn id="5709" xr3:uid="{2980D696-31CE-4C39-8BC8-D9A64D492C3D}" name="Column5695" dataDxfId="10910"/>
    <tableColumn id="5710" xr3:uid="{F576B95E-E044-4394-B56E-8188E301EA8F}" name="Column5696" dataDxfId="10909"/>
    <tableColumn id="5711" xr3:uid="{88EFC75F-E210-4455-9A73-4E86F1840941}" name="Column5697" dataDxfId="10908"/>
    <tableColumn id="5712" xr3:uid="{4A76D992-1215-4BB2-A9D8-5534256484F8}" name="Column5698" dataDxfId="10907"/>
    <tableColumn id="5713" xr3:uid="{3372DA22-39EA-41A2-BF3A-AAC44AA9EC15}" name="Column5699" dataDxfId="10906"/>
    <tableColumn id="5714" xr3:uid="{6C7087BC-472D-4256-B973-0A5B7BC4B3D7}" name="Column5700" dataDxfId="10905"/>
    <tableColumn id="5715" xr3:uid="{FE75F430-15E7-446C-8CAD-DCF70790E90B}" name="Column5701" dataDxfId="10904"/>
    <tableColumn id="5716" xr3:uid="{44F9473F-AA95-407B-A393-6BC211CA52F2}" name="Column5702" dataDxfId="10903"/>
    <tableColumn id="5717" xr3:uid="{36BF5033-EF3D-4F2F-BA63-875B6BB8839A}" name="Column5703" dataDxfId="10902"/>
    <tableColumn id="5718" xr3:uid="{C2265188-DE4A-4BA1-8023-7EE62825DE5E}" name="Column5704" dataDxfId="10901"/>
    <tableColumn id="5719" xr3:uid="{60CF2C5C-AD4C-4D8C-B8F1-07021E90FDDC}" name="Column5705" dataDxfId="10900"/>
    <tableColumn id="5720" xr3:uid="{0459FD1A-B10D-4434-8A24-58F767301C14}" name="Column5706" dataDxfId="10899"/>
    <tableColumn id="5721" xr3:uid="{1BCC73AB-8D64-459F-8E05-8C51BC73C2F0}" name="Column5707" dataDxfId="10898"/>
    <tableColumn id="5722" xr3:uid="{E125CCA0-3D82-4926-ACE0-8095786660EC}" name="Column5708" dataDxfId="10897"/>
    <tableColumn id="5723" xr3:uid="{623C1DAC-031B-41FF-9F50-68B392F9D8DD}" name="Column5709" dataDxfId="10896"/>
    <tableColumn id="5724" xr3:uid="{E5164CD0-6590-4CFE-BB22-22F091599FCB}" name="Column5710" dataDxfId="10895"/>
    <tableColumn id="5725" xr3:uid="{50CC7E58-53EB-46EA-B173-425E103D656F}" name="Column5711" dataDxfId="10894"/>
    <tableColumn id="5726" xr3:uid="{142EC305-72BF-4C5D-A41E-2815750A900A}" name="Column5712" dataDxfId="10893"/>
    <tableColumn id="5727" xr3:uid="{ECDEC0C0-118A-44FE-A697-899204B2CFE5}" name="Column5713" dataDxfId="10892"/>
    <tableColumn id="5728" xr3:uid="{945749EB-67D8-4DC9-9897-CB8C860C475A}" name="Column5714" dataDxfId="10891"/>
    <tableColumn id="5729" xr3:uid="{1658156B-CC30-4BA4-900F-5C7BB8457C4D}" name="Column5715" dataDxfId="10890"/>
    <tableColumn id="5730" xr3:uid="{E251A7F1-64D5-4269-B4FC-6A26A05BE668}" name="Column5716" dataDxfId="10889"/>
    <tableColumn id="5731" xr3:uid="{A5CAEF15-F457-4DA1-99D6-D0187A8B6917}" name="Column5717" dataDxfId="10888"/>
    <tableColumn id="5732" xr3:uid="{C7EE093D-79F5-49DE-904F-205E2A798013}" name="Column5718" dataDxfId="10887"/>
    <tableColumn id="5733" xr3:uid="{37EFBB21-51E1-4FA7-BA87-8F1D76087990}" name="Column5719" dataDxfId="10886"/>
    <tableColumn id="5734" xr3:uid="{C5C37EC0-C5D2-41B2-AC9E-D31332098DD8}" name="Column5720" dataDxfId="10885"/>
    <tableColumn id="5735" xr3:uid="{495F5404-78C5-4A05-9F33-EB6653C60EBD}" name="Column5721" dataDxfId="10884"/>
    <tableColumn id="5736" xr3:uid="{B5A8A25E-D8A4-44A8-B73E-D51AE127D727}" name="Column5722" dataDxfId="10883"/>
    <tableColumn id="5737" xr3:uid="{7FA52542-ABC0-4426-8DE3-1D31730E4582}" name="Column5723" dataDxfId="10882"/>
    <tableColumn id="5738" xr3:uid="{B2784BF5-E22E-4A40-BD3A-D89712F38BD1}" name="Column5724" dataDxfId="10881"/>
    <tableColumn id="5739" xr3:uid="{7077788B-7969-43F5-BC72-9801B57A02CA}" name="Column5725" dataDxfId="10880"/>
    <tableColumn id="5740" xr3:uid="{020742DD-B144-476E-9C70-F8E04FE07A58}" name="Column5726" dataDxfId="10879"/>
    <tableColumn id="5741" xr3:uid="{94B8674D-D9D9-4BFD-AFF9-91532FBECE80}" name="Column5727" dataDxfId="10878"/>
    <tableColumn id="5742" xr3:uid="{70CC6603-9784-4E32-8AEE-CAD946182FB9}" name="Column5728" dataDxfId="10877"/>
    <tableColumn id="5743" xr3:uid="{7264C22D-6E76-4BDA-BB17-E1D38528DD3C}" name="Column5729" dataDxfId="10876"/>
    <tableColumn id="5744" xr3:uid="{83EBB38A-4A6C-4093-BC31-8AE78086423F}" name="Column5730" dataDxfId="10875"/>
    <tableColumn id="5745" xr3:uid="{65553389-29C2-4531-9165-1EDA3015750E}" name="Column5731" dataDxfId="10874"/>
    <tableColumn id="5746" xr3:uid="{BE185F58-872A-48BA-9814-0ED7A7D939DE}" name="Column5732" dataDxfId="10873"/>
    <tableColumn id="5747" xr3:uid="{90ADC4DF-D00B-460C-A784-59B9AFD22843}" name="Column5733" dataDxfId="10872"/>
    <tableColumn id="5748" xr3:uid="{6EF6ED10-24DC-4C80-8AB4-631D24E752EC}" name="Column5734" dataDxfId="10871"/>
    <tableColumn id="5749" xr3:uid="{6EAFC7EE-3A98-425E-AA1A-194122268DB5}" name="Column5735" dataDxfId="10870"/>
    <tableColumn id="5750" xr3:uid="{AFA6CE59-BEF3-4E43-9719-624A8F76AB60}" name="Column5736" dataDxfId="10869"/>
    <tableColumn id="5751" xr3:uid="{B1884EA0-E84B-471B-A62F-5EBAFC05D7AB}" name="Column5737" dataDxfId="10868"/>
    <tableColumn id="5752" xr3:uid="{90CF2F37-12E3-43AF-A5D3-41C6832AC2AC}" name="Column5738" dataDxfId="10867"/>
    <tableColumn id="5753" xr3:uid="{FBBB2765-E39D-4D88-9734-4B7234912D7B}" name="Column5739" dataDxfId="10866"/>
    <tableColumn id="5754" xr3:uid="{BA9D98F2-2845-4B74-A87C-0BF93719392A}" name="Column5740" dataDxfId="10865"/>
    <tableColumn id="5755" xr3:uid="{6D11431A-2F00-4417-B5D8-278683004DF3}" name="Column5741" dataDxfId="10864"/>
    <tableColumn id="5756" xr3:uid="{50D79DBD-FC5E-46D9-9BBB-D29D6506B5D2}" name="Column5742" dataDxfId="10863"/>
    <tableColumn id="5757" xr3:uid="{CA3C4242-C7F7-4A08-B719-B131E0D4033D}" name="Column5743" dataDxfId="10862"/>
    <tableColumn id="5758" xr3:uid="{7F754321-F32B-4BED-85DE-65BE61D17D1D}" name="Column5744" dataDxfId="10861"/>
    <tableColumn id="5759" xr3:uid="{0F8E1181-C59D-4379-8995-B5C2BEAACDD2}" name="Column5745" dataDxfId="10860"/>
    <tableColumn id="5760" xr3:uid="{3BCB8525-C08A-4254-8288-BBE0135126B1}" name="Column5746" dataDxfId="10859"/>
    <tableColumn id="5761" xr3:uid="{AFEC8705-383F-4565-A875-244247268B32}" name="Column5747" dataDxfId="10858"/>
    <tableColumn id="5762" xr3:uid="{171CFF21-876D-4954-9D9F-3764CF18E18D}" name="Column5748" dataDxfId="10857"/>
    <tableColumn id="5763" xr3:uid="{8CAE7BC8-B20E-4D60-BAFD-881EA22532AC}" name="Column5749" dataDxfId="10856"/>
    <tableColumn id="5764" xr3:uid="{41A817C1-F1BF-4D7C-9CDB-84FC10EB0894}" name="Column5750" dataDxfId="10855"/>
    <tableColumn id="5765" xr3:uid="{A1C77254-7E12-41D5-BD82-82323B7FA188}" name="Column5751" dataDxfId="10854"/>
    <tableColumn id="5766" xr3:uid="{7DE1E118-1FFD-4470-8E92-13C49DCE8DF3}" name="Column5752" dataDxfId="10853"/>
    <tableColumn id="5767" xr3:uid="{B4FC9193-C85D-43A0-A4B4-47E882F8DCB9}" name="Column5753" dataDxfId="10852"/>
    <tableColumn id="5768" xr3:uid="{6791CEBB-F526-4535-A040-E37612B331B0}" name="Column5754" dataDxfId="10851"/>
    <tableColumn id="5769" xr3:uid="{E7C0868F-AE57-4D82-8DCC-16471E74D4C0}" name="Column5755" dataDxfId="10850"/>
    <tableColumn id="5770" xr3:uid="{CA3168E1-6E09-4C5B-8333-E23099E8D962}" name="Column5756" dataDxfId="10849"/>
    <tableColumn id="5771" xr3:uid="{A4125FBD-6001-4D6E-8F09-818B44426E2F}" name="Column5757" dataDxfId="10848"/>
    <tableColumn id="5772" xr3:uid="{10A69808-0296-4152-B26A-8E1E98C971F0}" name="Column5758" dataDxfId="10847"/>
    <tableColumn id="5773" xr3:uid="{0C619AE3-5121-40B8-A298-34151B395F7E}" name="Column5759" dataDxfId="10846"/>
    <tableColumn id="5774" xr3:uid="{114842C2-4BA2-4D3A-84AC-F8413EA87F6E}" name="Column5760" dataDxfId="10845"/>
    <tableColumn id="5775" xr3:uid="{5B0DCBFF-2040-4C8D-A90E-873DF7B550F1}" name="Column5761" dataDxfId="10844"/>
    <tableColumn id="5776" xr3:uid="{23C37BF4-4125-4DD5-AF2E-4E669417ED63}" name="Column5762" dataDxfId="10843"/>
    <tableColumn id="5777" xr3:uid="{5BA6925F-DDAB-4E8E-B0E2-AC3788F16F01}" name="Column5763" dataDxfId="10842"/>
    <tableColumn id="5778" xr3:uid="{74D0F127-07C1-49B5-AF38-6BF1857B6D24}" name="Column5764" dataDxfId="10841"/>
    <tableColumn id="5779" xr3:uid="{78A78F6B-856C-4F01-9284-781A0B872379}" name="Column5765" dataDxfId="10840"/>
    <tableColumn id="5780" xr3:uid="{F088EA76-4D34-4449-9E97-D7AA3705D2E1}" name="Column5766" dataDxfId="10839"/>
    <tableColumn id="5781" xr3:uid="{688CF277-C863-4446-A506-72EF0186B3EB}" name="Column5767" dataDxfId="10838"/>
    <tableColumn id="5782" xr3:uid="{56C529E0-AA1A-4C52-922E-F5DE1851DED0}" name="Column5768" dataDxfId="10837"/>
    <tableColumn id="5783" xr3:uid="{D544EB84-BB95-403B-A952-FC57DB0C5E6D}" name="Column5769" dataDxfId="10836"/>
    <tableColumn id="5784" xr3:uid="{92D22DD5-795F-412D-BFD4-2C2BD059C160}" name="Column5770" dataDxfId="10835"/>
    <tableColumn id="5785" xr3:uid="{A86F01AF-6741-4079-8A17-1A59945F8C79}" name="Column5771" dataDxfId="10834"/>
    <tableColumn id="5786" xr3:uid="{5AF3A05E-8E80-4119-8885-E5FA0AEF58C9}" name="Column5772" dataDxfId="10833"/>
    <tableColumn id="5787" xr3:uid="{A247E11E-ABE8-48D4-831D-E6C50ED95A82}" name="Column5773" dataDxfId="10832"/>
    <tableColumn id="5788" xr3:uid="{92A914A5-A4F4-4721-A842-35C18BCCB769}" name="Column5774" dataDxfId="10831"/>
    <tableColumn id="5789" xr3:uid="{DC8E2E26-379F-45EE-9658-1CF5DE543E06}" name="Column5775" dataDxfId="10830"/>
    <tableColumn id="5790" xr3:uid="{AE9F8FA7-383D-4E1D-ADE1-B4A4896BE2B0}" name="Column5776" dataDxfId="10829"/>
    <tableColumn id="5791" xr3:uid="{FFDD24DB-AD3A-4DCD-A4F2-7796AFF43F75}" name="Column5777" dataDxfId="10828"/>
    <tableColumn id="5792" xr3:uid="{CF343A52-4BC2-41D5-9B10-0258C52DF939}" name="Column5778" dataDxfId="10827"/>
    <tableColumn id="5793" xr3:uid="{01877344-EB82-42B1-968B-8D5591DA3CEA}" name="Column5779" dataDxfId="10826"/>
    <tableColumn id="5794" xr3:uid="{7E732944-1593-495B-8DF3-734761569ADC}" name="Column5780" dataDxfId="10825"/>
    <tableColumn id="5795" xr3:uid="{892DF783-7F24-48F2-A83A-EEE436C5DD99}" name="Column5781" dataDxfId="10824"/>
    <tableColumn id="5796" xr3:uid="{81A89031-FC6F-4DCA-B466-66DAF31042FB}" name="Column5782" dataDxfId="10823"/>
    <tableColumn id="5797" xr3:uid="{FAF0C0C6-5232-4620-AA88-F16F85477378}" name="Column5783" dataDxfId="10822"/>
    <tableColumn id="5798" xr3:uid="{66F9C725-0C79-41D5-A3C5-B424F5BD767B}" name="Column5784" dataDxfId="10821"/>
    <tableColumn id="5799" xr3:uid="{C18B3152-C755-4F31-ADCB-DD30019941BE}" name="Column5785" dataDxfId="10820"/>
    <tableColumn id="5800" xr3:uid="{CAD4024D-DD82-4132-AD93-CCE651B62844}" name="Column5786" dataDxfId="10819"/>
    <tableColumn id="5801" xr3:uid="{5E41B75D-382D-4392-A5EF-903BB73A1C47}" name="Column5787" dataDxfId="10818"/>
    <tableColumn id="5802" xr3:uid="{BA4F242A-6BC7-4AC5-AA38-72B90C8D615E}" name="Column5788" dataDxfId="10817"/>
    <tableColumn id="5803" xr3:uid="{E69D45D8-B399-4983-9C8B-7DE027F3B48B}" name="Column5789" dataDxfId="10816"/>
    <tableColumn id="5804" xr3:uid="{8150880E-7167-47D7-A2CC-6FF865DBFC06}" name="Column5790" dataDxfId="10815"/>
    <tableColumn id="5805" xr3:uid="{1D6F3CC8-0D6D-4235-B469-A1C5AACFCC66}" name="Column5791" dataDxfId="10814"/>
    <tableColumn id="5806" xr3:uid="{CD5EBDBE-13F2-4188-BF39-06878B5CC338}" name="Column5792" dataDxfId="10813"/>
    <tableColumn id="5807" xr3:uid="{CF693235-5D1E-4C77-BC76-75DBDD5B8D9A}" name="Column5793" dataDxfId="10812"/>
    <tableColumn id="5808" xr3:uid="{CEF120E6-F014-4383-B3A4-0E32EFDB61E0}" name="Column5794" dataDxfId="10811"/>
    <tableColumn id="5809" xr3:uid="{C554C0FF-FF18-44A6-8110-0290FF291F3E}" name="Column5795" dataDxfId="10810"/>
    <tableColumn id="5810" xr3:uid="{EA052F10-3179-4EBF-8D48-1A91B115907F}" name="Column5796" dataDxfId="10809"/>
    <tableColumn id="5811" xr3:uid="{F1FFC90E-E274-4C31-B0F6-0CB12C77FF57}" name="Column5797" dataDxfId="10808"/>
    <tableColumn id="5812" xr3:uid="{1C0341EB-1580-4F1A-AD67-54E7B9AE78CE}" name="Column5798" dataDxfId="10807"/>
    <tableColumn id="5813" xr3:uid="{C3A23330-1755-4032-9A34-A67569995AD8}" name="Column5799" dataDxfId="10806"/>
    <tableColumn id="5814" xr3:uid="{68A7CC10-45F4-41CD-A779-F37EB7C8C47D}" name="Column5800" dataDxfId="10805"/>
    <tableColumn id="5815" xr3:uid="{A7DEDC63-68C7-4205-B3AD-422E3CBDC5B8}" name="Column5801" dataDxfId="10804"/>
    <tableColumn id="5816" xr3:uid="{1B45B547-6086-4FE7-9595-33AFDA496F4B}" name="Column5802" dataDxfId="10803"/>
    <tableColumn id="5817" xr3:uid="{A8A74877-7145-49E4-9569-5F42D1FAB876}" name="Column5803" dataDxfId="10802"/>
    <tableColumn id="5818" xr3:uid="{040E65F9-1A48-4B24-9A19-18EDCE5C6A65}" name="Column5804" dataDxfId="10801"/>
    <tableColumn id="5819" xr3:uid="{3FA200C6-6B34-43B7-A4DA-40CAB469C8CA}" name="Column5805" dataDxfId="10800"/>
    <tableColumn id="5820" xr3:uid="{2723BEAF-9F1D-40D5-90CF-7B0EBFAD2ECE}" name="Column5806" dataDxfId="10799"/>
    <tableColumn id="5821" xr3:uid="{7331A529-89C0-4BF1-B224-E72AF7AF5FC2}" name="Column5807" dataDxfId="10798"/>
    <tableColumn id="5822" xr3:uid="{B9ED177D-CE4C-4F57-9DAD-F762EEFD3423}" name="Column5808" dataDxfId="10797"/>
    <tableColumn id="5823" xr3:uid="{0455E623-71B4-449D-9B5F-76CD3A510813}" name="Column5809" dataDxfId="10796"/>
    <tableColumn id="5824" xr3:uid="{A0B520E9-6647-4453-81C2-52412EDDEAFF}" name="Column5810" dataDxfId="10795"/>
    <tableColumn id="5825" xr3:uid="{9313FA18-1A6E-4CE9-95FC-5C15BA066290}" name="Column5811" dataDxfId="10794"/>
    <tableColumn id="5826" xr3:uid="{4D06AE79-B1DA-4804-B108-3FF71C8C844D}" name="Column5812" dataDxfId="10793"/>
    <tableColumn id="5827" xr3:uid="{3A10E550-16D8-41B1-BFC3-8C71A837E39C}" name="Column5813" dataDxfId="10792"/>
    <tableColumn id="5828" xr3:uid="{BF3AB55C-8275-442F-A6C4-8889BE64A183}" name="Column5814" dataDxfId="10791"/>
    <tableColumn id="5829" xr3:uid="{92B51FF7-A80D-4B87-A2A0-3350CE5850FA}" name="Column5815" dataDxfId="10790"/>
    <tableColumn id="5830" xr3:uid="{DEFE6856-7028-4CE4-80A8-988304A94383}" name="Column5816" dataDxfId="10789"/>
    <tableColumn id="5831" xr3:uid="{503A3C0D-1A09-4EA3-8305-9B46552F1FE5}" name="Column5817" dataDxfId="10788"/>
    <tableColumn id="5832" xr3:uid="{1C97C60C-B737-4211-A8EB-BF9D15B34676}" name="Column5818" dataDxfId="10787"/>
    <tableColumn id="5833" xr3:uid="{33D92E71-81F5-4F43-B7AC-A3CE22EBDB76}" name="Column5819" dataDxfId="10786"/>
    <tableColumn id="5834" xr3:uid="{9DBE2045-BCF4-4654-8CA1-4A2D2E3F09D6}" name="Column5820" dataDxfId="10785"/>
    <tableColumn id="5835" xr3:uid="{8ADAB502-1173-40E9-816A-E5348FE9DA0F}" name="Column5821" dataDxfId="10784"/>
    <tableColumn id="5836" xr3:uid="{AF0F906D-017B-4F11-8CEC-4A12B83F2DAC}" name="Column5822" dataDxfId="10783"/>
    <tableColumn id="5837" xr3:uid="{16B8E0AB-02C9-4176-907F-0A8991DA9388}" name="Column5823" dataDxfId="10782"/>
    <tableColumn id="5838" xr3:uid="{71D48A8B-C0D1-4347-8714-531DA4CDBAA2}" name="Column5824" dataDxfId="10781"/>
    <tableColumn id="5839" xr3:uid="{A84EB69F-4C3B-4B79-8398-71E32A22EF01}" name="Column5825" dataDxfId="10780"/>
    <tableColumn id="5840" xr3:uid="{5D6EE252-C0DA-4BA1-8C0D-2115661E3DB6}" name="Column5826" dataDxfId="10779"/>
    <tableColumn id="5841" xr3:uid="{8A51B003-FEE5-4373-A599-C6CC4623154F}" name="Column5827" dataDxfId="10778"/>
    <tableColumn id="5842" xr3:uid="{C6BB751E-42F3-448B-8344-CB7966A5CD60}" name="Column5828" dataDxfId="10777"/>
    <tableColumn id="5843" xr3:uid="{3258D6CC-5EC0-465F-AAC8-6396405C9C43}" name="Column5829" dataDxfId="10776"/>
    <tableColumn id="5844" xr3:uid="{B10C4390-70CB-4219-A439-36C65DB94414}" name="Column5830" dataDxfId="10775"/>
    <tableColumn id="5845" xr3:uid="{7CC79EE0-1906-41A6-A40D-1376E5F8BE73}" name="Column5831" dataDxfId="10774"/>
    <tableColumn id="5846" xr3:uid="{E2D78AE3-C792-4380-835E-521030513E33}" name="Column5832" dataDxfId="10773"/>
    <tableColumn id="5847" xr3:uid="{3231F256-45E4-42B1-A5E1-5E37CDDDF1BB}" name="Column5833" dataDxfId="10772"/>
    <tableColumn id="5848" xr3:uid="{E54EEC00-413D-4CE3-AA85-0E19CEFD9D62}" name="Column5834" dataDxfId="10771"/>
    <tableColumn id="5849" xr3:uid="{C871EA67-ED77-46D6-98D9-F8B6B3CEC362}" name="Column5835" dataDxfId="10770"/>
    <tableColumn id="5850" xr3:uid="{E58E2378-CF05-4902-A623-868ACAAB68A4}" name="Column5836" dataDxfId="10769"/>
    <tableColumn id="5851" xr3:uid="{02F8F05D-EF18-4427-9BD5-07E892D4C737}" name="Column5837" dataDxfId="10768"/>
    <tableColumn id="5852" xr3:uid="{A7121ED2-6C12-4D41-990B-074E9C1B97C8}" name="Column5838" dataDxfId="10767"/>
    <tableColumn id="5853" xr3:uid="{996EBB11-693B-4FCE-8F62-1DB023D7B3B1}" name="Column5839" dataDxfId="10766"/>
    <tableColumn id="5854" xr3:uid="{9069C9DB-9EBF-4921-9F0A-8380357C395F}" name="Column5840" dataDxfId="10765"/>
    <tableColumn id="5855" xr3:uid="{C08AFB62-2B90-415F-8134-2454CE50E04F}" name="Column5841" dataDxfId="10764"/>
    <tableColumn id="5856" xr3:uid="{6701DFC0-168B-44AC-A0D9-E0C706E0BA30}" name="Column5842" dataDxfId="10763"/>
    <tableColumn id="5857" xr3:uid="{CEC543F8-A28C-4AFB-8EF3-D57715F6F276}" name="Column5843" dataDxfId="10762"/>
    <tableColumn id="5858" xr3:uid="{1CD1470B-930E-4524-8EBC-8191852F52AC}" name="Column5844" dataDxfId="10761"/>
    <tableColumn id="5859" xr3:uid="{1689E7F1-FDD4-4C29-B30C-08E1D0B72315}" name="Column5845" dataDxfId="10760"/>
    <tableColumn id="5860" xr3:uid="{84997668-02AE-4E5A-9859-25D19B9BC946}" name="Column5846" dataDxfId="10759"/>
    <tableColumn id="5861" xr3:uid="{E44B4103-D3CC-407A-B331-01B30AAE53A4}" name="Column5847" dataDxfId="10758"/>
    <tableColumn id="5862" xr3:uid="{6084181E-2F85-40B9-9F24-8A1C8A37F65D}" name="Column5848" dataDxfId="10757"/>
    <tableColumn id="5863" xr3:uid="{3427E0F0-CF47-409F-93F4-EA0929AA905E}" name="Column5849" dataDxfId="10756"/>
    <tableColumn id="5864" xr3:uid="{F0668C71-5BF2-4110-88E1-60AD1D2D4282}" name="Column5850" dataDxfId="10755"/>
    <tableColumn id="5865" xr3:uid="{8A0BD665-84EC-4918-9555-FD3932561C17}" name="Column5851" dataDxfId="10754"/>
    <tableColumn id="5866" xr3:uid="{B007D55A-0DFC-43A3-9891-B1313A1069AB}" name="Column5852" dataDxfId="10753"/>
    <tableColumn id="5867" xr3:uid="{B5535E50-0351-44D3-B968-77EDD294D978}" name="Column5853" dataDxfId="10752"/>
    <tableColumn id="5868" xr3:uid="{E92107CC-BC90-4C7B-A7B7-CEAF34D53805}" name="Column5854" dataDxfId="10751"/>
    <tableColumn id="5869" xr3:uid="{D1AD542B-E194-4C1B-A03E-C43E2C3D3B3B}" name="Column5855" dataDxfId="10750"/>
    <tableColumn id="5870" xr3:uid="{A4AEDB9F-F736-4014-B1BF-B4545BBFB468}" name="Column5856" dataDxfId="10749"/>
    <tableColumn id="5871" xr3:uid="{BBC573FF-FE55-490D-AEA7-CEB31D6BD059}" name="Column5857" dataDxfId="10748"/>
    <tableColumn id="5872" xr3:uid="{E4850109-FA9A-4062-A3D0-80A4D1BD0AD3}" name="Column5858" dataDxfId="10747"/>
    <tableColumn id="5873" xr3:uid="{4BCEB2FD-009B-4298-A3B2-A2A29B9A8946}" name="Column5859" dataDxfId="10746"/>
    <tableColumn id="5874" xr3:uid="{02A29700-D033-4D6B-A4CC-76767B52A1A0}" name="Column5860" dataDxfId="10745"/>
    <tableColumn id="5875" xr3:uid="{9FA2A67E-2D6E-4334-A59E-51C4545A246A}" name="Column5861" dataDxfId="10744"/>
    <tableColumn id="5876" xr3:uid="{4FE15735-8060-44CA-A570-E3CCDF1FA567}" name="Column5862" dataDxfId="10743"/>
    <tableColumn id="5877" xr3:uid="{09E4B1E5-CA0D-4BBF-9997-B53837A68844}" name="Column5863" dataDxfId="10742"/>
    <tableColumn id="5878" xr3:uid="{E4AF7556-3C60-43BC-96B5-8E37A83A8FB7}" name="Column5864" dataDxfId="10741"/>
    <tableColumn id="5879" xr3:uid="{0C7E7766-435F-45C5-8CA7-331FC4D84093}" name="Column5865" dataDxfId="10740"/>
    <tableColumn id="5880" xr3:uid="{54DC2003-AA86-49DC-96F7-07E2AC3DB8EC}" name="Column5866" dataDxfId="10739"/>
    <tableColumn id="5881" xr3:uid="{0B51C96C-50A1-45ED-B16D-EFA5EAF2727D}" name="Column5867" dataDxfId="10738"/>
    <tableColumn id="5882" xr3:uid="{1B727AE9-7A35-412F-A5D1-96D6167D0FF7}" name="Column5868" dataDxfId="10737"/>
    <tableColumn id="5883" xr3:uid="{808BB31D-5024-4F4A-9E4D-EDEA56C3512B}" name="Column5869" dataDxfId="10736"/>
    <tableColumn id="5884" xr3:uid="{B2EBFDD0-9A06-4D57-9531-732277DB6205}" name="Column5870" dataDxfId="10735"/>
    <tableColumn id="5885" xr3:uid="{24D3EFEE-222A-4CCF-A2D0-8C78504847D2}" name="Column5871" dataDxfId="10734"/>
    <tableColumn id="5886" xr3:uid="{5F76E0C0-A633-402A-BD3A-1B24CC64AF59}" name="Column5872" dataDxfId="10733"/>
    <tableColumn id="5887" xr3:uid="{E30F63FA-C267-4617-9C00-EE8D82B6913C}" name="Column5873" dataDxfId="10732"/>
    <tableColumn id="5888" xr3:uid="{2A2A2C42-7636-4215-9D84-9C0A82CC0791}" name="Column5874" dataDxfId="10731"/>
    <tableColumn id="5889" xr3:uid="{9D32270C-578A-419B-A7F9-31CBA06D60D1}" name="Column5875" dataDxfId="10730"/>
    <tableColumn id="5890" xr3:uid="{61D0D5D5-13C1-4044-98B8-ADD3DAC27A7C}" name="Column5876" dataDxfId="10729"/>
    <tableColumn id="5891" xr3:uid="{708F9821-85CC-4C2D-9810-5C893EC72B76}" name="Column5877" dataDxfId="10728"/>
    <tableColumn id="5892" xr3:uid="{069B10ED-978F-4A64-994A-55D6C5C3A756}" name="Column5878" dataDxfId="10727"/>
    <tableColumn id="5893" xr3:uid="{783E7FF4-B3DD-4ED2-A3EE-057B9F921836}" name="Column5879" dataDxfId="10726"/>
    <tableColumn id="5894" xr3:uid="{BBA889CA-E844-422E-9E55-10D025F32AE9}" name="Column5880" dataDxfId="10725"/>
    <tableColumn id="5895" xr3:uid="{3589C59E-261E-4917-88AD-9B538116B29F}" name="Column5881" dataDxfId="10724"/>
    <tableColumn id="5896" xr3:uid="{D302CECE-0772-4999-8C60-AEF3E70703B0}" name="Column5882" dataDxfId="10723"/>
    <tableColumn id="5897" xr3:uid="{BC6D41F0-534D-4129-972C-AF95BD24FD8F}" name="Column5883" dataDxfId="10722"/>
    <tableColumn id="5898" xr3:uid="{A6FBBE87-35F4-440C-9885-A7AE5CAD7811}" name="Column5884" dataDxfId="10721"/>
    <tableColumn id="5899" xr3:uid="{E2993002-1723-4131-8058-27BBADD44EE9}" name="Column5885" dataDxfId="10720"/>
    <tableColumn id="5900" xr3:uid="{E9CD4AD4-29E0-4790-95EE-8B4FC1E7873D}" name="Column5886" dataDxfId="10719"/>
    <tableColumn id="5901" xr3:uid="{BDD67593-E5C8-47F1-ABC2-2B805D8DB0E5}" name="Column5887" dataDxfId="10718"/>
    <tableColumn id="5902" xr3:uid="{EBF3013E-3C79-40FB-A096-AD171ED1C06C}" name="Column5888" dataDxfId="10717"/>
    <tableColumn id="5903" xr3:uid="{2FFDAF63-6919-425B-A83A-B298D7AF12CA}" name="Column5889" dataDxfId="10716"/>
    <tableColumn id="5904" xr3:uid="{390A613A-612B-4435-A16C-9A3DF21FBBAB}" name="Column5890" dataDxfId="10715"/>
    <tableColumn id="5905" xr3:uid="{F89E104E-0DE7-4F1D-B8D7-17FAC5772428}" name="Column5891" dataDxfId="10714"/>
    <tableColumn id="5906" xr3:uid="{0627D0B9-5C4B-4AC7-90F5-68C5CAD95E9B}" name="Column5892" dataDxfId="10713"/>
    <tableColumn id="5907" xr3:uid="{02F2E0AF-D13B-497B-B26E-C52B6B9B0565}" name="Column5893" dataDxfId="10712"/>
    <tableColumn id="5908" xr3:uid="{9B48C0C9-09DC-4416-9923-71220387030E}" name="Column5894" dataDxfId="10711"/>
    <tableColumn id="5909" xr3:uid="{4F1A49DD-2171-4696-BBCC-430BEBFF7FCE}" name="Column5895" dataDxfId="10710"/>
    <tableColumn id="5910" xr3:uid="{9908AEC7-BCFF-48E9-86DC-C0D7C0C2B888}" name="Column5896" dataDxfId="10709"/>
    <tableColumn id="5911" xr3:uid="{EF6E36F9-606D-4957-A15F-B62403A91142}" name="Column5897" dataDxfId="10708"/>
    <tableColumn id="5912" xr3:uid="{4606FC98-E9F8-4FAE-B627-EFC8F67B1379}" name="Column5898" dataDxfId="10707"/>
    <tableColumn id="5913" xr3:uid="{77EDFBDC-BE5B-45F7-B34C-0A92C420A536}" name="Column5899" dataDxfId="10706"/>
    <tableColumn id="5914" xr3:uid="{79C99F05-87FA-4C93-99DC-638568CD9490}" name="Column5900" dataDxfId="10705"/>
    <tableColumn id="5915" xr3:uid="{968DA840-00E2-4F8A-B105-E75989123ADB}" name="Column5901" dataDxfId="10704"/>
    <tableColumn id="5916" xr3:uid="{97E06E30-EE6F-4149-9C64-6C60C0F157DD}" name="Column5902" dataDxfId="10703"/>
    <tableColumn id="5917" xr3:uid="{D1BDB533-6778-4670-9A5B-B2D6BBC47A57}" name="Column5903" dataDxfId="10702"/>
    <tableColumn id="5918" xr3:uid="{FDC867E5-F6F2-45B1-9D1B-55C841DC212E}" name="Column5904" dataDxfId="10701"/>
    <tableColumn id="5919" xr3:uid="{D8D657F2-5E82-4116-9193-01765DEAF838}" name="Column5905" dataDxfId="10700"/>
    <tableColumn id="5920" xr3:uid="{7605C6D0-3780-4AA2-ACFD-7C49B394CB6B}" name="Column5906" dataDxfId="10699"/>
    <tableColumn id="5921" xr3:uid="{CCE58E18-2589-48D5-AA0B-3F7B6008FD4A}" name="Column5907" dataDxfId="10698"/>
    <tableColumn id="5922" xr3:uid="{4C56E767-8151-4F08-92B4-D244B3D8E304}" name="Column5908" dataDxfId="10697"/>
    <tableColumn id="5923" xr3:uid="{1006FD39-7F06-407D-A3B3-90DF969889EE}" name="Column5909" dataDxfId="10696"/>
    <tableColumn id="5924" xr3:uid="{1E95723C-C36A-4C6F-A5C0-101F8E2DC9AD}" name="Column5910" dataDxfId="10695"/>
    <tableColumn id="5925" xr3:uid="{0B16CD9E-8D27-4964-96C7-FE74076DC931}" name="Column5911" dataDxfId="10694"/>
    <tableColumn id="5926" xr3:uid="{1B5C7E08-16AB-4584-88C7-C1CC89E98427}" name="Column5912" dataDxfId="10693"/>
    <tableColumn id="5927" xr3:uid="{9A9ADB36-9B94-4E3C-920D-10E2BE354F6E}" name="Column5913" dataDxfId="10692"/>
    <tableColumn id="5928" xr3:uid="{FB5C06A5-59AA-4D92-90EF-7ECA80BE7341}" name="Column5914" dataDxfId="10691"/>
    <tableColumn id="5929" xr3:uid="{00BED4C8-1146-47CA-A1DA-E5ABE460CA68}" name="Column5915" dataDxfId="10690"/>
    <tableColumn id="5930" xr3:uid="{CB6E07F6-83D8-4397-A3F5-2DF868F01F51}" name="Column5916" dataDxfId="10689"/>
    <tableColumn id="5931" xr3:uid="{8F89F2A2-F1C0-41E3-9A93-6BB32179AEF6}" name="Column5917" dataDxfId="10688"/>
    <tableColumn id="5932" xr3:uid="{B2501657-4B47-46B1-B721-6D90589F7A45}" name="Column5918" dataDxfId="10687"/>
    <tableColumn id="5933" xr3:uid="{E5EB651B-27A4-4CF7-A453-AB05B1E2C597}" name="Column5919" dataDxfId="10686"/>
    <tableColumn id="5934" xr3:uid="{A3C591FB-DCF3-4FE2-A41C-F92D63B79463}" name="Column5920" dataDxfId="10685"/>
    <tableColumn id="5935" xr3:uid="{5EDC722C-881F-4117-969B-5E7AEBA98D57}" name="Column5921" dataDxfId="10684"/>
    <tableColumn id="5936" xr3:uid="{5D8B99C9-61C5-45FC-AE70-C3D4CF83DFD4}" name="Column5922" dataDxfId="10683"/>
    <tableColumn id="5937" xr3:uid="{285C60CB-5AB1-4EC5-9D2C-26357E28EFC7}" name="Column5923" dataDxfId="10682"/>
    <tableColumn id="5938" xr3:uid="{8E0C07D2-B0E8-4B69-BADF-2F3951080337}" name="Column5924" dataDxfId="10681"/>
    <tableColumn id="5939" xr3:uid="{589AFC5F-E7E7-45ED-864C-82C992D32950}" name="Column5925" dataDxfId="10680"/>
    <tableColumn id="5940" xr3:uid="{5AC104E4-F7D9-4032-B76C-7306DD11683D}" name="Column5926" dataDxfId="10679"/>
    <tableColumn id="5941" xr3:uid="{5546D3DE-855D-441B-B4ED-4AD395E2538A}" name="Column5927" dataDxfId="10678"/>
    <tableColumn id="5942" xr3:uid="{EF3A44C6-2A84-49F9-A68B-84E116504B81}" name="Column5928" dataDxfId="10677"/>
    <tableColumn id="5943" xr3:uid="{9922FA5F-C293-437E-A732-0A56DBD7408A}" name="Column5929" dataDxfId="10676"/>
    <tableColumn id="5944" xr3:uid="{90F54201-73F9-40B2-8CB9-D8E1C0A41B9A}" name="Column5930" dataDxfId="10675"/>
    <tableColumn id="5945" xr3:uid="{3D9B23D3-9AB9-45AF-B973-DFEBD01123EF}" name="Column5931" dataDxfId="10674"/>
    <tableColumn id="5946" xr3:uid="{5BCDFD92-7FC1-4C84-BBCE-1716C24D89BD}" name="Column5932" dataDxfId="10673"/>
    <tableColumn id="5947" xr3:uid="{2FC865D3-A675-477A-9EE1-4BDF3D60CB7B}" name="Column5933" dataDxfId="10672"/>
    <tableColumn id="5948" xr3:uid="{B76F7BAF-B155-43B0-9967-4900890D11EE}" name="Column5934" dataDxfId="10671"/>
    <tableColumn id="5949" xr3:uid="{42953E2E-4F60-4A56-A362-271EA54DC68A}" name="Column5935" dataDxfId="10670"/>
    <tableColumn id="5950" xr3:uid="{64F7A42E-A52B-467A-ADD6-53ADAC674CCE}" name="Column5936" dataDxfId="10669"/>
    <tableColumn id="5951" xr3:uid="{DB7BE70A-A4C1-4D23-A071-DF4EE9B47C85}" name="Column5937" dataDxfId="10668"/>
    <tableColumn id="5952" xr3:uid="{53A544B2-F2D6-40B7-8323-F4E9E4CCAD10}" name="Column5938" dataDxfId="10667"/>
    <tableColumn id="5953" xr3:uid="{6DF99B83-440F-4DFC-9355-513F40C21E3A}" name="Column5939" dataDxfId="10666"/>
    <tableColumn id="5954" xr3:uid="{2BB684F7-8BE3-4443-B93C-C3FFB0D96BE4}" name="Column5940" dataDxfId="10665"/>
    <tableColumn id="5955" xr3:uid="{65BC2AA6-8343-4350-927E-B2BADADB75D9}" name="Column5941" dataDxfId="10664"/>
    <tableColumn id="5956" xr3:uid="{53900C00-4525-4188-9A8C-6F297DA98C9E}" name="Column5942" dataDxfId="10663"/>
    <tableColumn id="5957" xr3:uid="{1D64AC27-0A89-4074-ADE0-20EFB5DF212E}" name="Column5943" dataDxfId="10662"/>
    <tableColumn id="5958" xr3:uid="{51AC88BC-8B9F-4CB5-8D91-86C74E8FC9DF}" name="Column5944" dataDxfId="10661"/>
    <tableColumn id="5959" xr3:uid="{BE6CDF4B-293E-49E2-AEFF-B54D47EDAFEA}" name="Column5945" dataDxfId="10660"/>
    <tableColumn id="5960" xr3:uid="{87995BB7-5FC7-4450-B1F9-E1AAB32F8785}" name="Column5946" dataDxfId="10659"/>
    <tableColumn id="5961" xr3:uid="{263E5315-EDFA-40ED-82CA-F742BDF87E68}" name="Column5947" dataDxfId="10658"/>
    <tableColumn id="5962" xr3:uid="{4E4BA7DB-CC71-4B76-A6AE-F5773AD9B1B9}" name="Column5948" dataDxfId="10657"/>
    <tableColumn id="5963" xr3:uid="{90E61A21-0795-4276-9E0C-0D22D491933A}" name="Column5949" dataDxfId="10656"/>
    <tableColumn id="5964" xr3:uid="{7D1880B2-AD61-4764-84C0-6BE1728DA3ED}" name="Column5950" dataDxfId="10655"/>
    <tableColumn id="5965" xr3:uid="{6C8C0E41-4C0C-4EAC-B7F0-69AB98FFFD41}" name="Column5951" dataDxfId="10654"/>
    <tableColumn id="5966" xr3:uid="{E46B2657-B934-48EC-9495-4207C44B1625}" name="Column5952" dataDxfId="10653"/>
    <tableColumn id="5967" xr3:uid="{6D40492B-28FD-442F-A1AF-67631B5A2202}" name="Column5953" dataDxfId="10652"/>
    <tableColumn id="5968" xr3:uid="{98271010-79EB-4040-8DF8-22DDAD181880}" name="Column5954" dataDxfId="10651"/>
    <tableColumn id="5969" xr3:uid="{A5C730C0-A737-4829-B8D6-E54D2CFF9AA7}" name="Column5955" dataDxfId="10650"/>
    <tableColumn id="5970" xr3:uid="{75A2A54B-764D-428C-9F99-7200F2224C03}" name="Column5956" dataDxfId="10649"/>
    <tableColumn id="5971" xr3:uid="{0969856D-4B0E-4D06-A35D-847E9937BF94}" name="Column5957" dataDxfId="10648"/>
    <tableColumn id="5972" xr3:uid="{D307A83B-7315-4CAC-A6F6-30266D943D7E}" name="Column5958" dataDxfId="10647"/>
    <tableColumn id="5973" xr3:uid="{C85F9771-7868-4A13-82DE-0620A2ACF0AB}" name="Column5959" dataDxfId="10646"/>
    <tableColumn id="5974" xr3:uid="{3E592F6C-2792-4409-AF16-2358A09DC980}" name="Column5960" dataDxfId="10645"/>
    <tableColumn id="5975" xr3:uid="{2A0F0DA5-4705-4C3B-845D-E5B9B774D20A}" name="Column5961" dataDxfId="10644"/>
    <tableColumn id="5976" xr3:uid="{4306C4CF-DCD8-44EF-81F0-8A73D7F1245E}" name="Column5962" dataDxfId="10643"/>
    <tableColumn id="5977" xr3:uid="{D2C4FFA5-A17B-4A21-9CEE-23C13A33080A}" name="Column5963" dataDxfId="10642"/>
    <tableColumn id="5978" xr3:uid="{6372EEF9-6148-457C-8BE4-238E33180EAB}" name="Column5964" dataDxfId="10641"/>
    <tableColumn id="5979" xr3:uid="{3FDDDA74-3C33-4D2E-B31B-3B0E4A8E9BC5}" name="Column5965" dataDxfId="10640"/>
    <tableColumn id="5980" xr3:uid="{ABBD8F94-7F50-4EBD-B9E5-537B1F1DC2CD}" name="Column5966" dataDxfId="10639"/>
    <tableColumn id="5981" xr3:uid="{EEA66EC8-112A-4674-AD13-224F0ECDB4C8}" name="Column5967" dataDxfId="10638"/>
    <tableColumn id="5982" xr3:uid="{7CA9D1AB-A202-45E7-86A4-E3A9B2ED06A6}" name="Column5968" dataDxfId="10637"/>
    <tableColumn id="5983" xr3:uid="{1011DD37-B6EB-4A95-9ED3-F6E54537959D}" name="Column5969" dataDxfId="10636"/>
    <tableColumn id="5984" xr3:uid="{BD635FBF-20FD-4366-967E-BFAEC4166978}" name="Column5970" dataDxfId="10635"/>
    <tableColumn id="5985" xr3:uid="{E689450F-25C4-4FE7-9177-F0E0DE27884C}" name="Column5971" dataDxfId="10634"/>
    <tableColumn id="5986" xr3:uid="{B2E4B25E-17C8-4221-A273-A036E3E0FFFC}" name="Column5972" dataDxfId="10633"/>
    <tableColumn id="5987" xr3:uid="{EB1C56B5-280A-44B9-84FE-6798EB131B2F}" name="Column5973" dataDxfId="10632"/>
    <tableColumn id="5988" xr3:uid="{8C7B7969-1A18-4B62-AB4D-F1E261166BC3}" name="Column5974" dataDxfId="10631"/>
    <tableColumn id="5989" xr3:uid="{1D033C5E-4342-4AEA-A16B-D037151BD714}" name="Column5975" dataDxfId="10630"/>
    <tableColumn id="5990" xr3:uid="{24424BEB-3568-4954-83AC-4979E937CE57}" name="Column5976" dataDxfId="10629"/>
    <tableColumn id="5991" xr3:uid="{5CE73A56-83A1-4657-86B5-0340D7C4BA83}" name="Column5977" dataDxfId="10628"/>
    <tableColumn id="5992" xr3:uid="{6D22A764-3487-41F7-888C-3ECEC236060D}" name="Column5978" dataDxfId="10627"/>
    <tableColumn id="5993" xr3:uid="{B103E57D-910C-4470-8509-7093484375A2}" name="Column5979" dataDxfId="10626"/>
    <tableColumn id="5994" xr3:uid="{F12C5855-8D7F-403F-85FA-323B51E51053}" name="Column5980" dataDxfId="10625"/>
    <tableColumn id="5995" xr3:uid="{CFD4E9E9-6980-4388-98D1-6376AA2555C1}" name="Column5981" dataDxfId="10624"/>
    <tableColumn id="5996" xr3:uid="{0CEAB13E-C8A9-4B2E-B63C-F19D028006C4}" name="Column5982" dataDxfId="10623"/>
    <tableColumn id="5997" xr3:uid="{738D3D1A-DBB5-43E6-8F70-670CBC61091A}" name="Column5983" dataDxfId="10622"/>
    <tableColumn id="5998" xr3:uid="{27ED67F7-2E68-4EDA-AFA4-CFCE47B55643}" name="Column5984" dataDxfId="10621"/>
    <tableColumn id="5999" xr3:uid="{F681A450-2699-4962-A4D1-8C5511761EA1}" name="Column5985" dataDxfId="10620"/>
    <tableColumn id="6000" xr3:uid="{3040EC5C-5E0B-4562-A65D-81C14F9F6A2E}" name="Column5986" dataDxfId="10619"/>
    <tableColumn id="6001" xr3:uid="{5056184F-0CBF-4C03-93CF-CEFD5C5829C3}" name="Column5987" dataDxfId="10618"/>
    <tableColumn id="6002" xr3:uid="{53405A43-86BD-4CCA-8279-51577961AF0A}" name="Column5988" dataDxfId="10617"/>
    <tableColumn id="6003" xr3:uid="{DD760390-4424-4C07-AEAE-29B6EFF26FEC}" name="Column5989" dataDxfId="10616"/>
    <tableColumn id="6004" xr3:uid="{8C81D12F-E276-4DFA-B968-AFA82220E54F}" name="Column5990" dataDxfId="10615"/>
    <tableColumn id="6005" xr3:uid="{5E7AE027-4D05-463C-B059-A7B61D80E082}" name="Column5991" dataDxfId="10614"/>
    <tableColumn id="6006" xr3:uid="{01D86534-4E95-498B-8732-5B5FEB008E2E}" name="Column5992" dataDxfId="10613"/>
    <tableColumn id="6007" xr3:uid="{44B7B31C-44E1-4ACF-AC39-62990F3656EE}" name="Column5993" dataDxfId="10612"/>
    <tableColumn id="6008" xr3:uid="{CDDE0778-4E2D-4B28-8DC3-4E3F3CCA2B37}" name="Column5994" dataDxfId="10611"/>
    <tableColumn id="6009" xr3:uid="{B0D76045-425A-4F12-8AC4-2FBA5910BDE3}" name="Column5995" dataDxfId="10610"/>
    <tableColumn id="6010" xr3:uid="{25DD281A-E0DC-4AD8-B240-3D8570BB3DCC}" name="Column5996" dataDxfId="10609"/>
    <tableColumn id="6011" xr3:uid="{6FA09C91-F930-4A19-9215-AD34D99AF4FD}" name="Column5997" dataDxfId="10608"/>
    <tableColumn id="6012" xr3:uid="{53D88836-D944-48BA-8555-13A9F059C01F}" name="Column5998" dataDxfId="10607"/>
    <tableColumn id="6013" xr3:uid="{AA5C42BC-811C-49B5-869A-F1BF37A2FA7A}" name="Column5999" dataDxfId="10606"/>
    <tableColumn id="6014" xr3:uid="{7675F947-B7F5-45AD-9E0F-926CCC47AEC1}" name="Column6000" dataDxfId="10605"/>
    <tableColumn id="6015" xr3:uid="{21BB8EFC-784C-41A8-9B1D-CEDB6F7C5C09}" name="Column6001" dataDxfId="10604"/>
    <tableColumn id="6016" xr3:uid="{505FDAA3-84AF-4844-9600-F6EB05E99974}" name="Column6002" dataDxfId="10603"/>
    <tableColumn id="6017" xr3:uid="{A500EAB7-5032-45D5-A78C-8F86CB4A3A83}" name="Column6003" dataDxfId="10602"/>
    <tableColumn id="6018" xr3:uid="{1E2F94EB-0D7F-4F88-97A8-7772185FF3FB}" name="Column6004" dataDxfId="10601"/>
    <tableColumn id="6019" xr3:uid="{BFED8431-F8C9-408B-8738-28F6721425E2}" name="Column6005" dataDxfId="10600"/>
    <tableColumn id="6020" xr3:uid="{D8D6070E-057E-4735-BC63-050622DE21F2}" name="Column6006" dataDxfId="10599"/>
    <tableColumn id="6021" xr3:uid="{2332A991-907B-4C3D-A020-316CB14BE853}" name="Column6007" dataDxfId="10598"/>
    <tableColumn id="6022" xr3:uid="{F2D0D6F7-6208-4DA0-B757-6F5E2827FAED}" name="Column6008" dataDxfId="10597"/>
    <tableColumn id="6023" xr3:uid="{56BF4E27-9E4D-4CBA-B36C-116ED6B610D0}" name="Column6009" dataDxfId="10596"/>
    <tableColumn id="6024" xr3:uid="{0F5715B6-2105-4C3F-9FD7-1E3B22F7F8D7}" name="Column6010" dataDxfId="10595"/>
    <tableColumn id="6025" xr3:uid="{3C7369B1-AD31-4B07-A342-FEDFB8A989F5}" name="Column6011" dataDxfId="10594"/>
    <tableColumn id="6026" xr3:uid="{5A5E1E18-2341-4817-80B3-03C68846FFAD}" name="Column6012" dataDxfId="10593"/>
    <tableColumn id="6027" xr3:uid="{186D1F0F-0E41-498A-967F-8E5137A1D9F3}" name="Column6013" dataDxfId="10592"/>
    <tableColumn id="6028" xr3:uid="{B98446C3-B20E-4850-AE2F-A0EE17D8CEF3}" name="Column6014" dataDxfId="10591"/>
    <tableColumn id="6029" xr3:uid="{ED4DEF87-A5AE-48B6-B712-C5246E7F7F68}" name="Column6015" dataDxfId="10590"/>
    <tableColumn id="6030" xr3:uid="{1C3501FE-535E-489D-B9F5-1F70A0B2E422}" name="Column6016" dataDxfId="10589"/>
    <tableColumn id="6031" xr3:uid="{A4B8323C-5696-4094-86A9-0242FFA26018}" name="Column6017" dataDxfId="10588"/>
    <tableColumn id="6032" xr3:uid="{29D7CAC3-407C-4665-B687-7FC09923B394}" name="Column6018" dataDxfId="10587"/>
    <tableColumn id="6033" xr3:uid="{205A00BB-977B-4E97-9D02-58F900266BF9}" name="Column6019" dataDxfId="10586"/>
    <tableColumn id="6034" xr3:uid="{2620A0A4-F595-47A9-B6E5-63988508FA1A}" name="Column6020" dataDxfId="10585"/>
    <tableColumn id="6035" xr3:uid="{6A6471F7-7BAB-4675-8D0E-2687530B869E}" name="Column6021" dataDxfId="10584"/>
    <tableColumn id="6036" xr3:uid="{0318B29C-0ECF-4D15-815A-D93B12C7F622}" name="Column6022" dataDxfId="10583"/>
    <tableColumn id="6037" xr3:uid="{83ABF62F-150D-4525-A81C-D00550780A21}" name="Column6023" dataDxfId="10582"/>
    <tableColumn id="6038" xr3:uid="{E32B9069-8534-45D2-96D4-DA33DFB5E9E5}" name="Column6024" dataDxfId="10581"/>
    <tableColumn id="6039" xr3:uid="{1998D7F6-1BB4-4769-81D9-C9AF29066F41}" name="Column6025" dataDxfId="10580"/>
    <tableColumn id="6040" xr3:uid="{6833C256-BDA7-4B87-B93D-FBD50F33DDE1}" name="Column6026" dataDxfId="10579"/>
    <tableColumn id="6041" xr3:uid="{E91F3568-88EB-4C74-9EA6-C34ED53349CA}" name="Column6027" dataDxfId="10578"/>
    <tableColumn id="6042" xr3:uid="{4F2F21A6-69CD-4D83-850B-70DBB4967D04}" name="Column6028" dataDxfId="10577"/>
    <tableColumn id="6043" xr3:uid="{95DA74FE-3953-4B0F-A049-B365C71788A5}" name="Column6029" dataDxfId="10576"/>
    <tableColumn id="6044" xr3:uid="{F739C446-444E-4BDE-A2DD-8B55DA526F4A}" name="Column6030" dataDxfId="10575"/>
    <tableColumn id="6045" xr3:uid="{08ABDBB1-C3ED-40EB-B885-4F6798D379F7}" name="Column6031" dataDxfId="10574"/>
    <tableColumn id="6046" xr3:uid="{E2241D2D-EB95-4C3D-B5A5-B8F9AADAC584}" name="Column6032" dataDxfId="10573"/>
    <tableColumn id="6047" xr3:uid="{8076C85B-AFE3-4022-87C1-9703890E7B46}" name="Column6033" dataDxfId="10572"/>
    <tableColumn id="6048" xr3:uid="{122DCAB8-B854-487E-ADD9-B06D12DCD158}" name="Column6034" dataDxfId="10571"/>
    <tableColumn id="6049" xr3:uid="{B66E98A2-DCE4-4562-96BE-BC495FEB198C}" name="Column6035" dataDxfId="10570"/>
    <tableColumn id="6050" xr3:uid="{1EF1792D-6142-40C4-BD92-85A35044D4BD}" name="Column6036" dataDxfId="10569"/>
    <tableColumn id="6051" xr3:uid="{D23470BF-92A0-4E98-8195-E6E417056A63}" name="Column6037" dataDxfId="10568"/>
    <tableColumn id="6052" xr3:uid="{478179AE-F7A0-4DE1-A272-8D228AEB5EAB}" name="Column6038" dataDxfId="10567"/>
    <tableColumn id="6053" xr3:uid="{3E539BAF-37F4-47A7-A71B-01C22D8930BB}" name="Column6039" dataDxfId="10566"/>
    <tableColumn id="6054" xr3:uid="{32E0F285-A4B3-45CC-8F9B-F4FF692560A5}" name="Column6040" dataDxfId="10565"/>
    <tableColumn id="6055" xr3:uid="{75E609E5-0B0F-4544-99EF-160AF97DE95C}" name="Column6041" dataDxfId="10564"/>
    <tableColumn id="6056" xr3:uid="{F847C811-9E9E-4F8C-AA52-CE28166439E0}" name="Column6042" dataDxfId="10563"/>
    <tableColumn id="6057" xr3:uid="{BFA85F0C-4596-4EC5-B922-8DF696BFF8D7}" name="Column6043" dataDxfId="10562"/>
    <tableColumn id="6058" xr3:uid="{DA9A2A49-B52B-4CE4-99B1-AC84C569F5F0}" name="Column6044" dataDxfId="10561"/>
    <tableColumn id="6059" xr3:uid="{E0A13F9C-7940-4CF5-85CD-386F71B7C227}" name="Column6045" dataDxfId="10560"/>
    <tableColumn id="6060" xr3:uid="{FF572944-8DD9-4447-8F88-8A69E4589B89}" name="Column6046" dataDxfId="10559"/>
    <tableColumn id="6061" xr3:uid="{D783F2EE-274B-4FE1-BE1B-B7DE0014510E}" name="Column6047" dataDxfId="10558"/>
    <tableColumn id="6062" xr3:uid="{9E5356FC-D1DE-423A-A086-EBA3CBB51CCE}" name="Column6048" dataDxfId="10557"/>
    <tableColumn id="6063" xr3:uid="{8A97F54A-B394-4ABD-BD55-0E64A331BCF0}" name="Column6049" dataDxfId="10556"/>
    <tableColumn id="6064" xr3:uid="{A4675306-766E-4ADE-8D34-723E077C19BD}" name="Column6050" dataDxfId="10555"/>
    <tableColumn id="6065" xr3:uid="{5C0ECA84-0291-40AA-8C5E-F6B489A703D6}" name="Column6051" dataDxfId="10554"/>
    <tableColumn id="6066" xr3:uid="{624492FB-AE98-4032-8CE5-487CA3687E4B}" name="Column6052" dataDxfId="10553"/>
    <tableColumn id="6067" xr3:uid="{CA294135-593E-4125-8070-8EFB16C58EF2}" name="Column6053" dataDxfId="10552"/>
    <tableColumn id="6068" xr3:uid="{987438A1-7E07-4D69-BEDE-4625303078B2}" name="Column6054" dataDxfId="10551"/>
    <tableColumn id="6069" xr3:uid="{B465B2F8-1D45-452D-AB2A-09BFBCB98BEC}" name="Column6055" dataDxfId="10550"/>
    <tableColumn id="6070" xr3:uid="{3154A3A6-31AE-48CD-835B-D5AF520A1EA3}" name="Column6056" dataDxfId="10549"/>
    <tableColumn id="6071" xr3:uid="{5363E660-BD28-4C0B-9D08-C695E7EA7886}" name="Column6057" dataDxfId="10548"/>
    <tableColumn id="6072" xr3:uid="{A2A0D481-8113-4FA5-B98D-D9255E5AB1BE}" name="Column6058" dataDxfId="10547"/>
    <tableColumn id="6073" xr3:uid="{300CFEB7-881D-45E3-B9C3-47F4869C37A8}" name="Column6059" dataDxfId="10546"/>
    <tableColumn id="6074" xr3:uid="{E909B5A9-53CF-417B-B330-9C20B11C127D}" name="Column6060" dataDxfId="10545"/>
    <tableColumn id="6075" xr3:uid="{F20225B5-FBA5-48E8-B3BD-79B8BCC67929}" name="Column6061" dataDxfId="10544"/>
    <tableColumn id="6076" xr3:uid="{7078AEFA-CD7B-40A0-9CAE-9D3A10F636B4}" name="Column6062" dataDxfId="10543"/>
    <tableColumn id="6077" xr3:uid="{30991B20-29E5-4375-84B8-921B8D570F95}" name="Column6063" dataDxfId="10542"/>
    <tableColumn id="6078" xr3:uid="{659B15D8-1C48-4A64-B99C-158DC427BF67}" name="Column6064" dataDxfId="10541"/>
    <tableColumn id="6079" xr3:uid="{C3E27452-7DA2-4EA2-A608-2E1136F8791A}" name="Column6065" dataDxfId="10540"/>
    <tableColumn id="6080" xr3:uid="{AD375584-6418-4342-8779-D2C019E94C91}" name="Column6066" dataDxfId="10539"/>
    <tableColumn id="6081" xr3:uid="{5BCC4FE6-4048-4DB9-BA1A-4B194357124A}" name="Column6067" dataDxfId="10538"/>
    <tableColumn id="6082" xr3:uid="{D7E18026-83C0-49E4-AB95-23B2A8A04EEB}" name="Column6068" dataDxfId="10537"/>
    <tableColumn id="6083" xr3:uid="{DF961618-C646-4D57-8790-25CE6F12AF49}" name="Column6069" dataDxfId="10536"/>
    <tableColumn id="6084" xr3:uid="{758D96A6-76A0-4C92-AC82-039F0FD06C07}" name="Column6070" dataDxfId="10535"/>
    <tableColumn id="6085" xr3:uid="{FC6148B4-9A1A-469C-B203-F2AEF14FDF14}" name="Column6071" dataDxfId="10534"/>
    <tableColumn id="6086" xr3:uid="{E6579624-C5A0-48E3-A267-7CF823623482}" name="Column6072" dataDxfId="10533"/>
    <tableColumn id="6087" xr3:uid="{10771B04-A388-4910-9403-A8C046CBEF2B}" name="Column6073" dataDxfId="10532"/>
    <tableColumn id="6088" xr3:uid="{8905B42A-E69F-4470-AFFC-9CDEDD011AE0}" name="Column6074" dataDxfId="10531"/>
    <tableColumn id="6089" xr3:uid="{DBE4E437-6C4F-4DB1-8B45-2FB218A2558C}" name="Column6075" dataDxfId="10530"/>
    <tableColumn id="6090" xr3:uid="{41232365-CA37-4E67-BA0E-FD62551222C6}" name="Column6076" dataDxfId="10529"/>
    <tableColumn id="6091" xr3:uid="{17201094-B311-4F87-83F8-C3ADBA55D82F}" name="Column6077" dataDxfId="10528"/>
    <tableColumn id="6092" xr3:uid="{9DF6A2A0-BE73-479A-8677-87C942DF7DC0}" name="Column6078" dataDxfId="10527"/>
    <tableColumn id="6093" xr3:uid="{2223D64B-23ED-454C-A5BB-ED7BE8B285F5}" name="Column6079" dataDxfId="10526"/>
    <tableColumn id="6094" xr3:uid="{1C21671F-8AFE-4472-B8F9-CA0C4D1BA846}" name="Column6080" dataDxfId="10525"/>
    <tableColumn id="6095" xr3:uid="{96253ADD-ED48-4DB9-BB21-DFF5B72B045B}" name="Column6081" dataDxfId="10524"/>
    <tableColumn id="6096" xr3:uid="{0D7B2F97-3C10-477A-8215-6D83406C1302}" name="Column6082" dataDxfId="10523"/>
    <tableColumn id="6097" xr3:uid="{76EBC650-B1C5-4A9C-923C-8D0BFACD2BB8}" name="Column6083" dataDxfId="10522"/>
    <tableColumn id="6098" xr3:uid="{0DEE7A16-CF4B-40A5-B862-11553D8AAC0A}" name="Column6084" dataDxfId="10521"/>
    <tableColumn id="6099" xr3:uid="{ABA09D5C-6174-428B-BA66-38893849C054}" name="Column6085" dataDxfId="10520"/>
    <tableColumn id="6100" xr3:uid="{2848964D-E6E3-4CB2-94AD-8283282DAA01}" name="Column6086" dataDxfId="10519"/>
    <tableColumn id="6101" xr3:uid="{1D178FBE-C651-4060-87FE-B14FABE7AC5D}" name="Column6087" dataDxfId="10518"/>
    <tableColumn id="6102" xr3:uid="{B6307752-A12B-419F-BC0C-CCD791282DA4}" name="Column6088" dataDxfId="10517"/>
    <tableColumn id="6103" xr3:uid="{438F20FE-6C12-49EB-8C7D-F61D18033D3E}" name="Column6089" dataDxfId="10516"/>
    <tableColumn id="6104" xr3:uid="{6DD12BB4-5CA9-41BB-8E7B-88E1E98B9E96}" name="Column6090" dataDxfId="10515"/>
    <tableColumn id="6105" xr3:uid="{059E28CE-EBC1-4B24-938C-27967173520E}" name="Column6091" dataDxfId="10514"/>
    <tableColumn id="6106" xr3:uid="{58567277-634E-4A9B-AF3F-C9D14EA3C676}" name="Column6092" dataDxfId="10513"/>
    <tableColumn id="6107" xr3:uid="{B107789C-94C0-4279-AFE4-C63B95E62F02}" name="Column6093" dataDxfId="10512"/>
    <tableColumn id="6108" xr3:uid="{C92C1D04-0A92-494C-B4B3-D8BDDFAF940B}" name="Column6094" dataDxfId="10511"/>
    <tableColumn id="6109" xr3:uid="{C441E022-FD25-485D-B66F-0DE34356AD47}" name="Column6095" dataDxfId="10510"/>
    <tableColumn id="6110" xr3:uid="{6A593AA9-0772-465E-A7DF-B3E9CC6A37A8}" name="Column6096" dataDxfId="10509"/>
    <tableColumn id="6111" xr3:uid="{C0CC2C62-2F6C-4A11-BE99-42CC986D88A5}" name="Column6097" dataDxfId="10508"/>
    <tableColumn id="6112" xr3:uid="{2817EAD1-36DE-4AE8-BB63-D880715EB92B}" name="Column6098" dataDxfId="10507"/>
    <tableColumn id="6113" xr3:uid="{0A9F1FAB-BE57-446D-910B-37F7452980BB}" name="Column6099" dataDxfId="10506"/>
    <tableColumn id="6114" xr3:uid="{D5DB17FD-DF01-40F0-847F-AC5B9BC57920}" name="Column6100" dataDxfId="10505"/>
    <tableColumn id="6115" xr3:uid="{0E57F7D5-20EA-4096-B016-AAE860030BC9}" name="Column6101" dataDxfId="10504"/>
    <tableColumn id="6116" xr3:uid="{A632C783-AADA-4643-8954-E03D101DA8DE}" name="Column6102" dataDxfId="10503"/>
    <tableColumn id="6117" xr3:uid="{D2B2ADF6-238C-4040-922C-69B4956BE32A}" name="Column6103" dataDxfId="10502"/>
    <tableColumn id="6118" xr3:uid="{DE9457F1-8E8C-4F17-BBB1-BACBA6490F53}" name="Column6104" dataDxfId="10501"/>
    <tableColumn id="6119" xr3:uid="{C548CB19-8BB4-463C-BB96-C53B09D122EC}" name="Column6105" dataDxfId="10500"/>
    <tableColumn id="6120" xr3:uid="{43357C38-FCE4-4265-93E2-61DDDBC8B4DB}" name="Column6106" dataDxfId="10499"/>
    <tableColumn id="6121" xr3:uid="{2A08F2D1-5D35-491A-A866-C0DB8FBE8BC6}" name="Column6107" dataDxfId="10498"/>
    <tableColumn id="6122" xr3:uid="{C8FA6A0B-D04E-4590-A6A2-4103740856F2}" name="Column6108" dataDxfId="10497"/>
    <tableColumn id="6123" xr3:uid="{52D0C82E-DC84-4CE5-BBD3-E21C3C69BB13}" name="Column6109" dataDxfId="10496"/>
    <tableColumn id="6124" xr3:uid="{54B8720D-6704-4248-8959-904136112329}" name="Column6110" dataDxfId="10495"/>
    <tableColumn id="6125" xr3:uid="{1373EE28-1D61-42CF-A127-DF41E2B86E29}" name="Column6111" dataDxfId="10494"/>
    <tableColumn id="6126" xr3:uid="{E1CC346C-D46D-4E2E-A31F-9F579756A584}" name="Column6112" dataDxfId="10493"/>
    <tableColumn id="6127" xr3:uid="{7F750BFE-EB97-4D3B-94BD-860499A69CDD}" name="Column6113" dataDxfId="10492"/>
    <tableColumn id="6128" xr3:uid="{4F73CFDD-12D3-41B6-8C82-986F7FAED592}" name="Column6114" dataDxfId="10491"/>
    <tableColumn id="6129" xr3:uid="{0F5E4D84-09C6-486A-B204-739BA239D6D8}" name="Column6115" dataDxfId="10490"/>
    <tableColumn id="6130" xr3:uid="{47069261-E564-4471-96ED-B08383C4409A}" name="Column6116" dataDxfId="10489"/>
    <tableColumn id="6131" xr3:uid="{CEB4757B-8F44-40F2-B5CA-2E108D8FBA0D}" name="Column6117" dataDxfId="10488"/>
    <tableColumn id="6132" xr3:uid="{C7A58BB5-6602-468B-820D-B42C50EB2763}" name="Column6118" dataDxfId="10487"/>
    <tableColumn id="6133" xr3:uid="{AA88C2AD-22DD-499C-BBDA-C780754BA050}" name="Column6119" dataDxfId="10486"/>
    <tableColumn id="6134" xr3:uid="{02193B29-2528-47F9-9D20-9791A7F662ED}" name="Column6120" dataDxfId="10485"/>
    <tableColumn id="6135" xr3:uid="{EFBF1E31-A8C7-4D58-901E-F7B377386878}" name="Column6121" dataDxfId="10484"/>
    <tableColumn id="6136" xr3:uid="{044557F4-3CFE-468C-9635-9ACF3525CCBC}" name="Column6122" dataDxfId="10483"/>
    <tableColumn id="6137" xr3:uid="{34A36C99-2CEE-4E27-BABC-21C5F0406E66}" name="Column6123" dataDxfId="10482"/>
    <tableColumn id="6138" xr3:uid="{0C9E5FD0-A1BD-4A35-9734-C700DB574E13}" name="Column6124" dataDxfId="10481"/>
    <tableColumn id="6139" xr3:uid="{D2C683EB-E089-41BD-B948-8B0808E15B6F}" name="Column6125" dataDxfId="10480"/>
    <tableColumn id="6140" xr3:uid="{5C1286AA-2856-4F0F-B9DD-DD60B18DDACE}" name="Column6126" dataDxfId="10479"/>
    <tableColumn id="6141" xr3:uid="{11B9EBB7-0D1B-400F-9D9F-E65F00307CD7}" name="Column6127" dataDxfId="10478"/>
    <tableColumn id="6142" xr3:uid="{D712DB19-9C79-4BE7-BE54-1AE61BB376BD}" name="Column6128" dataDxfId="10477"/>
    <tableColumn id="6143" xr3:uid="{992358EC-034D-4841-9B3A-146D8032F12F}" name="Column6129" dataDxfId="10476"/>
    <tableColumn id="6144" xr3:uid="{9C25B87C-8858-4CB3-B3A6-18C4FCA34BCE}" name="Column6130" dataDxfId="10475"/>
    <tableColumn id="6145" xr3:uid="{E668A1B0-3DA6-4871-9401-A500418E153D}" name="Column6131" dataDxfId="10474"/>
    <tableColumn id="6146" xr3:uid="{8D4FA743-311E-4A23-863F-2CC924C25D1D}" name="Column6132" dataDxfId="10473"/>
    <tableColumn id="6147" xr3:uid="{49603F92-F7E7-43AB-BD1A-4548A22BFB51}" name="Column6133" dataDxfId="10472"/>
    <tableColumn id="6148" xr3:uid="{7A57FEDF-8CCC-4575-BCDF-6E5FBE713136}" name="Column6134" dataDxfId="10471"/>
    <tableColumn id="6149" xr3:uid="{DB18A942-B26E-4035-A9FD-606DCE069449}" name="Column6135" dataDxfId="10470"/>
    <tableColumn id="6150" xr3:uid="{35C945D7-F327-4845-A7A3-F3ED2D2071C8}" name="Column6136" dataDxfId="10469"/>
    <tableColumn id="6151" xr3:uid="{EB33684D-45CC-4854-BD6F-58B53FAB5F5E}" name="Column6137" dataDxfId="10468"/>
    <tableColumn id="6152" xr3:uid="{8147D348-1085-4147-8D9B-8068D35FFF1A}" name="Column6138" dataDxfId="10467"/>
    <tableColumn id="6153" xr3:uid="{2C79DC71-ACFD-49ED-83AF-9D1D16E38FF2}" name="Column6139" dataDxfId="10466"/>
    <tableColumn id="6154" xr3:uid="{7FFE87BF-4C4B-4E15-9440-84B67F231038}" name="Column6140" dataDxfId="10465"/>
    <tableColumn id="6155" xr3:uid="{DA821FA4-540A-4ACB-BB43-4B74E6B9548D}" name="Column6141" dataDxfId="10464"/>
    <tableColumn id="6156" xr3:uid="{1E1BA0C3-AF68-4A98-9519-5B9C9EECDC51}" name="Column6142" dataDxfId="10463"/>
    <tableColumn id="6157" xr3:uid="{AF019CCE-5EB4-4197-B023-CBABD110478B}" name="Column6143" dataDxfId="10462"/>
    <tableColumn id="6158" xr3:uid="{EBF82C95-054A-4840-B391-2458DD10F602}" name="Column6144" dataDxfId="10461"/>
    <tableColumn id="6159" xr3:uid="{7BA5D910-3C26-4261-9613-606194E57B30}" name="Column6145" dataDxfId="10460"/>
    <tableColumn id="6160" xr3:uid="{7DF6A00F-8896-412C-BEDC-93465A29B393}" name="Column6146" dataDxfId="10459"/>
    <tableColumn id="6161" xr3:uid="{B2E33980-D9F0-4FED-BD0E-2A92A90033E1}" name="Column6147" dataDxfId="10458"/>
    <tableColumn id="6162" xr3:uid="{294DA59F-0011-41BE-9BC5-DADCE703F303}" name="Column6148" dataDxfId="10457"/>
    <tableColumn id="6163" xr3:uid="{A484D184-4A04-4D8E-886F-32E212F86C4C}" name="Column6149" dataDxfId="10456"/>
    <tableColumn id="6164" xr3:uid="{C92BFAA9-35BB-4919-B4EF-9BD4628FEA4B}" name="Column6150" dataDxfId="10455"/>
    <tableColumn id="6165" xr3:uid="{6CE3E845-EAA4-4453-A7C1-4649C1508541}" name="Column6151" dataDxfId="10454"/>
    <tableColumn id="6166" xr3:uid="{84063A88-CCF0-4FA9-8EF9-65FC0B76E266}" name="Column6152" dataDxfId="10453"/>
    <tableColumn id="6167" xr3:uid="{9546BBEB-C6F6-49D3-86CB-E3D7C1E4AD74}" name="Column6153" dataDxfId="10452"/>
    <tableColumn id="6168" xr3:uid="{24CB9A1A-D8E8-4EAD-9551-B585F44FD0AE}" name="Column6154" dataDxfId="10451"/>
    <tableColumn id="6169" xr3:uid="{65A2E70D-D418-4340-86FB-74137BA0894D}" name="Column6155" dataDxfId="10450"/>
    <tableColumn id="6170" xr3:uid="{E08D5F30-61C3-4A09-A025-3E3A989583B4}" name="Column6156" dataDxfId="10449"/>
    <tableColumn id="6171" xr3:uid="{9E7DCC52-EEA7-4002-B18C-2754C9E71B41}" name="Column6157" dataDxfId="10448"/>
    <tableColumn id="6172" xr3:uid="{2D17F479-B689-49BC-AAD9-4D4B25B0CB4D}" name="Column6158" dataDxfId="10447"/>
    <tableColumn id="6173" xr3:uid="{40ECD004-4A90-486E-9CEF-A70DD2312412}" name="Column6159" dataDxfId="10446"/>
    <tableColumn id="6174" xr3:uid="{3F4CA584-914B-4B8E-A74B-2051CA645721}" name="Column6160" dataDxfId="10445"/>
    <tableColumn id="6175" xr3:uid="{74F5FDE5-0166-45BC-ADA7-D862AF20E8C0}" name="Column6161" dataDxfId="10444"/>
    <tableColumn id="6176" xr3:uid="{27CABC8E-0583-4724-AC2D-1C3B99D2486D}" name="Column6162" dataDxfId="10443"/>
    <tableColumn id="6177" xr3:uid="{FAFCC95F-026C-47E3-A9A6-B4502350FAD2}" name="Column6163" dataDxfId="10442"/>
    <tableColumn id="6178" xr3:uid="{8DFA073E-8173-4A14-991D-8850C45E944E}" name="Column6164" dataDxfId="10441"/>
    <tableColumn id="6179" xr3:uid="{C43AFD89-39B9-4E4E-93D0-002929685D73}" name="Column6165" dataDxfId="10440"/>
    <tableColumn id="6180" xr3:uid="{BD657BEC-EFF8-453C-8F0B-4B51E01CE467}" name="Column6166" dataDxfId="10439"/>
    <tableColumn id="6181" xr3:uid="{2EE4CAFA-363F-4416-9DB0-175952A02C33}" name="Column6167" dataDxfId="10438"/>
    <tableColumn id="6182" xr3:uid="{381721D7-5D12-45F9-BDFC-6157A4FF6C70}" name="Column6168" dataDxfId="10437"/>
    <tableColumn id="6183" xr3:uid="{AA980322-851E-4553-9206-991FF06CF1CC}" name="Column6169" dataDxfId="10436"/>
    <tableColumn id="6184" xr3:uid="{7F231416-5A14-414D-9927-E1168846CC97}" name="Column6170" dataDxfId="10435"/>
    <tableColumn id="6185" xr3:uid="{01348D72-A0A0-4588-944A-E6284836BF01}" name="Column6171" dataDxfId="10434"/>
    <tableColumn id="6186" xr3:uid="{029D7DA4-18D2-4E15-858C-D8B25809CA26}" name="Column6172" dataDxfId="10433"/>
    <tableColumn id="6187" xr3:uid="{C82861D9-B390-46C7-A71E-4EB38153323B}" name="Column6173" dataDxfId="10432"/>
    <tableColumn id="6188" xr3:uid="{4B8BB65F-4467-4633-A7C2-34596698A422}" name="Column6174" dataDxfId="10431"/>
    <tableColumn id="6189" xr3:uid="{926A9DF9-A4EE-4374-B728-987A390C1240}" name="Column6175" dataDxfId="10430"/>
    <tableColumn id="6190" xr3:uid="{326621CC-DDD6-4293-AD53-542E3E8700A2}" name="Column6176" dataDxfId="10429"/>
    <tableColumn id="6191" xr3:uid="{E43A71E9-30F3-487D-A194-4755321CFFB5}" name="Column6177" dataDxfId="10428"/>
    <tableColumn id="6192" xr3:uid="{A06479D6-F0EC-4270-897A-4199AEEC5213}" name="Column6178" dataDxfId="10427"/>
    <tableColumn id="6193" xr3:uid="{D2F79E46-2BBC-4888-BD40-A25CA675C0AB}" name="Column6179" dataDxfId="10426"/>
    <tableColumn id="6194" xr3:uid="{6DBFC106-E13D-47DB-8F41-13533BEA3143}" name="Column6180" dataDxfId="10425"/>
    <tableColumn id="6195" xr3:uid="{4F23845D-7057-4020-91D2-0550F4B7CC5C}" name="Column6181" dataDxfId="10424"/>
    <tableColumn id="6196" xr3:uid="{CDB28BE5-3A32-418F-9353-0D9F6A85B5DF}" name="Column6182" dataDxfId="10423"/>
    <tableColumn id="6197" xr3:uid="{A98FC9DD-0E2F-432D-BDAE-DDF47B2BCCAE}" name="Column6183" dataDxfId="10422"/>
    <tableColumn id="6198" xr3:uid="{42827CB4-94E5-400C-BDB6-C60BE92F00FB}" name="Column6184" dataDxfId="10421"/>
    <tableColumn id="6199" xr3:uid="{20AA67D6-8659-4EB5-A1C2-EE6D0BAEB422}" name="Column6185" dataDxfId="10420"/>
    <tableColumn id="6200" xr3:uid="{7EA6CC5D-16C1-41AC-8109-3C8597A2BD89}" name="Column6186" dataDxfId="10419"/>
    <tableColumn id="6201" xr3:uid="{58BE2B09-45D0-414D-8A65-19C479CF9810}" name="Column6187" dataDxfId="10418"/>
    <tableColumn id="6202" xr3:uid="{BC7C0168-E9DC-45C0-92C7-7D4664D69D46}" name="Column6188" dataDxfId="10417"/>
    <tableColumn id="6203" xr3:uid="{9FC81E38-9055-46AA-B7B5-9722BCB6AA16}" name="Column6189" dataDxfId="10416"/>
    <tableColumn id="6204" xr3:uid="{A2D4E027-AEDC-44ED-ABE3-616FD661BA22}" name="Column6190" dataDxfId="10415"/>
    <tableColumn id="6205" xr3:uid="{167D86BD-529B-40BD-B027-9D0C9CF29DB0}" name="Column6191" dataDxfId="10414"/>
    <tableColumn id="6206" xr3:uid="{9EC29766-D91E-4C37-920C-9B471FFD2381}" name="Column6192" dataDxfId="10413"/>
    <tableColumn id="6207" xr3:uid="{D1F1625D-4DF4-471F-9325-20B5C3D28461}" name="Column6193" dataDxfId="10412"/>
    <tableColumn id="6208" xr3:uid="{0983B6C7-24D0-4645-A3F5-940D0E026085}" name="Column6194" dataDxfId="10411"/>
    <tableColumn id="6209" xr3:uid="{29985FF2-9ADC-440E-9D88-0810FC217A74}" name="Column6195" dataDxfId="10410"/>
    <tableColumn id="6210" xr3:uid="{91D96B75-4D97-4C09-8925-2915C0F9D5F3}" name="Column6196" dataDxfId="10409"/>
    <tableColumn id="6211" xr3:uid="{64BC6142-FC85-4AB6-BC03-065D9C25A442}" name="Column6197" dataDxfId="10408"/>
    <tableColumn id="6212" xr3:uid="{386D67D1-BE0B-46CE-B4E1-E816B23CB680}" name="Column6198" dataDxfId="10407"/>
    <tableColumn id="6213" xr3:uid="{F59B8320-B8E1-44E9-8066-B46143636030}" name="Column6199" dataDxfId="10406"/>
    <tableColumn id="6214" xr3:uid="{5CDC70C7-2D40-495D-9837-FC7E45674D18}" name="Column6200" dataDxfId="10405"/>
    <tableColumn id="6215" xr3:uid="{86500890-7F8A-4470-B036-80C3892393CA}" name="Column6201" dataDxfId="10404"/>
    <tableColumn id="6216" xr3:uid="{583A467F-52F8-478D-9883-A5F60E2DE445}" name="Column6202" dataDxfId="10403"/>
    <tableColumn id="6217" xr3:uid="{D44DA066-436F-41D7-8483-5C8885BA4900}" name="Column6203" dataDxfId="10402"/>
    <tableColumn id="6218" xr3:uid="{0764E4D5-7761-4FC0-BC75-D53409D76413}" name="Column6204" dataDxfId="10401"/>
    <tableColumn id="6219" xr3:uid="{C55E1DA2-007F-4FB3-B2AE-64EC6F5C02D7}" name="Column6205" dataDxfId="10400"/>
    <tableColumn id="6220" xr3:uid="{1BA2CDAF-2498-4DBD-89EB-9A8CFDB9ABFC}" name="Column6206" dataDxfId="10399"/>
    <tableColumn id="6221" xr3:uid="{44A192FC-DEC4-48EF-B1CE-71E876803F8B}" name="Column6207" dataDxfId="10398"/>
    <tableColumn id="6222" xr3:uid="{0D485706-2E8D-41D4-A85E-1004ECD14A83}" name="Column6208" dataDxfId="10397"/>
    <tableColumn id="6223" xr3:uid="{BA9E40F5-4EBC-4F3A-94C6-44752C4E8AB0}" name="Column6209" dataDxfId="10396"/>
    <tableColumn id="6224" xr3:uid="{7AA71071-FB72-41D3-BAD5-F65702623C40}" name="Column6210" dataDxfId="10395"/>
    <tableColumn id="6225" xr3:uid="{594547D0-E6E4-473C-85B8-7CE3EF505C4E}" name="Column6211" dataDxfId="10394"/>
    <tableColumn id="6226" xr3:uid="{A9D42D1A-340B-4D8D-B857-749FA7D71D83}" name="Column6212" dataDxfId="10393"/>
    <tableColumn id="6227" xr3:uid="{1C8FB797-4824-41D2-BB2D-8493490FE11C}" name="Column6213" dataDxfId="10392"/>
    <tableColumn id="6228" xr3:uid="{F0215A6D-0C7F-403C-A2BF-68BF6E4B55A5}" name="Column6214" dataDxfId="10391"/>
    <tableColumn id="6229" xr3:uid="{582B1784-7582-4286-B362-0E810E8DB36B}" name="Column6215" dataDxfId="10390"/>
    <tableColumn id="6230" xr3:uid="{F218729E-5C99-4C82-9DE8-A733C77A29E7}" name="Column6216" dataDxfId="10389"/>
    <tableColumn id="6231" xr3:uid="{7F0C9025-4D42-4600-A5AB-D59114D4E664}" name="Column6217" dataDxfId="10388"/>
    <tableColumn id="6232" xr3:uid="{CF57422F-1BC6-4487-B4BE-B20E0B03DD93}" name="Column6218" dataDxfId="10387"/>
    <tableColumn id="6233" xr3:uid="{FC48FF6C-BD8E-434B-AA4B-2A6860D71367}" name="Column6219" dataDxfId="10386"/>
    <tableColumn id="6234" xr3:uid="{2863D7B4-B033-41C7-A703-4625564CBD39}" name="Column6220" dataDxfId="10385"/>
    <tableColumn id="6235" xr3:uid="{6A5B12DE-F292-4DDA-8C5E-AF5022DAADA6}" name="Column6221" dataDxfId="10384"/>
    <tableColumn id="6236" xr3:uid="{0488E981-2338-401A-8D60-E0AD36244ECF}" name="Column6222" dataDxfId="10383"/>
    <tableColumn id="6237" xr3:uid="{8D2BF760-6C92-4EFE-8B99-C3B6816A9B0E}" name="Column6223" dataDxfId="10382"/>
    <tableColumn id="6238" xr3:uid="{B118109F-CC35-4D5E-9DC8-64736A8C3CDF}" name="Column6224" dataDxfId="10381"/>
    <tableColumn id="6239" xr3:uid="{069DF80A-E44D-46C6-9143-0A3B0980D7F4}" name="Column6225" dataDxfId="10380"/>
    <tableColumn id="6240" xr3:uid="{07A0C45C-B191-4FB3-AE33-A4174114873E}" name="Column6226" dataDxfId="10379"/>
    <tableColumn id="6241" xr3:uid="{08EF5F19-5CF9-4E95-9770-73B7E852F797}" name="Column6227" dataDxfId="10378"/>
    <tableColumn id="6242" xr3:uid="{CF48F6B5-878D-42A4-9F34-2B50468C8385}" name="Column6228" dataDxfId="10377"/>
    <tableColumn id="6243" xr3:uid="{8EE9B6C4-E0AC-4010-9826-7C4FF22702B2}" name="Column6229" dataDxfId="10376"/>
    <tableColumn id="6244" xr3:uid="{D75EB38A-F5BF-4812-813D-A3B2792CAF59}" name="Column6230" dataDxfId="10375"/>
    <tableColumn id="6245" xr3:uid="{C2DABBBA-76D4-4786-8E98-EBC4FD6AE2BF}" name="Column6231" dataDxfId="10374"/>
    <tableColumn id="6246" xr3:uid="{4DA61F48-5AF4-4BB3-A9A0-CBD5C238B8C1}" name="Column6232" dataDxfId="10373"/>
    <tableColumn id="6247" xr3:uid="{C32671C6-AE51-4FE7-9DA0-A5F13590B79D}" name="Column6233" dataDxfId="10372"/>
    <tableColumn id="6248" xr3:uid="{0864996D-019A-4129-B437-C1F98DF66AE3}" name="Column6234" dataDxfId="10371"/>
    <tableColumn id="6249" xr3:uid="{955F85CB-598E-49B2-ADA3-D16BE7E93873}" name="Column6235" dataDxfId="10370"/>
    <tableColumn id="6250" xr3:uid="{E1EA55C4-D91B-480D-B575-D8B5DF1CBC2F}" name="Column6236" dataDxfId="10369"/>
    <tableColumn id="6251" xr3:uid="{1551F370-FB21-4121-8F00-D418BF64DA04}" name="Column6237" dataDxfId="10368"/>
    <tableColumn id="6252" xr3:uid="{E9C33779-A1ED-4230-8BFD-CBE7BF98A30A}" name="Column6238" dataDxfId="10367"/>
    <tableColumn id="6253" xr3:uid="{A016E959-97DE-4C5F-979E-9DFD64A0DE0C}" name="Column6239" dataDxfId="10366"/>
    <tableColumn id="6254" xr3:uid="{F3163F00-A66D-4F94-97AD-533EC119D423}" name="Column6240" dataDxfId="10365"/>
    <tableColumn id="6255" xr3:uid="{B7D1C667-E730-4AFE-98D4-C62B45A4090F}" name="Column6241" dataDxfId="10364"/>
    <tableColumn id="6256" xr3:uid="{8A5E6DB6-414E-4984-97E1-C39978EA96C1}" name="Column6242" dataDxfId="10363"/>
    <tableColumn id="6257" xr3:uid="{44C3B21D-3E04-448C-BF94-3653DF779092}" name="Column6243" dataDxfId="10362"/>
    <tableColumn id="6258" xr3:uid="{FD69210C-EC78-42B7-8040-9F2F7E422943}" name="Column6244" dataDxfId="10361"/>
    <tableColumn id="6259" xr3:uid="{B3737F40-5D35-4634-9588-A28FD5C59D8D}" name="Column6245" dataDxfId="10360"/>
    <tableColumn id="6260" xr3:uid="{13C248B3-F441-4FCA-AF43-0BD1E99319FF}" name="Column6246" dataDxfId="10359"/>
    <tableColumn id="6261" xr3:uid="{EC5AA521-FE5F-45A1-9D4D-86A252C6881D}" name="Column6247" dataDxfId="10358"/>
    <tableColumn id="6262" xr3:uid="{37505D68-5F14-4F45-9F70-C06B2A3584BB}" name="Column6248" dataDxfId="10357"/>
    <tableColumn id="6263" xr3:uid="{D30AC49E-5EE2-4FDD-8FB7-875CE3B5DA0A}" name="Column6249" dataDxfId="10356"/>
    <tableColumn id="6264" xr3:uid="{869E988B-9B4C-4535-9497-F09A919BC4B2}" name="Column6250" dataDxfId="10355"/>
    <tableColumn id="6265" xr3:uid="{ECC426FF-95BD-4105-9B70-A3BB7C42F76E}" name="Column6251" dataDxfId="10354"/>
    <tableColumn id="6266" xr3:uid="{BF5C116D-D9CF-47F4-9B8C-65CAF20E7FC7}" name="Column6252" dataDxfId="10353"/>
    <tableColumn id="6267" xr3:uid="{D6E23BCF-8612-4BD6-9FB2-14C95A8097FF}" name="Column6253" dataDxfId="10352"/>
    <tableColumn id="6268" xr3:uid="{C4C9448C-B117-4EB4-A2C5-B8A6C9A76E87}" name="Column6254" dataDxfId="10351"/>
    <tableColumn id="6269" xr3:uid="{BF766F51-4ED1-4871-8467-7903E1FE54DA}" name="Column6255" dataDxfId="10350"/>
    <tableColumn id="6270" xr3:uid="{0F90CDEE-C578-4BD6-B32F-6FD17B2CB83E}" name="Column6256" dataDxfId="10349"/>
    <tableColumn id="6271" xr3:uid="{267C62DF-5D7E-4FDB-8ED3-357B549A89CD}" name="Column6257" dataDxfId="10348"/>
    <tableColumn id="6272" xr3:uid="{11D4219D-3FC7-438C-8D86-C1AF441BCB69}" name="Column6258" dataDxfId="10347"/>
    <tableColumn id="6273" xr3:uid="{8DFB916B-F0D3-4B7B-9FAC-5F0A70DA669E}" name="Column6259" dataDxfId="10346"/>
    <tableColumn id="6274" xr3:uid="{0C5AC903-EEF5-4550-A956-DA2F12E9F571}" name="Column6260" dataDxfId="10345"/>
    <tableColumn id="6275" xr3:uid="{5B010689-DC15-4851-8C96-1D2CEB5FB8B7}" name="Column6261" dataDxfId="10344"/>
    <tableColumn id="6276" xr3:uid="{7A9B6159-F1F2-44EA-AF42-EB33E59C67A5}" name="Column6262" dataDxfId="10343"/>
    <tableColumn id="6277" xr3:uid="{8AF7F393-0FFB-4A77-BAA9-B238CCCFDFD1}" name="Column6263" dataDxfId="10342"/>
    <tableColumn id="6278" xr3:uid="{35EEE0DD-5B4C-4E21-AFBD-21D59F47CB03}" name="Column6264" dataDxfId="10341"/>
    <tableColumn id="6279" xr3:uid="{BE4443C2-70F0-47F4-A92C-0BB58300AC92}" name="Column6265" dataDxfId="10340"/>
    <tableColumn id="6280" xr3:uid="{F7641E6A-F5CB-49AA-B366-97B2880E97DA}" name="Column6266" dataDxfId="10339"/>
    <tableColumn id="6281" xr3:uid="{FE66F360-7257-49A8-8527-6D77F6B92347}" name="Column6267" dataDxfId="10338"/>
    <tableColumn id="6282" xr3:uid="{87A73213-7805-47A7-9331-B760787EFA86}" name="Column6268" dataDxfId="10337"/>
    <tableColumn id="6283" xr3:uid="{B97AB831-C7EB-498C-873C-CCB2ECF42CD0}" name="Column6269" dataDxfId="10336"/>
    <tableColumn id="6284" xr3:uid="{2930FCEB-03AF-446A-ABFD-4D099C5A144C}" name="Column6270" dataDxfId="10335"/>
    <tableColumn id="6285" xr3:uid="{F138D565-F9AF-4E12-B41C-6E9873478C11}" name="Column6271" dataDxfId="10334"/>
    <tableColumn id="6286" xr3:uid="{FD2ECAF8-59FB-4C27-9442-25F6C086F1B2}" name="Column6272" dataDxfId="10333"/>
    <tableColumn id="6287" xr3:uid="{92639FD1-BD14-4099-B6B6-E905D99F3419}" name="Column6273" dataDxfId="10332"/>
    <tableColumn id="6288" xr3:uid="{31DCC2BF-F132-4BE9-9B10-7017F8F8D813}" name="Column6274" dataDxfId="10331"/>
    <tableColumn id="6289" xr3:uid="{18B821BD-0789-4BC8-9FB8-17BB2A028B03}" name="Column6275" dataDxfId="10330"/>
    <tableColumn id="6290" xr3:uid="{B5CCE3BA-F35A-49AD-A9FD-7450FA954E43}" name="Column6276" dataDxfId="10329"/>
    <tableColumn id="6291" xr3:uid="{88EC9E94-CC42-42FB-9965-2E8E5821B4B4}" name="Column6277" dataDxfId="10328"/>
    <tableColumn id="6292" xr3:uid="{A1EB3B25-47EB-43AD-BE8F-95891219D072}" name="Column6278" dataDxfId="10327"/>
    <tableColumn id="6293" xr3:uid="{2C8A621D-D844-4750-9705-FF89A0166185}" name="Column6279" dataDxfId="10326"/>
    <tableColumn id="6294" xr3:uid="{4F09C613-C0D7-44A1-8BA1-0467CD60842C}" name="Column6280" dataDxfId="10325"/>
    <tableColumn id="6295" xr3:uid="{8E3731C6-31A8-4D50-B61B-EC4DF9C0D9AA}" name="Column6281" dataDxfId="10324"/>
    <tableColumn id="6296" xr3:uid="{3B7980B6-929E-4CA4-ACF8-E50516DB551A}" name="Column6282" dataDxfId="10323"/>
    <tableColumn id="6297" xr3:uid="{E794B812-1AF0-497E-A644-86AA3C3314C6}" name="Column6283" dataDxfId="10322"/>
    <tableColumn id="6298" xr3:uid="{ACBF635A-F890-4549-9394-1A4970B31D58}" name="Column6284" dataDxfId="10321"/>
    <tableColumn id="6299" xr3:uid="{C8DD2D79-B2FA-4599-8F50-DFBF97700445}" name="Column6285" dataDxfId="10320"/>
    <tableColumn id="6300" xr3:uid="{24E4CBC5-1991-4D5D-BBB0-D1D451240F74}" name="Column6286" dataDxfId="10319"/>
    <tableColumn id="6301" xr3:uid="{6DFE7FE0-B138-4E06-AA54-40BA128FE57F}" name="Column6287" dataDxfId="10318"/>
    <tableColumn id="6302" xr3:uid="{77242E0B-FFFF-4148-AAB3-D6B237FE9AB0}" name="Column6288" dataDxfId="10317"/>
    <tableColumn id="6303" xr3:uid="{FD8D10C7-2646-46AE-9994-7B52BC72D387}" name="Column6289" dataDxfId="10316"/>
    <tableColumn id="6304" xr3:uid="{653A8C00-DE1C-4F5F-A5F1-5A689975FE83}" name="Column6290" dataDxfId="10315"/>
    <tableColumn id="6305" xr3:uid="{C0CDBAFC-CD04-4616-8B34-3E36C3458C61}" name="Column6291" dataDxfId="10314"/>
    <tableColumn id="6306" xr3:uid="{CF2C446D-C175-4D45-8DDF-A97E3AEAB589}" name="Column6292" dataDxfId="10313"/>
    <tableColumn id="6307" xr3:uid="{8CA8FCE0-4A2A-4960-A669-08D4D5C33B25}" name="Column6293" dataDxfId="10312"/>
    <tableColumn id="6308" xr3:uid="{8D5BF996-73BE-407F-87E6-A9525C931B47}" name="Column6294" dataDxfId="10311"/>
    <tableColumn id="6309" xr3:uid="{A385D45C-C06D-4FC6-828C-2724CF888D86}" name="Column6295" dataDxfId="10310"/>
    <tableColumn id="6310" xr3:uid="{8A160B77-39D0-44C9-9E0B-F6CC61C626F8}" name="Column6296" dataDxfId="10309"/>
    <tableColumn id="6311" xr3:uid="{BF3DB0E7-1BC1-480F-B6B6-25194255936D}" name="Column6297" dataDxfId="10308"/>
    <tableColumn id="6312" xr3:uid="{A5932C29-93E3-4823-8D23-0A23E2246112}" name="Column6298" dataDxfId="10307"/>
    <tableColumn id="6313" xr3:uid="{0702A694-A0DF-425D-845E-155C3F14879E}" name="Column6299" dataDxfId="10306"/>
    <tableColumn id="6314" xr3:uid="{2E1024DD-8D70-4759-99AE-E928F8497BEC}" name="Column6300" dataDxfId="10305"/>
    <tableColumn id="6315" xr3:uid="{8652624C-88A4-4AD4-96F1-3301E01FCEF2}" name="Column6301" dataDxfId="10304"/>
    <tableColumn id="6316" xr3:uid="{2F0481CD-360A-4718-AB64-631AE832F65D}" name="Column6302" dataDxfId="10303"/>
    <tableColumn id="6317" xr3:uid="{832EA6B3-A83F-4646-8800-7BC8AC95EE04}" name="Column6303" dataDxfId="10302"/>
    <tableColumn id="6318" xr3:uid="{B0278A2A-18D9-4CA7-B921-D24A6F78E6C8}" name="Column6304" dataDxfId="10301"/>
    <tableColumn id="6319" xr3:uid="{1B16FB1C-177A-498A-97CA-E40365ECA252}" name="Column6305" dataDxfId="10300"/>
    <tableColumn id="6320" xr3:uid="{5B8F10E5-EA50-4265-8C09-CF642CFFE09D}" name="Column6306" dataDxfId="10299"/>
    <tableColumn id="6321" xr3:uid="{D7350BFD-785A-43DC-9A28-6BBBBBB92670}" name="Column6307" dataDxfId="10298"/>
    <tableColumn id="6322" xr3:uid="{561BBB38-F3A2-4F11-96BE-0ABC3124FEC6}" name="Column6308" dataDxfId="10297"/>
    <tableColumn id="6323" xr3:uid="{C3D1A7DE-FF15-4AF4-9940-F2F83AC7C2AB}" name="Column6309" dataDxfId="10296"/>
    <tableColumn id="6324" xr3:uid="{86AB2713-AFCD-4279-B0DB-48E3F9563F5A}" name="Column6310" dataDxfId="10295"/>
    <tableColumn id="6325" xr3:uid="{7E2E40CE-22A8-4A54-A518-ACD5C6DE5135}" name="Column6311" dataDxfId="10294"/>
    <tableColumn id="6326" xr3:uid="{EF8E3F78-6E08-4461-8FE1-A940037F6556}" name="Column6312" dataDxfId="10293"/>
    <tableColumn id="6327" xr3:uid="{B44B0E89-E308-43F7-8507-AFA5F23697E9}" name="Column6313" dataDxfId="10292"/>
    <tableColumn id="6328" xr3:uid="{71CFD581-673E-46C3-B4F1-EE5F79A2650D}" name="Column6314" dataDxfId="10291"/>
    <tableColumn id="6329" xr3:uid="{49F40003-C137-462E-AD18-C267C634BFEB}" name="Column6315" dataDxfId="10290"/>
    <tableColumn id="6330" xr3:uid="{22440024-AB8C-403E-8768-C6A5DFA7497C}" name="Column6316" dataDxfId="10289"/>
    <tableColumn id="6331" xr3:uid="{57863D02-287C-41C5-B7EF-0FE9D0F77F45}" name="Column6317" dataDxfId="10288"/>
    <tableColumn id="6332" xr3:uid="{65958D75-3AF1-4B83-B86A-B070E51D89F9}" name="Column6318" dataDxfId="10287"/>
    <tableColumn id="6333" xr3:uid="{B72FAD71-0A30-4E35-8BE0-4DB9FBEEAEE5}" name="Column6319" dataDxfId="10286"/>
    <tableColumn id="6334" xr3:uid="{6294C113-DFEB-44A8-B452-3AA36DBC8893}" name="Column6320" dataDxfId="10285"/>
    <tableColumn id="6335" xr3:uid="{CA93FE98-128C-4171-96F5-EB5046D2F678}" name="Column6321" dataDxfId="10284"/>
    <tableColumn id="6336" xr3:uid="{6644F58C-66BC-4F11-BFB5-AABCB78D7D34}" name="Column6322" dataDxfId="10283"/>
    <tableColumn id="6337" xr3:uid="{2A79BB0D-F3E6-4E3C-BDD1-E9A26E682CA2}" name="Column6323" dataDxfId="10282"/>
    <tableColumn id="6338" xr3:uid="{44D118E4-3A6A-413B-8BFB-0FF1BBDFAA7C}" name="Column6324" dataDxfId="10281"/>
    <tableColumn id="6339" xr3:uid="{C0F31E34-816F-4424-B335-42BFCAA89163}" name="Column6325" dataDxfId="10280"/>
    <tableColumn id="6340" xr3:uid="{715A1584-7524-4219-B6AB-D30DF590E81A}" name="Column6326" dataDxfId="10279"/>
    <tableColumn id="6341" xr3:uid="{B4398875-123F-4F4A-8DF1-B022B4E5DA4A}" name="Column6327" dataDxfId="10278"/>
    <tableColumn id="6342" xr3:uid="{56A1419E-1621-42DB-98F6-AFF49C735535}" name="Column6328" dataDxfId="10277"/>
    <tableColumn id="6343" xr3:uid="{0109BFD5-FB60-4B56-9071-F9EE5ABFE32B}" name="Column6329" dataDxfId="10276"/>
    <tableColumn id="6344" xr3:uid="{077D867D-40BF-421A-B595-EB1B86C1C4AF}" name="Column6330" dataDxfId="10275"/>
    <tableColumn id="6345" xr3:uid="{DCD4727F-CD1B-4BCD-9A8A-E3EED70EB1B3}" name="Column6331" dataDxfId="10274"/>
    <tableColumn id="6346" xr3:uid="{D1FE9EDD-8E73-4E1D-9876-9286DB2D483E}" name="Column6332" dataDxfId="10273"/>
    <tableColumn id="6347" xr3:uid="{0CC04C8D-054D-4FCA-AA0B-1059E881919A}" name="Column6333" dataDxfId="10272"/>
    <tableColumn id="6348" xr3:uid="{346D8269-91E9-43C1-BCC2-33022EBC9771}" name="Column6334" dataDxfId="10271"/>
    <tableColumn id="6349" xr3:uid="{D019DB9F-D25D-41AC-A482-42C57C27760D}" name="Column6335" dataDxfId="10270"/>
    <tableColumn id="6350" xr3:uid="{3985B0C0-C13E-4063-B742-9F67FFCC8045}" name="Column6336" dataDxfId="10269"/>
    <tableColumn id="6351" xr3:uid="{CCCFDEDC-783E-4F86-89C7-9A6F78926FFD}" name="Column6337" dataDxfId="10268"/>
    <tableColumn id="6352" xr3:uid="{E5D22849-26F8-48A8-AA68-3D1AD078DB1E}" name="Column6338" dataDxfId="10267"/>
    <tableColumn id="6353" xr3:uid="{3E035A69-7A9B-4AEF-B279-9CE498A678DC}" name="Column6339" dataDxfId="10266"/>
    <tableColumn id="6354" xr3:uid="{AC47A1DE-E8E4-490F-B8AF-0F25D9842B64}" name="Column6340" dataDxfId="10265"/>
    <tableColumn id="6355" xr3:uid="{ABBCA7DE-7864-4693-A9FE-C2D4D94B31DA}" name="Column6341" dataDxfId="10264"/>
    <tableColumn id="6356" xr3:uid="{D658C724-1DC0-4536-AB55-7EA976AD578A}" name="Column6342" dataDxfId="10263"/>
    <tableColumn id="6357" xr3:uid="{3B35C06F-2404-4BCA-819A-9E04F9592A04}" name="Column6343" dataDxfId="10262"/>
    <tableColumn id="6358" xr3:uid="{9713CDFB-F985-41C3-A116-12B76A10F89E}" name="Column6344" dataDxfId="10261"/>
    <tableColumn id="6359" xr3:uid="{BE069783-A90F-4685-A086-C7D60C239148}" name="Column6345" dataDxfId="10260"/>
    <tableColumn id="6360" xr3:uid="{2129E3E5-6A91-4B4D-B4F0-1CAF2B501B43}" name="Column6346" dataDxfId="10259"/>
    <tableColumn id="6361" xr3:uid="{2F3CB8F0-41E6-4AF2-BBBE-1C86FC3258A1}" name="Column6347" dataDxfId="10258"/>
    <tableColumn id="6362" xr3:uid="{04B168F1-DEEA-47A7-AE09-8650B4D1156D}" name="Column6348" dataDxfId="10257"/>
    <tableColumn id="6363" xr3:uid="{D5541D05-8821-4237-9044-9D9630F8CECE}" name="Column6349" dataDxfId="10256"/>
    <tableColumn id="6364" xr3:uid="{CB2CEE44-8486-4CEA-9C74-8EA6CBAC3B8C}" name="Column6350" dataDxfId="10255"/>
    <tableColumn id="6365" xr3:uid="{7178FFA1-6E95-46ED-BEA8-BF995CDC3E0D}" name="Column6351" dataDxfId="10254"/>
    <tableColumn id="6366" xr3:uid="{F2D724D5-33FD-4329-A484-1C8DE9DC8A50}" name="Column6352" dataDxfId="10253"/>
    <tableColumn id="6367" xr3:uid="{1645F221-7659-4DE3-A294-7014600ED78F}" name="Column6353" dataDxfId="10252"/>
    <tableColumn id="6368" xr3:uid="{5A95CFA1-7A64-4BF4-952C-5BF0D107E3D6}" name="Column6354" dataDxfId="10251"/>
    <tableColumn id="6369" xr3:uid="{F84E51CB-CB74-450B-B350-2F2AD2453098}" name="Column6355" dataDxfId="10250"/>
    <tableColumn id="6370" xr3:uid="{02798F27-B1BD-4CEF-BEFE-DBED662084E6}" name="Column6356" dataDxfId="10249"/>
    <tableColumn id="6371" xr3:uid="{F1146135-FD70-488D-8DFB-F55C0DC54105}" name="Column6357" dataDxfId="10248"/>
    <tableColumn id="6372" xr3:uid="{194531BF-9EE8-4E9B-ADC7-5A6795245C11}" name="Column6358" dataDxfId="10247"/>
    <tableColumn id="6373" xr3:uid="{927DA6E3-75E3-49AE-8EB8-DE217EB3C4C4}" name="Column6359" dataDxfId="10246"/>
    <tableColumn id="6374" xr3:uid="{73D43D57-803B-47F4-9971-E104277E8A39}" name="Column6360" dataDxfId="10245"/>
    <tableColumn id="6375" xr3:uid="{E864810D-549C-421B-BCD0-A18C348F8F9A}" name="Column6361" dataDxfId="10244"/>
    <tableColumn id="6376" xr3:uid="{317088BC-C8C8-43B9-9082-60BEFC7297C4}" name="Column6362" dataDxfId="10243"/>
    <tableColumn id="6377" xr3:uid="{11BD30AF-B1A8-4748-956E-CB1B9536ACB1}" name="Column6363" dataDxfId="10242"/>
    <tableColumn id="6378" xr3:uid="{142F7470-6C4E-46B7-8B89-254C0F7C9BDA}" name="Column6364" dataDxfId="10241"/>
    <tableColumn id="6379" xr3:uid="{EF023788-36F4-42F4-AB4B-C018794954DF}" name="Column6365" dataDxfId="10240"/>
    <tableColumn id="6380" xr3:uid="{7EBF85F7-FD2A-488D-A046-C51B45815C06}" name="Column6366" dataDxfId="10239"/>
    <tableColumn id="6381" xr3:uid="{AC7BA886-B227-4D6F-B13D-F631032E601E}" name="Column6367" dataDxfId="10238"/>
    <tableColumn id="6382" xr3:uid="{F65ED3C3-F226-447C-85DD-F621E1867555}" name="Column6368" dataDxfId="10237"/>
    <tableColumn id="6383" xr3:uid="{7591E796-CDFC-46F3-B855-0853580CE073}" name="Column6369" dataDxfId="10236"/>
    <tableColumn id="6384" xr3:uid="{99155B7F-A6B6-4F3E-98C7-64DBDCB4287E}" name="Column6370" dataDxfId="10235"/>
    <tableColumn id="6385" xr3:uid="{F0639BAD-088F-47C8-886D-914A3CF66E29}" name="Column6371" dataDxfId="10234"/>
    <tableColumn id="6386" xr3:uid="{AD0AC348-48A9-4710-A983-E44F186E293E}" name="Column6372" dataDxfId="10233"/>
    <tableColumn id="6387" xr3:uid="{2F1F3A5E-466F-476D-8ED3-6FE2EC985FFD}" name="Column6373" dataDxfId="10232"/>
    <tableColumn id="6388" xr3:uid="{61364766-7246-4543-ABD5-CD23B91BE529}" name="Column6374" dataDxfId="10231"/>
    <tableColumn id="6389" xr3:uid="{78902E1B-3E8F-4656-915E-544FE5057C88}" name="Column6375" dataDxfId="10230"/>
    <tableColumn id="6390" xr3:uid="{B3551DA0-588C-4766-AE2C-8D538DDA6547}" name="Column6376" dataDxfId="10229"/>
    <tableColumn id="6391" xr3:uid="{FDA9213E-702B-4FDD-AA42-E80D304E62DA}" name="Column6377" dataDxfId="10228"/>
    <tableColumn id="6392" xr3:uid="{E39D621D-508A-41BC-908D-094ABCD11FAC}" name="Column6378" dataDxfId="10227"/>
    <tableColumn id="6393" xr3:uid="{52EF24B8-84B0-4899-B38B-221C5C699FAC}" name="Column6379" dataDxfId="10226"/>
    <tableColumn id="6394" xr3:uid="{F3B623CF-466A-4DD5-9770-8ABC61B0FFA2}" name="Column6380" dataDxfId="10225"/>
    <tableColumn id="6395" xr3:uid="{064BA45D-A2B8-4DE6-A7D1-DCB55EECBD4F}" name="Column6381" dataDxfId="10224"/>
    <tableColumn id="6396" xr3:uid="{A9E94904-8F9D-4729-A202-809410B4518A}" name="Column6382" dataDxfId="10223"/>
    <tableColumn id="6397" xr3:uid="{CC6C15FF-DF92-4626-8C59-2290C30EB67E}" name="Column6383" dataDxfId="10222"/>
    <tableColumn id="6398" xr3:uid="{D5938CA0-7E65-4A91-8D8F-DB522884CF2B}" name="Column6384" dataDxfId="10221"/>
    <tableColumn id="6399" xr3:uid="{129226C3-FCBC-4418-BD20-2C05EFDCE2CA}" name="Column6385" dataDxfId="10220"/>
    <tableColumn id="6400" xr3:uid="{227B6652-B1CB-4B70-BBDE-4F0072DB7B4A}" name="Column6386" dataDxfId="10219"/>
    <tableColumn id="6401" xr3:uid="{2F7CED02-1661-4699-A0F7-6CEB20ACC6C7}" name="Column6387" dataDxfId="10218"/>
    <tableColumn id="6402" xr3:uid="{8E7146D4-334D-440B-B481-FD5ACB1A06AD}" name="Column6388" dataDxfId="10217"/>
    <tableColumn id="6403" xr3:uid="{48C5D7D9-FA55-4416-B4BA-DDF521AE3015}" name="Column6389" dataDxfId="10216"/>
    <tableColumn id="6404" xr3:uid="{C296ADA5-64FB-49CD-8750-89E1EB07E310}" name="Column6390" dataDxfId="10215"/>
    <tableColumn id="6405" xr3:uid="{7C306034-A40A-4ACF-9493-6E645105325D}" name="Column6391" dataDxfId="10214"/>
    <tableColumn id="6406" xr3:uid="{25094032-D67B-468F-A055-A1440BF9D8FD}" name="Column6392" dataDxfId="10213"/>
    <tableColumn id="6407" xr3:uid="{980A37AF-06B0-41F2-979D-6248CD9A8D7D}" name="Column6393" dataDxfId="10212"/>
    <tableColumn id="6408" xr3:uid="{9B68B1D5-7A79-409A-80D7-7858A5B0AAA4}" name="Column6394" dataDxfId="10211"/>
    <tableColumn id="6409" xr3:uid="{0BEAB0FB-FB4D-4147-B3B0-477536DC5810}" name="Column6395" dataDxfId="10210"/>
    <tableColumn id="6410" xr3:uid="{4AD2C2DC-4DE0-4D9C-B9CA-B3631B1FC960}" name="Column6396" dataDxfId="10209"/>
    <tableColumn id="6411" xr3:uid="{063AFEB5-2E8A-4BF4-82D8-D6B4D3AE1A52}" name="Column6397" dataDxfId="10208"/>
    <tableColumn id="6412" xr3:uid="{79D97B41-B9B5-4A67-AF75-658EFAE75E01}" name="Column6398" dataDxfId="10207"/>
    <tableColumn id="6413" xr3:uid="{1EB648CE-29CF-4A52-88B2-24FFA5948482}" name="Column6399" dataDxfId="10206"/>
    <tableColumn id="6414" xr3:uid="{4C607266-CFE2-4AD4-9904-3EE9494AF0DF}" name="Column6400" dataDxfId="10205"/>
    <tableColumn id="6415" xr3:uid="{B78ED9EA-3112-4825-A1C3-F182137E9EDD}" name="Column6401" dataDxfId="10204"/>
    <tableColumn id="6416" xr3:uid="{5AEC2055-A250-4AA4-87D2-5087A53407F5}" name="Column6402" dataDxfId="10203"/>
    <tableColumn id="6417" xr3:uid="{8045489A-E775-4D4D-A738-3BC348308733}" name="Column6403" dataDxfId="10202"/>
    <tableColumn id="6418" xr3:uid="{CB972EA0-D90F-4A04-AE82-8865FCCB7968}" name="Column6404" dataDxfId="10201"/>
    <tableColumn id="6419" xr3:uid="{9F17988F-5E08-4EF6-81E0-80EBA6795492}" name="Column6405" dataDxfId="10200"/>
    <tableColumn id="6420" xr3:uid="{E3BD750B-6B8B-46ED-8182-CEA710879EAD}" name="Column6406" dataDxfId="10199"/>
    <tableColumn id="6421" xr3:uid="{F162FC97-CAB7-4F31-920B-A4368333233E}" name="Column6407" dataDxfId="10198"/>
    <tableColumn id="6422" xr3:uid="{C394A0A8-B1C4-4C06-B988-E30BF0EC41D6}" name="Column6408" dataDxfId="10197"/>
    <tableColumn id="6423" xr3:uid="{67EE873D-5470-4456-864F-3C294FBE8321}" name="Column6409" dataDxfId="10196"/>
    <tableColumn id="6424" xr3:uid="{D02ABBD7-677C-4301-BD89-BD61B7C0F12C}" name="Column6410" dataDxfId="10195"/>
    <tableColumn id="6425" xr3:uid="{113CEAA3-1F99-4642-A88F-C041FD2CC512}" name="Column6411" dataDxfId="10194"/>
    <tableColumn id="6426" xr3:uid="{F0DA6005-2226-4A3A-BD9B-BC9B9FF4E211}" name="Column6412" dataDxfId="10193"/>
    <tableColumn id="6427" xr3:uid="{1E2B9B56-ACFB-4398-9E2C-5795987EFBBB}" name="Column6413" dataDxfId="10192"/>
    <tableColumn id="6428" xr3:uid="{83AB27CC-DFA4-456E-B028-6D7EC43D00A2}" name="Column6414" dataDxfId="10191"/>
    <tableColumn id="6429" xr3:uid="{BFA9985A-CF4F-4118-87C5-64C09DDBE22F}" name="Column6415" dataDxfId="10190"/>
    <tableColumn id="6430" xr3:uid="{2336B84A-7D3A-40F1-9E43-0EA825E4086E}" name="Column6416" dataDxfId="10189"/>
    <tableColumn id="6431" xr3:uid="{379F0578-A410-4DE5-B561-421D0D6B4A83}" name="Column6417" dataDxfId="10188"/>
    <tableColumn id="6432" xr3:uid="{97884917-456C-47BC-A4B0-94CF2CDD620B}" name="Column6418" dataDxfId="10187"/>
    <tableColumn id="6433" xr3:uid="{D971B443-B316-413C-9F72-1A74E910AB79}" name="Column6419" dataDxfId="10186"/>
    <tableColumn id="6434" xr3:uid="{1ADFBB2C-FD42-4AAF-B8E2-5F6F5A330796}" name="Column6420" dataDxfId="10185"/>
    <tableColumn id="6435" xr3:uid="{C7503BF5-E844-4C48-A9EC-73DD8918E899}" name="Column6421" dataDxfId="10184"/>
    <tableColumn id="6436" xr3:uid="{5575A893-C891-4D98-B497-E477428A7304}" name="Column6422" dataDxfId="10183"/>
    <tableColumn id="6437" xr3:uid="{7A6CBC18-0293-416F-BB6D-EF7752143F99}" name="Column6423" dataDxfId="10182"/>
    <tableColumn id="6438" xr3:uid="{A552731C-73EE-41D8-99C7-38FCC602A456}" name="Column6424" dataDxfId="10181"/>
    <tableColumn id="6439" xr3:uid="{3501C57E-A11B-4B8B-AA5A-2545F4E670D0}" name="Column6425" dataDxfId="10180"/>
    <tableColumn id="6440" xr3:uid="{F10C08A1-DFB2-490B-B50C-98B6AC26FD76}" name="Column6426" dataDxfId="10179"/>
    <tableColumn id="6441" xr3:uid="{0C008BEC-D033-4A2D-BBF4-8E055519947D}" name="Column6427" dataDxfId="10178"/>
    <tableColumn id="6442" xr3:uid="{FA72D27F-731A-4C24-9A4A-ADD1DBEE5A72}" name="Column6428" dataDxfId="10177"/>
    <tableColumn id="6443" xr3:uid="{49B5F945-1EFF-43B1-A8EC-5EC073C571D5}" name="Column6429" dataDxfId="10176"/>
    <tableColumn id="6444" xr3:uid="{7F04D71A-B20E-42CF-AE3F-0C5CA3AF4163}" name="Column6430" dataDxfId="10175"/>
    <tableColumn id="6445" xr3:uid="{D2B2D098-D6D1-4F4B-8390-3FCBFB0B2D1D}" name="Column6431" dataDxfId="10174"/>
    <tableColumn id="6446" xr3:uid="{D0ED2046-6805-481C-B983-1F776E6DA5D0}" name="Column6432" dataDxfId="10173"/>
    <tableColumn id="6447" xr3:uid="{65A1FA52-A5F5-462A-8964-B0D89B58C052}" name="Column6433" dataDxfId="10172"/>
    <tableColumn id="6448" xr3:uid="{572D18B2-BF54-4DC3-AD8A-2313A2689CCC}" name="Column6434" dataDxfId="10171"/>
    <tableColumn id="6449" xr3:uid="{620484CE-1A14-4B6D-BF68-416D1BB124CF}" name="Column6435" dataDxfId="10170"/>
    <tableColumn id="6450" xr3:uid="{81BA21A5-1BB2-47C4-8FB2-8359AAFFDBC0}" name="Column6436" dataDxfId="10169"/>
    <tableColumn id="6451" xr3:uid="{85507CE8-F5FD-4823-B93D-781B0657AC2C}" name="Column6437" dataDxfId="10168"/>
    <tableColumn id="6452" xr3:uid="{36A0F5FF-3FFC-4012-B8CF-651B9AA01457}" name="Column6438" dataDxfId="10167"/>
    <tableColumn id="6453" xr3:uid="{15FC8714-D970-4454-B9B8-F186A920F8C3}" name="Column6439" dataDxfId="10166"/>
    <tableColumn id="6454" xr3:uid="{979F9E30-189A-4822-A439-5205322415FD}" name="Column6440" dataDxfId="10165"/>
    <tableColumn id="6455" xr3:uid="{DCFAF99B-86F3-4CEB-8C7D-93605B7086B2}" name="Column6441" dataDxfId="10164"/>
    <tableColumn id="6456" xr3:uid="{A4016601-C7A5-4094-8D70-B308FC1457C3}" name="Column6442" dataDxfId="10163"/>
    <tableColumn id="6457" xr3:uid="{BD12E046-B79C-4DA4-9082-880394A40B36}" name="Column6443" dataDxfId="10162"/>
    <tableColumn id="6458" xr3:uid="{2DAB1220-8E20-411A-BE88-D7D153A63BFC}" name="Column6444" dataDxfId="10161"/>
    <tableColumn id="6459" xr3:uid="{A2C631F5-3381-4AAF-8BEC-7DBD49F02336}" name="Column6445" dataDxfId="10160"/>
    <tableColumn id="6460" xr3:uid="{1938B933-EAB8-46BC-A7C4-DD13384399E9}" name="Column6446" dataDxfId="10159"/>
    <tableColumn id="6461" xr3:uid="{7FC39E34-12A7-40E8-819C-A43FD8D02CBB}" name="Column6447" dataDxfId="10158"/>
    <tableColumn id="6462" xr3:uid="{F6FA279F-7CC1-4B35-AD37-60E21C09B4EE}" name="Column6448" dataDxfId="10157"/>
    <tableColumn id="6463" xr3:uid="{CD34173C-801C-49BC-9899-92A4BDC6AB94}" name="Column6449" dataDxfId="10156"/>
    <tableColumn id="6464" xr3:uid="{C6FB5953-ACD2-4D7E-B65C-19BD6D3913E7}" name="Column6450" dataDxfId="10155"/>
    <tableColumn id="6465" xr3:uid="{4CC27C5F-6096-4357-9010-03E2E382A316}" name="Column6451" dataDxfId="10154"/>
    <tableColumn id="6466" xr3:uid="{DABF053E-FB8A-4CDD-9997-C5EE42F72329}" name="Column6452" dataDxfId="10153"/>
    <tableColumn id="6467" xr3:uid="{F00CC680-D3A0-4531-99A9-40FD9AB95B69}" name="Column6453" dataDxfId="10152"/>
    <tableColumn id="6468" xr3:uid="{9697F4C6-A093-46DF-BD06-84EE1754D3F1}" name="Column6454" dataDxfId="10151"/>
    <tableColumn id="6469" xr3:uid="{2A694C91-E266-49B6-B036-A385F4BD3E72}" name="Column6455" dataDxfId="10150"/>
    <tableColumn id="6470" xr3:uid="{C9D159A6-9F7A-47F6-BD53-BAC712399331}" name="Column6456" dataDxfId="10149"/>
    <tableColumn id="6471" xr3:uid="{5BEF3D35-1C1C-4497-990B-386C81BE2FE6}" name="Column6457" dataDxfId="10148"/>
    <tableColumn id="6472" xr3:uid="{3BF902E9-9BE2-4187-BA84-3171655DD718}" name="Column6458" dataDxfId="10147"/>
    <tableColumn id="6473" xr3:uid="{1D16DF24-8FE3-43FB-9A08-1CE4F528BC6F}" name="Column6459" dataDxfId="10146"/>
    <tableColumn id="6474" xr3:uid="{17449414-0DAA-4E1F-84D5-26265C8C2764}" name="Column6460" dataDxfId="10145"/>
    <tableColumn id="6475" xr3:uid="{FBF9E69E-7B4C-45B3-995B-77EA23D552DC}" name="Column6461" dataDxfId="10144"/>
    <tableColumn id="6476" xr3:uid="{EA6A2A99-9E12-47AE-BB4D-59D0A4F71AD3}" name="Column6462" dataDxfId="10143"/>
    <tableColumn id="6477" xr3:uid="{60BB5DE5-2C46-4A28-B736-564692077621}" name="Column6463" dataDxfId="10142"/>
    <tableColumn id="6478" xr3:uid="{0E025BB3-6094-4EA8-956D-8028CD1CF406}" name="Column6464" dataDxfId="10141"/>
    <tableColumn id="6479" xr3:uid="{77A884DE-ADAD-4F28-BB80-1E3B987FBDF5}" name="Column6465" dataDxfId="10140"/>
    <tableColumn id="6480" xr3:uid="{99C64CBE-1A8B-46E1-B11F-1DDF1163BDD0}" name="Column6466" dataDxfId="10139"/>
    <tableColumn id="6481" xr3:uid="{16083DE1-DD1D-464E-9EFC-EC5CF397EC06}" name="Column6467" dataDxfId="10138"/>
    <tableColumn id="6482" xr3:uid="{D0D15B81-8D33-4004-A265-1764350E0382}" name="Column6468" dataDxfId="10137"/>
    <tableColumn id="6483" xr3:uid="{917D7141-91B2-4D9F-A997-2339C4889147}" name="Column6469" dataDxfId="10136"/>
    <tableColumn id="6484" xr3:uid="{856C8339-EC9D-45AE-BEFA-E61BAADD571F}" name="Column6470" dataDxfId="10135"/>
    <tableColumn id="6485" xr3:uid="{65869E79-2CEC-48B4-8172-021C3CFD8FAF}" name="Column6471" dataDxfId="10134"/>
    <tableColumn id="6486" xr3:uid="{B4E5FDE4-96E5-4B28-9F33-749825E7DE78}" name="Column6472" dataDxfId="10133"/>
    <tableColumn id="6487" xr3:uid="{FC23F21B-8B90-48D4-B092-ED33210E144F}" name="Column6473" dataDxfId="10132"/>
    <tableColumn id="6488" xr3:uid="{B6087779-E371-43E6-BE99-B5378ECE6CDF}" name="Column6474" dataDxfId="10131"/>
    <tableColumn id="6489" xr3:uid="{2BD36262-9D41-4598-832A-099C7D436ED0}" name="Column6475" dataDxfId="10130"/>
    <tableColumn id="6490" xr3:uid="{95A59B6A-00D9-4453-BF29-A21FC3EF46AD}" name="Column6476" dataDxfId="10129"/>
    <tableColumn id="6491" xr3:uid="{2383F1A9-F4F1-4A6F-872E-786D508E1716}" name="Column6477" dataDxfId="10128"/>
    <tableColumn id="6492" xr3:uid="{C7B23F75-4C28-4C12-9D55-5BACF0B1B0D4}" name="Column6478" dataDxfId="10127"/>
    <tableColumn id="6493" xr3:uid="{90159E29-4D32-4F64-B694-735D6AD21E5F}" name="Column6479" dataDxfId="10126"/>
    <tableColumn id="6494" xr3:uid="{3C02D5A3-EB67-4721-9E1C-DF7927F42F9F}" name="Column6480" dataDxfId="10125"/>
    <tableColumn id="6495" xr3:uid="{C6686173-80EA-4F91-A212-6F292E0D4815}" name="Column6481" dataDxfId="10124"/>
    <tableColumn id="6496" xr3:uid="{705EB986-D091-4C15-A4AE-13768ACDFD24}" name="Column6482" dataDxfId="10123"/>
    <tableColumn id="6497" xr3:uid="{175FA3E7-6839-433E-A066-6431145A5E11}" name="Column6483" dataDxfId="10122"/>
    <tableColumn id="6498" xr3:uid="{33D0DD17-1FAF-4E9A-9831-A1787035DC2C}" name="Column6484" dataDxfId="10121"/>
    <tableColumn id="6499" xr3:uid="{01F7F1C1-2195-4A7C-AA72-30650EED71B5}" name="Column6485" dataDxfId="10120"/>
    <tableColumn id="6500" xr3:uid="{FFBAD2AD-6517-4231-9D69-487BA1E725A4}" name="Column6486" dataDxfId="10119"/>
    <tableColumn id="6501" xr3:uid="{00F337AC-94D0-4F4D-AC03-F995CDD895BC}" name="Column6487" dataDxfId="10118"/>
    <tableColumn id="6502" xr3:uid="{537ED631-1550-408D-AD73-38D808AE24D5}" name="Column6488" dataDxfId="10117"/>
    <tableColumn id="6503" xr3:uid="{D73399A1-F4D9-45D8-95BC-9044F98E80C5}" name="Column6489" dataDxfId="10116"/>
    <tableColumn id="6504" xr3:uid="{7EAF815E-46CC-4E41-A555-3DC22B89019C}" name="Column6490" dataDxfId="10115"/>
    <tableColumn id="6505" xr3:uid="{F86F0AA9-BF0E-4F5D-983C-05F50315DB56}" name="Column6491" dataDxfId="10114"/>
    <tableColumn id="6506" xr3:uid="{8E4553E4-8044-4199-89C5-803A6B371BEC}" name="Column6492" dataDxfId="10113"/>
    <tableColumn id="6507" xr3:uid="{71B245E0-84A1-4AD2-97F7-429AEC9C0C2E}" name="Column6493" dataDxfId="10112"/>
    <tableColumn id="6508" xr3:uid="{3ED0CBE1-C47C-475B-BFCD-23EA443B4F0E}" name="Column6494" dataDxfId="10111"/>
    <tableColumn id="6509" xr3:uid="{42181DF0-FE69-4CDB-8CAD-BCE7AB50C817}" name="Column6495" dataDxfId="10110"/>
    <tableColumn id="6510" xr3:uid="{B597537B-239E-41F1-9F2C-565B8C8FE000}" name="Column6496" dataDxfId="10109"/>
    <tableColumn id="6511" xr3:uid="{B4163D71-0D93-4B03-9EA7-4D04E399D800}" name="Column6497" dataDxfId="10108"/>
    <tableColumn id="6512" xr3:uid="{4FB002BF-4DC0-4516-9029-2E06A3285EFB}" name="Column6498" dataDxfId="10107"/>
    <tableColumn id="6513" xr3:uid="{01C4D53C-7284-4299-BBAA-07EFFC65865B}" name="Column6499" dataDxfId="10106"/>
    <tableColumn id="6514" xr3:uid="{985CF1BB-342F-491E-BFDF-2B370473125B}" name="Column6500" dataDxfId="10105"/>
    <tableColumn id="6515" xr3:uid="{1992D43D-F5D4-4990-AE3F-8A95C0E4954A}" name="Column6501" dataDxfId="10104"/>
    <tableColumn id="6516" xr3:uid="{1C762967-661C-4CAC-BA4A-9E47C9D73A11}" name="Column6502" dataDxfId="10103"/>
    <tableColumn id="6517" xr3:uid="{1A2A7EDF-2D57-4377-8706-CAA8D65DB6BF}" name="Column6503" dataDxfId="10102"/>
    <tableColumn id="6518" xr3:uid="{3DD758D9-80A9-4ACD-B63E-461A36806DCD}" name="Column6504" dataDxfId="10101"/>
    <tableColumn id="6519" xr3:uid="{31B1A3AA-C743-4894-B5E4-80760F20EE58}" name="Column6505" dataDxfId="10100"/>
    <tableColumn id="6520" xr3:uid="{75FCA36A-6B82-4BFA-B0C8-A2040E7781BF}" name="Column6506" dataDxfId="10099"/>
    <tableColumn id="6521" xr3:uid="{5F2A18A8-6EEC-4873-A2F0-C20820F39188}" name="Column6507" dataDxfId="10098"/>
    <tableColumn id="6522" xr3:uid="{25823B78-3471-42C5-B70A-2FC412AC40F5}" name="Column6508" dataDxfId="10097"/>
    <tableColumn id="6523" xr3:uid="{1D64B922-9354-48A8-9D01-BC08281C6DD1}" name="Column6509" dataDxfId="10096"/>
    <tableColumn id="6524" xr3:uid="{B5EAD989-740D-47C5-B65F-D3E7B77145A9}" name="Column6510" dataDxfId="10095"/>
    <tableColumn id="6525" xr3:uid="{EF952918-7F2D-459D-831C-CEE9FD89ADB4}" name="Column6511" dataDxfId="10094"/>
    <tableColumn id="6526" xr3:uid="{522F10CC-63A5-4DF8-83D7-8DCDE046CD65}" name="Column6512" dataDxfId="10093"/>
    <tableColumn id="6527" xr3:uid="{7DB89ABB-19C2-4F9F-AD75-1C1FD1CCE985}" name="Column6513" dataDxfId="10092"/>
    <tableColumn id="6528" xr3:uid="{24E8E907-BB3D-4B09-B90C-093C25BFD88A}" name="Column6514" dataDxfId="10091"/>
    <tableColumn id="6529" xr3:uid="{528B4A99-E756-4C5B-9DE8-0BD172555F25}" name="Column6515" dataDxfId="10090"/>
    <tableColumn id="6530" xr3:uid="{4BCB27AD-F3B0-4763-A4FB-75BAA889345A}" name="Column6516" dataDxfId="10089"/>
    <tableColumn id="6531" xr3:uid="{C52D154C-9C7A-4B68-9A98-96F3245ED178}" name="Column6517" dataDxfId="10088"/>
    <tableColumn id="6532" xr3:uid="{EE50B4C7-6A34-41DB-999E-B88BA4EBE1D4}" name="Column6518" dataDxfId="10087"/>
    <tableColumn id="6533" xr3:uid="{304B0B2F-B936-443F-8AD8-DA3D091DC300}" name="Column6519" dataDxfId="10086"/>
    <tableColumn id="6534" xr3:uid="{907CF836-A72B-45D6-8DDE-B680C348BB2A}" name="Column6520" dataDxfId="10085"/>
    <tableColumn id="6535" xr3:uid="{E86F6D11-E9AC-4EF1-815A-AE008109966E}" name="Column6521" dataDxfId="10084"/>
    <tableColumn id="6536" xr3:uid="{F40ED4B0-070B-41EF-B5D4-EC3197B5999C}" name="Column6522" dataDxfId="10083"/>
    <tableColumn id="6537" xr3:uid="{A9F4B284-7F40-4714-A11B-3CDC3083E7BC}" name="Column6523" dataDxfId="10082"/>
    <tableColumn id="6538" xr3:uid="{8C17ED7E-8503-46DB-89C5-BCC082D9FD84}" name="Column6524" dataDxfId="10081"/>
    <tableColumn id="6539" xr3:uid="{904E230F-5E61-4D19-BF38-F841012634F8}" name="Column6525" dataDxfId="10080"/>
    <tableColumn id="6540" xr3:uid="{44DB8182-775B-49DA-9883-C92DBA8767D9}" name="Column6526" dataDxfId="10079"/>
    <tableColumn id="6541" xr3:uid="{0BD4F72F-6D6B-447E-B3EA-D638D4444DA7}" name="Column6527" dataDxfId="10078"/>
    <tableColumn id="6542" xr3:uid="{350A80D2-85FD-407F-BA98-6F4C2FFB8B37}" name="Column6528" dataDxfId="10077"/>
    <tableColumn id="6543" xr3:uid="{D6F6E507-FAC0-495A-AEBF-E6CB5143FB56}" name="Column6529" dataDxfId="10076"/>
    <tableColumn id="6544" xr3:uid="{ED354884-A6E6-4376-887F-C0F88F9101D9}" name="Column6530" dataDxfId="10075"/>
    <tableColumn id="6545" xr3:uid="{5828D5EB-6879-4A7E-8956-235534FAA8D0}" name="Column6531" dataDxfId="10074"/>
    <tableColumn id="6546" xr3:uid="{F1533F67-2928-402C-9988-AA4130582619}" name="Column6532" dataDxfId="10073"/>
    <tableColumn id="6547" xr3:uid="{DB6E23CC-66BE-4164-9C27-91A0C3503418}" name="Column6533" dataDxfId="10072"/>
    <tableColumn id="6548" xr3:uid="{86AC055C-2A59-46A7-9792-61412177459D}" name="Column6534" dataDxfId="10071"/>
    <tableColumn id="6549" xr3:uid="{02561CBB-40C7-47DE-8264-F78371BD2717}" name="Column6535" dataDxfId="10070"/>
    <tableColumn id="6550" xr3:uid="{B1C65C9C-8B91-4944-9EAA-95F2A6F3F4DA}" name="Column6536" dataDxfId="10069"/>
    <tableColumn id="6551" xr3:uid="{7E6152CB-645E-4705-9E97-A4FF8024C995}" name="Column6537" dataDxfId="10068"/>
    <tableColumn id="6552" xr3:uid="{F962A876-F98A-4182-9FFD-40BB1ACACD5F}" name="Column6538" dataDxfId="10067"/>
    <tableColumn id="6553" xr3:uid="{A19C3F10-2636-474B-B28D-25B2078F32DD}" name="Column6539" dataDxfId="10066"/>
    <tableColumn id="6554" xr3:uid="{15EEB5FE-84F3-4690-843B-536DE1DF146E}" name="Column6540" dataDxfId="10065"/>
    <tableColumn id="6555" xr3:uid="{F8595F56-7C2D-4E16-B8F0-E1F59C838641}" name="Column6541" dataDxfId="10064"/>
    <tableColumn id="6556" xr3:uid="{A2699BCE-5DEC-4C3B-92C1-9589B3C1C669}" name="Column6542" dataDxfId="10063"/>
    <tableColumn id="6557" xr3:uid="{C0CAC91B-524C-47F5-A6CC-12C8FA01E35D}" name="Column6543" dataDxfId="10062"/>
    <tableColumn id="6558" xr3:uid="{98549A0F-C4FB-4673-B62F-0F27492F5922}" name="Column6544" dataDxfId="10061"/>
    <tableColumn id="6559" xr3:uid="{AD478902-9850-4CAC-ABA3-B4148DE98C84}" name="Column6545" dataDxfId="10060"/>
    <tableColumn id="6560" xr3:uid="{6702EC70-333C-43B9-9751-124A68A28D7D}" name="Column6546" dataDxfId="10059"/>
    <tableColumn id="6561" xr3:uid="{BA50778C-CA74-4C06-B033-6B663ACE70DA}" name="Column6547" dataDxfId="10058"/>
    <tableColumn id="6562" xr3:uid="{4F426756-C49C-4695-9CF8-454045604578}" name="Column6548" dataDxfId="10057"/>
    <tableColumn id="6563" xr3:uid="{ABE909F0-EAAC-4299-B429-F4070EFE9888}" name="Column6549" dataDxfId="10056"/>
    <tableColumn id="6564" xr3:uid="{1BEACDF0-B473-43DA-A06E-09A47921106A}" name="Column6550" dataDxfId="10055"/>
    <tableColumn id="6565" xr3:uid="{3A1A28EB-C72C-4D06-9E55-81AFD126FE59}" name="Column6551" dataDxfId="10054"/>
    <tableColumn id="6566" xr3:uid="{6B89AA3D-09FE-42D0-A0F4-8F33AB437859}" name="Column6552" dataDxfId="10053"/>
    <tableColumn id="6567" xr3:uid="{D43F19D6-E99C-4908-9B12-E8AABBFB8A4B}" name="Column6553" dataDxfId="10052"/>
    <tableColumn id="6568" xr3:uid="{65B570B1-9674-4BD7-8A19-F4C0C1805188}" name="Column6554" dataDxfId="10051"/>
    <tableColumn id="6569" xr3:uid="{FE1EE15B-8FED-492B-AD2A-1C41A4D9C268}" name="Column6555" dataDxfId="10050"/>
    <tableColumn id="6570" xr3:uid="{DE669845-3844-4F53-A983-B26B7F7B42CE}" name="Column6556" dataDxfId="10049"/>
    <tableColumn id="6571" xr3:uid="{68E70633-B624-48FB-87FC-186704B3BD78}" name="Column6557" dataDxfId="10048"/>
    <tableColumn id="6572" xr3:uid="{3113C44F-725D-43BA-8172-39BD701805E4}" name="Column6558" dataDxfId="10047"/>
    <tableColumn id="6573" xr3:uid="{27114F96-A20F-4548-8513-9AA73FAA6B5E}" name="Column6559" dataDxfId="10046"/>
    <tableColumn id="6574" xr3:uid="{6923DEAC-0DEB-47BC-9F1D-5654ACE11D19}" name="Column6560" dataDxfId="10045"/>
    <tableColumn id="6575" xr3:uid="{0E5A0000-6F05-48CD-9310-2D6835B5D563}" name="Column6561" dataDxfId="10044"/>
    <tableColumn id="6576" xr3:uid="{DAF850D6-7CE7-4224-B9B5-DC4FB6F3A112}" name="Column6562" dataDxfId="10043"/>
    <tableColumn id="6577" xr3:uid="{E86F4D00-640B-4CEC-9CC5-555CABAAB57C}" name="Column6563" dataDxfId="10042"/>
    <tableColumn id="6578" xr3:uid="{A2F7D2A4-91DF-41EE-8FBD-7E3FBF8660C3}" name="Column6564" dataDxfId="10041"/>
    <tableColumn id="6579" xr3:uid="{84989712-C010-4D46-808E-0CBDB178E930}" name="Column6565" dataDxfId="10040"/>
    <tableColumn id="6580" xr3:uid="{5F03E8EE-8C28-4179-98D4-15A101502C6B}" name="Column6566" dataDxfId="10039"/>
    <tableColumn id="6581" xr3:uid="{8932F109-AB2B-46F9-966E-4B16A530918E}" name="Column6567" dataDxfId="10038"/>
    <tableColumn id="6582" xr3:uid="{52135B60-0FAF-4423-BFB5-8AFD72CE976F}" name="Column6568" dataDxfId="10037"/>
    <tableColumn id="6583" xr3:uid="{24820AB1-7336-45ED-88FC-40CE43FA9AAA}" name="Column6569" dataDxfId="10036"/>
    <tableColumn id="6584" xr3:uid="{C3A45434-835F-4F91-A913-196FC54125AF}" name="Column6570" dataDxfId="10035"/>
    <tableColumn id="6585" xr3:uid="{FC08C903-65D4-4275-BCF9-EF77691CCADA}" name="Column6571" dataDxfId="10034"/>
    <tableColumn id="6586" xr3:uid="{A2BABCAF-0BE2-4284-B28C-DF1087B4FA80}" name="Column6572" dataDxfId="10033"/>
    <tableColumn id="6587" xr3:uid="{6B65C26C-B147-4DF5-AE49-C464AB2255D5}" name="Column6573" dataDxfId="10032"/>
    <tableColumn id="6588" xr3:uid="{FECD1569-374C-4D19-8D10-5B2C529318F1}" name="Column6574" dataDxfId="10031"/>
    <tableColumn id="6589" xr3:uid="{BC83E51F-17FA-4E4E-9AA9-27CE94ABDEAA}" name="Column6575" dataDxfId="10030"/>
    <tableColumn id="6590" xr3:uid="{31D0E584-055C-410C-AD10-DBDE7609E76B}" name="Column6576" dataDxfId="10029"/>
    <tableColumn id="6591" xr3:uid="{3CDC60D8-E2F2-405C-8FB0-4355D2E7CE0C}" name="Column6577" dataDxfId="10028"/>
    <tableColumn id="6592" xr3:uid="{5AD2D06B-75AD-4AB4-9A61-32CB170C8546}" name="Column6578" dataDxfId="10027"/>
    <tableColumn id="6593" xr3:uid="{E6F56EAE-A55E-4DA3-9FEB-331ECF4F56A8}" name="Column6579" dataDxfId="10026"/>
    <tableColumn id="6594" xr3:uid="{85B34A05-D01D-47CC-A1CB-A7FF942E2ED4}" name="Column6580" dataDxfId="10025"/>
    <tableColumn id="6595" xr3:uid="{639156C6-4EFD-4381-949A-A7D62051D9E8}" name="Column6581" dataDxfId="10024"/>
    <tableColumn id="6596" xr3:uid="{F89AA535-4798-4474-928A-29E928E3A914}" name="Column6582" dataDxfId="10023"/>
    <tableColumn id="6597" xr3:uid="{93EB3F6C-74BC-4325-B81E-C4654FF04A01}" name="Column6583" dataDxfId="10022"/>
    <tableColumn id="6598" xr3:uid="{D1AF0ED8-1B8B-4513-8E4D-B7DD3DDAA0F3}" name="Column6584" dataDxfId="10021"/>
    <tableColumn id="6599" xr3:uid="{05984D21-7338-4225-BC56-5B8DBE3B2770}" name="Column6585" dataDxfId="10020"/>
    <tableColumn id="6600" xr3:uid="{E95AD4DA-22E6-4AC7-BD7B-6A835DF212A0}" name="Column6586" dataDxfId="10019"/>
    <tableColumn id="6601" xr3:uid="{1F14CCE0-54FA-4116-9A36-DAED593A2F41}" name="Column6587" dataDxfId="10018"/>
    <tableColumn id="6602" xr3:uid="{6E779EA2-4823-485A-82BB-08DFC45BFF39}" name="Column6588" dataDxfId="10017"/>
    <tableColumn id="6603" xr3:uid="{39A2995E-02B0-4F7A-AAAA-58683FB95915}" name="Column6589" dataDxfId="10016"/>
    <tableColumn id="6604" xr3:uid="{7FB53F21-0835-49AB-BB00-BD861D7E4308}" name="Column6590" dataDxfId="10015"/>
    <tableColumn id="6605" xr3:uid="{EE3CB975-9065-44B6-8532-CE964E8A5FA3}" name="Column6591" dataDxfId="10014"/>
    <tableColumn id="6606" xr3:uid="{7F4BDB47-3C6E-4100-8719-2B1F86927108}" name="Column6592" dataDxfId="10013"/>
    <tableColumn id="6607" xr3:uid="{7750B455-E379-4429-B008-DD122DDB03CD}" name="Column6593" dataDxfId="10012"/>
    <tableColumn id="6608" xr3:uid="{9C626DD0-B1CB-47C8-AB67-A28F56E2EF58}" name="Column6594" dataDxfId="10011"/>
    <tableColumn id="6609" xr3:uid="{DA56979F-F751-4A52-AD32-B065E20AE10C}" name="Column6595" dataDxfId="10010"/>
    <tableColumn id="6610" xr3:uid="{586A751B-7B0D-4E69-ACA9-F386C325430E}" name="Column6596" dataDxfId="10009"/>
    <tableColumn id="6611" xr3:uid="{58FE0DF6-B84D-4BA2-B3A7-A9CC318DA04D}" name="Column6597" dataDxfId="10008"/>
    <tableColumn id="6612" xr3:uid="{1DF905BB-AA0F-4ED5-BF9B-4E23C2405BB0}" name="Column6598" dataDxfId="10007"/>
    <tableColumn id="6613" xr3:uid="{0DAD7525-2FA0-4C50-997D-932FA07687FA}" name="Column6599" dataDxfId="10006"/>
    <tableColumn id="6614" xr3:uid="{8651DB34-6CA2-4ADE-BAD1-2EFC60D662BB}" name="Column6600" dataDxfId="10005"/>
    <tableColumn id="6615" xr3:uid="{B04F04DB-934E-46BE-8A85-BD9BCA15B7A7}" name="Column6601" dataDxfId="10004"/>
    <tableColumn id="6616" xr3:uid="{CF48F7D3-B21A-49EA-ACDE-6CAF3EA51322}" name="Column6602" dataDxfId="10003"/>
    <tableColumn id="6617" xr3:uid="{F67CDBA6-8BB4-4121-8DF0-E1B3E7CCDC8F}" name="Column6603" dataDxfId="10002"/>
    <tableColumn id="6618" xr3:uid="{8C051A30-5BDB-4197-BA2C-FC7854E17DAB}" name="Column6604" dataDxfId="10001"/>
    <tableColumn id="6619" xr3:uid="{36AAAA68-87D4-4B68-A033-1C70A9D152DD}" name="Column6605" dataDxfId="10000"/>
    <tableColumn id="6620" xr3:uid="{3061D639-8C89-43B0-A721-7DBB0B2FDCFB}" name="Column6606" dataDxfId="9999"/>
    <tableColumn id="6621" xr3:uid="{7125E6BB-0927-4FD4-8912-D83A29BAA2FF}" name="Column6607" dataDxfId="9998"/>
    <tableColumn id="6622" xr3:uid="{510D4168-E134-4F48-B03C-3B6A46158A40}" name="Column6608" dataDxfId="9997"/>
    <tableColumn id="6623" xr3:uid="{560C2FEE-431B-47D1-9DAC-FDA364176CC8}" name="Column6609" dataDxfId="9996"/>
    <tableColumn id="6624" xr3:uid="{E4991DF2-72DA-4449-87BC-B9B7E35A80EB}" name="Column6610" dataDxfId="9995"/>
    <tableColumn id="6625" xr3:uid="{D9E1342F-8889-4C8D-B493-C525C174EB1D}" name="Column6611" dataDxfId="9994"/>
    <tableColumn id="6626" xr3:uid="{CDBA31F3-37B5-4825-AF5B-7DDE583A5310}" name="Column6612" dataDxfId="9993"/>
    <tableColumn id="6627" xr3:uid="{802DA236-6455-4D69-BF61-55FDB8991AC2}" name="Column6613" dataDxfId="9992"/>
    <tableColumn id="6628" xr3:uid="{29A9D65F-7AC6-4155-BCAC-751D40FCD92E}" name="Column6614" dataDxfId="9991"/>
    <tableColumn id="6629" xr3:uid="{78C6819B-4D9A-45EF-8641-F970DA665CBF}" name="Column6615" dataDxfId="9990"/>
    <tableColumn id="6630" xr3:uid="{DBED20BB-C49F-4C0A-BA33-2AD640FD6F0B}" name="Column6616" dataDxfId="9989"/>
    <tableColumn id="6631" xr3:uid="{E932EBFB-64CC-41D3-8E15-0EAEB2842549}" name="Column6617" dataDxfId="9988"/>
    <tableColumn id="6632" xr3:uid="{43155707-DFF6-4A80-8933-EBEE07EFE026}" name="Column6618" dataDxfId="9987"/>
    <tableColumn id="6633" xr3:uid="{93ADCE72-9F3B-432A-AA01-BF5BB74D1E35}" name="Column6619" dataDxfId="9986"/>
    <tableColumn id="6634" xr3:uid="{959433A9-F6FD-43A5-9DB4-338CD10AEB70}" name="Column6620" dataDxfId="9985"/>
    <tableColumn id="6635" xr3:uid="{A5DE5188-B381-4722-BC03-0768055F277D}" name="Column6621" dataDxfId="9984"/>
    <tableColumn id="6636" xr3:uid="{F9E2006C-42CE-4464-945D-D9A827C7F4A7}" name="Column6622" dataDxfId="9983"/>
    <tableColumn id="6637" xr3:uid="{1050A52B-EAAD-4F45-831C-55DB0FD58E1F}" name="Column6623" dataDxfId="9982"/>
    <tableColumn id="6638" xr3:uid="{913E13B7-1871-4793-B799-B2C6BA4BA5D5}" name="Column6624" dataDxfId="9981"/>
    <tableColumn id="6639" xr3:uid="{8F874DA6-CE28-4153-A146-5EA7CA1EA28F}" name="Column6625" dataDxfId="9980"/>
    <tableColumn id="6640" xr3:uid="{7A24FC12-F961-487E-8641-B0005260B808}" name="Column6626" dataDxfId="9979"/>
    <tableColumn id="6641" xr3:uid="{492A0953-E3E5-4C02-B167-6549582A6BDF}" name="Column6627" dataDxfId="9978"/>
    <tableColumn id="6642" xr3:uid="{C30623B3-5930-4FE8-B921-3E3AB7550C16}" name="Column6628" dataDxfId="9977"/>
    <tableColumn id="6643" xr3:uid="{6CAEFFC8-DF05-4A4B-AA8D-3E8D68F2D167}" name="Column6629" dataDxfId="9976"/>
    <tableColumn id="6644" xr3:uid="{B6DE3310-563D-4368-A819-AC6C6DB776F3}" name="Column6630" dataDxfId="9975"/>
    <tableColumn id="6645" xr3:uid="{3CFCE033-B3AD-45CC-93D7-EA1913E46101}" name="Column6631" dataDxfId="9974"/>
    <tableColumn id="6646" xr3:uid="{81EC8C93-F37D-4438-9F9E-3DE7008DB205}" name="Column6632" dataDxfId="9973"/>
    <tableColumn id="6647" xr3:uid="{DF967DD1-7487-4252-8A43-7ACBB1B7FFF0}" name="Column6633" dataDxfId="9972"/>
    <tableColumn id="6648" xr3:uid="{8DAB958F-79E0-4564-AA2D-7FEB098C8088}" name="Column6634" dataDxfId="9971"/>
    <tableColumn id="6649" xr3:uid="{1408B6F0-B66F-4304-9ED1-D378A363ADC1}" name="Column6635" dataDxfId="9970"/>
    <tableColumn id="6650" xr3:uid="{9DEA5C70-AD8B-4D38-8C92-6760670B4EE4}" name="Column6636" dataDxfId="9969"/>
    <tableColumn id="6651" xr3:uid="{9BC82BC8-45DD-4D97-BFF5-AAB7B98A0F22}" name="Column6637" dataDxfId="9968"/>
    <tableColumn id="6652" xr3:uid="{9D13539C-7A63-459D-9EF8-322D72171B8B}" name="Column6638" dataDxfId="9967"/>
    <tableColumn id="6653" xr3:uid="{9D4EA44C-4027-4525-91C7-98A1BAD0DFA3}" name="Column6639" dataDxfId="9966"/>
    <tableColumn id="6654" xr3:uid="{6B05B23F-3BA1-44F4-893D-E2EAA1AB3F50}" name="Column6640" dataDxfId="9965"/>
    <tableColumn id="6655" xr3:uid="{A7272DA8-56DE-4F86-BCB4-B13D22CD82C5}" name="Column6641" dataDxfId="9964"/>
    <tableColumn id="6656" xr3:uid="{0D823ED5-C679-4E2F-B010-87AA63B87B9D}" name="Column6642" dataDxfId="9963"/>
    <tableColumn id="6657" xr3:uid="{3C6214F3-2817-4796-80B2-1F791FEA76C5}" name="Column6643" dataDxfId="9962"/>
    <tableColumn id="6658" xr3:uid="{2ED09D08-8CDD-4841-A63B-D3E4A9C35FE1}" name="Column6644" dataDxfId="9961"/>
    <tableColumn id="6659" xr3:uid="{0BDB9CC3-6386-446B-A37E-D8799CEB5E62}" name="Column6645" dataDxfId="9960"/>
    <tableColumn id="6660" xr3:uid="{6A1BA54E-4AB4-4148-ADBF-AC0A281CA6E7}" name="Column6646" dataDxfId="9959"/>
    <tableColumn id="6661" xr3:uid="{A96DA7A0-436D-4539-871C-5E81D738AD6F}" name="Column6647" dataDxfId="9958"/>
    <tableColumn id="6662" xr3:uid="{2A5FC8FA-B96C-4CF9-B03A-8351C2AD3AF2}" name="Column6648" dataDxfId="9957"/>
    <tableColumn id="6663" xr3:uid="{7CF2242C-57AF-4529-82B8-48AE4F646568}" name="Column6649" dataDxfId="9956"/>
    <tableColumn id="6664" xr3:uid="{D264D34E-1007-44A7-83F5-2F1F42CE6392}" name="Column6650" dataDxfId="9955"/>
    <tableColumn id="6665" xr3:uid="{4AFFAEF0-7FAA-498F-B1BF-880532474DD0}" name="Column6651" dataDxfId="9954"/>
    <tableColumn id="6666" xr3:uid="{2CF354C9-E517-48EA-A94E-F0FABF4711C8}" name="Column6652" dataDxfId="9953"/>
    <tableColumn id="6667" xr3:uid="{E2E55A0A-7061-4A91-9F6F-6C52EC91D242}" name="Column6653" dataDxfId="9952"/>
    <tableColumn id="6668" xr3:uid="{380C3BE1-68B0-4DEF-ACCC-00C8F43F89E5}" name="Column6654" dataDxfId="9951"/>
    <tableColumn id="6669" xr3:uid="{55BEF8C4-F3E0-48A9-A7D6-DBEEC76A4A6C}" name="Column6655" dataDxfId="9950"/>
    <tableColumn id="6670" xr3:uid="{136E149B-0E73-4540-BBEF-E7F6895BD99D}" name="Column6656" dataDxfId="9949"/>
    <tableColumn id="6671" xr3:uid="{974D6C4F-574C-4B32-9FA0-17B84372C2BD}" name="Column6657" dataDxfId="9948"/>
    <tableColumn id="6672" xr3:uid="{7FC05F26-D4F2-4B50-A4DA-EA557EF33370}" name="Column6658" dataDxfId="9947"/>
    <tableColumn id="6673" xr3:uid="{459E3A0B-98B5-405B-BA47-F59A14C3E6DE}" name="Column6659" dataDxfId="9946"/>
    <tableColumn id="6674" xr3:uid="{2544BDC3-3325-4DF6-8FFF-7D87D0907A01}" name="Column6660" dataDxfId="9945"/>
    <tableColumn id="6675" xr3:uid="{6988A84C-B994-43BE-9350-FA4B28C7F32E}" name="Column6661" dataDxfId="9944"/>
    <tableColumn id="6676" xr3:uid="{FD82BFA1-DCAF-462D-8C38-BBE030645D42}" name="Column6662" dataDxfId="9943"/>
    <tableColumn id="6677" xr3:uid="{DDEA35AD-31DC-461D-BCC1-3C271CBD3064}" name="Column6663" dataDxfId="9942"/>
    <tableColumn id="6678" xr3:uid="{E71AF822-A960-4EA6-B6D0-439A29964FB0}" name="Column6664" dataDxfId="9941"/>
    <tableColumn id="6679" xr3:uid="{C464A7F6-1E84-49F7-B04C-EAAC217E0674}" name="Column6665" dataDxfId="9940"/>
    <tableColumn id="6680" xr3:uid="{1DD87682-943F-4109-B50A-160363051531}" name="Column6666" dataDxfId="9939"/>
    <tableColumn id="6681" xr3:uid="{DB3067DE-D0F7-44D6-93A7-0CD964676B2D}" name="Column6667" dataDxfId="9938"/>
    <tableColumn id="6682" xr3:uid="{B42D3428-36D1-43F3-B44F-63D838055925}" name="Column6668" dataDxfId="9937"/>
    <tableColumn id="6683" xr3:uid="{4970C816-E00C-40EF-B458-09924B38383C}" name="Column6669" dataDxfId="9936"/>
    <tableColumn id="6684" xr3:uid="{D2572A9C-8CFA-44C5-8623-2E23ED824567}" name="Column6670" dataDxfId="9935"/>
    <tableColumn id="6685" xr3:uid="{D86F9ACC-A7CD-47D7-809A-DDA12DE911BA}" name="Column6671" dataDxfId="9934"/>
    <tableColumn id="6686" xr3:uid="{630692D6-0344-471F-976B-0D1F7BF4D47E}" name="Column6672" dataDxfId="9933"/>
    <tableColumn id="6687" xr3:uid="{188F02EB-1504-4ED3-AA1A-90377D894C38}" name="Column6673" dataDxfId="9932"/>
    <tableColumn id="6688" xr3:uid="{C630DE95-3796-428F-AAA8-595B5B320976}" name="Column6674" dataDxfId="9931"/>
    <tableColumn id="6689" xr3:uid="{59A62A89-9EFB-41DE-80DB-E19542810850}" name="Column6675" dataDxfId="9930"/>
    <tableColumn id="6690" xr3:uid="{0E8C8B1F-0290-4AE1-85AC-6F7A26A49662}" name="Column6676" dataDxfId="9929"/>
    <tableColumn id="6691" xr3:uid="{19B543C9-01EA-49E7-BDF6-0A9A744E16AB}" name="Column6677" dataDxfId="9928"/>
    <tableColumn id="6692" xr3:uid="{82A39385-9849-4AFF-BF80-038C868A3921}" name="Column6678" dataDxfId="9927"/>
    <tableColumn id="6693" xr3:uid="{7EB42EA6-213F-44C7-8EA5-10071260D606}" name="Column6679" dataDxfId="9926"/>
    <tableColumn id="6694" xr3:uid="{5F3EB338-5368-444A-A05E-591D528F459D}" name="Column6680" dataDxfId="9925"/>
    <tableColumn id="6695" xr3:uid="{2B2C9B29-3759-4876-B504-0CA452790E2B}" name="Column6681" dataDxfId="9924"/>
    <tableColumn id="6696" xr3:uid="{826F178E-8AFA-4C72-905C-591212179216}" name="Column6682" dataDxfId="9923"/>
    <tableColumn id="6697" xr3:uid="{2229C022-EEEE-45C3-835D-9A1D627EDCAD}" name="Column6683" dataDxfId="9922"/>
    <tableColumn id="6698" xr3:uid="{464E4315-6A51-4F8A-BA42-715EB0E763F8}" name="Column6684" dataDxfId="9921"/>
    <tableColumn id="6699" xr3:uid="{7F7A6D5B-2B84-4F72-88AF-EE0A27EB8647}" name="Column6685" dataDxfId="9920"/>
    <tableColumn id="6700" xr3:uid="{CCC6EF87-7733-46B7-B488-2B2BEB681543}" name="Column6686" dataDxfId="9919"/>
    <tableColumn id="6701" xr3:uid="{846007DF-7504-4B9F-A860-1F5B1815AE35}" name="Column6687" dataDxfId="9918"/>
    <tableColumn id="6702" xr3:uid="{A4B21173-4CB0-4439-A574-20FEF3C2DEFA}" name="Column6688" dataDxfId="9917"/>
    <tableColumn id="6703" xr3:uid="{72E97358-A830-4C9F-A2C3-1EB58549D736}" name="Column6689" dataDxfId="9916"/>
    <tableColumn id="6704" xr3:uid="{1C17FADD-D68A-4481-A0B8-62A2DC858604}" name="Column6690" dataDxfId="9915"/>
    <tableColumn id="6705" xr3:uid="{CA41C377-FB8B-4508-A217-19742C4D32A6}" name="Column6691" dataDxfId="9914"/>
    <tableColumn id="6706" xr3:uid="{A2CF3590-EE1C-4AE7-B0A0-CEFFDF6B9A4D}" name="Column6692" dataDxfId="9913"/>
    <tableColumn id="6707" xr3:uid="{7D6244B2-CDE2-4607-BB93-BFEBE8DF88F8}" name="Column6693" dataDxfId="9912"/>
    <tableColumn id="6708" xr3:uid="{B8B7F714-CCE7-4AB2-928C-CB08146960C9}" name="Column6694" dataDxfId="9911"/>
    <tableColumn id="6709" xr3:uid="{2F8AF7FE-B51F-4857-A413-C6EB7BC6B967}" name="Column6695" dataDxfId="9910"/>
    <tableColumn id="6710" xr3:uid="{7727071E-BDF8-42AE-B373-1E024B70C294}" name="Column6696" dataDxfId="9909"/>
    <tableColumn id="6711" xr3:uid="{28FD6A99-6BA1-4E7D-B12E-D10DF5833DC1}" name="Column6697" dataDxfId="9908"/>
    <tableColumn id="6712" xr3:uid="{4B8660EA-672C-4A3E-8EC8-240CEFAE56A2}" name="Column6698" dataDxfId="9907"/>
    <tableColumn id="6713" xr3:uid="{BA8EFAE9-E55E-419B-97E0-19B86162D32F}" name="Column6699" dataDxfId="9906"/>
    <tableColumn id="6714" xr3:uid="{7C943653-7B08-4B99-8961-688AE9861DE7}" name="Column6700" dataDxfId="9905"/>
    <tableColumn id="6715" xr3:uid="{7E48B941-4C95-420A-A65E-167311857E07}" name="Column6701" dataDxfId="9904"/>
    <tableColumn id="6716" xr3:uid="{B1B91CB5-AE8D-466A-B285-1B9EECEC468F}" name="Column6702" dataDxfId="9903"/>
    <tableColumn id="6717" xr3:uid="{92F0715E-077E-441C-9ED3-224516606635}" name="Column6703" dataDxfId="9902"/>
    <tableColumn id="6718" xr3:uid="{D68BA229-E20F-4330-9530-AFD24E9042CE}" name="Column6704" dataDxfId="9901"/>
    <tableColumn id="6719" xr3:uid="{87AB77B1-BC1D-4B7C-A70B-960FEFC24D04}" name="Column6705" dataDxfId="9900"/>
    <tableColumn id="6720" xr3:uid="{A94A96D5-4701-4AF5-95F6-40CBCBC346CA}" name="Column6706" dataDxfId="9899"/>
    <tableColumn id="6721" xr3:uid="{ED1335B2-5DCC-4BD9-A470-6EDDEE1406C5}" name="Column6707" dataDxfId="9898"/>
    <tableColumn id="6722" xr3:uid="{0EDB1B8E-59C8-496B-B54A-9A15AF3E48A7}" name="Column6708" dataDxfId="9897"/>
    <tableColumn id="6723" xr3:uid="{750F3DD4-2738-4ECB-BB67-3FA461F25E9A}" name="Column6709" dataDxfId="9896"/>
    <tableColumn id="6724" xr3:uid="{B7836839-7F6E-4AFD-9AF2-E7F8F3700A0A}" name="Column6710" dataDxfId="9895"/>
    <tableColumn id="6725" xr3:uid="{D3F88639-3815-48FD-96C7-1EA2ED2009DC}" name="Column6711" dataDxfId="9894"/>
    <tableColumn id="6726" xr3:uid="{58EC14CC-454C-4D95-BB11-1AED6929CB2D}" name="Column6712" dataDxfId="9893"/>
    <tableColumn id="6727" xr3:uid="{EAED81EA-DB57-4D3A-B79F-1E7889350DF0}" name="Column6713" dataDxfId="9892"/>
    <tableColumn id="6728" xr3:uid="{B831A642-781E-4AE3-810E-EBA710A3E867}" name="Column6714" dataDxfId="9891"/>
    <tableColumn id="6729" xr3:uid="{D26EBC93-A326-40B3-95FD-C0CC9C00C401}" name="Column6715" dataDxfId="9890"/>
    <tableColumn id="6730" xr3:uid="{FF297C94-F39C-4542-B077-A97F50B700C3}" name="Column6716" dataDxfId="9889"/>
    <tableColumn id="6731" xr3:uid="{08AAB452-A10A-475F-9623-2661ED836971}" name="Column6717" dataDxfId="9888"/>
    <tableColumn id="6732" xr3:uid="{1BE69D4D-07DF-4B05-BB1D-925EA793B24E}" name="Column6718" dataDxfId="9887"/>
    <tableColumn id="6733" xr3:uid="{F96EFBF3-3545-415F-8B17-B89E501D4201}" name="Column6719" dataDxfId="9886"/>
    <tableColumn id="6734" xr3:uid="{5B45A82A-3B16-4074-965E-BCA77043EE2B}" name="Column6720" dataDxfId="9885"/>
    <tableColumn id="6735" xr3:uid="{359798FA-B2E1-4C5A-9BD1-1FEAF304B1B5}" name="Column6721" dataDxfId="9884"/>
    <tableColumn id="6736" xr3:uid="{7BC0F78D-7C35-4921-AAC4-A0F716318ECC}" name="Column6722" dataDxfId="9883"/>
    <tableColumn id="6737" xr3:uid="{14C8136F-6358-4C26-BD38-05DB1BFCDCB1}" name="Column6723" dataDxfId="9882"/>
    <tableColumn id="6738" xr3:uid="{012954AA-8364-4699-A320-7BA32CC2D0C4}" name="Column6724" dataDxfId="9881"/>
    <tableColumn id="6739" xr3:uid="{B83E4DFB-A2E7-4DC8-BF36-A5991B9777BF}" name="Column6725" dataDxfId="9880"/>
    <tableColumn id="6740" xr3:uid="{9C4FE898-C25D-4686-A89F-3C67987795A7}" name="Column6726" dataDxfId="9879"/>
    <tableColumn id="6741" xr3:uid="{B02D490F-00E5-4EB4-A207-F6DBDA81B53F}" name="Column6727" dataDxfId="9878"/>
    <tableColumn id="6742" xr3:uid="{60E334AF-334D-4A5A-A6CA-05F0714641BB}" name="Column6728" dataDxfId="9877"/>
    <tableColumn id="6743" xr3:uid="{F229B401-297A-433F-BCBB-75EACE60656B}" name="Column6729" dataDxfId="9876"/>
    <tableColumn id="6744" xr3:uid="{3F7A3A9E-1941-4071-B464-27D6A106D3D5}" name="Column6730" dataDxfId="9875"/>
    <tableColumn id="6745" xr3:uid="{43816E06-4C48-48A3-BE27-CBFF81B16779}" name="Column6731" dataDxfId="9874"/>
    <tableColumn id="6746" xr3:uid="{39FFF763-3B62-4C4E-B0D4-4D6AB25E098D}" name="Column6732" dataDxfId="9873"/>
    <tableColumn id="6747" xr3:uid="{C4377678-62DE-4BBF-9A74-A086A724E212}" name="Column6733" dataDxfId="9872"/>
    <tableColumn id="6748" xr3:uid="{04160E9B-CF3B-4E9F-BA5B-04DB0E00B1FE}" name="Column6734" dataDxfId="9871"/>
    <tableColumn id="6749" xr3:uid="{82457B4E-7D3C-4764-8518-12CFB7A782C4}" name="Column6735" dataDxfId="9870"/>
    <tableColumn id="6750" xr3:uid="{3E239CC9-326C-4DAB-A8A7-0B8C310201FE}" name="Column6736" dataDxfId="9869"/>
    <tableColumn id="6751" xr3:uid="{A62003EF-214B-4B1D-B906-6FDE8C88222A}" name="Column6737" dataDxfId="9868"/>
    <tableColumn id="6752" xr3:uid="{1A22129D-40E8-47BF-B688-AA5B4FFE658E}" name="Column6738" dataDxfId="9867"/>
    <tableColumn id="6753" xr3:uid="{9ACCA72D-90A5-4A1D-AB53-6BB9E0DE9DDF}" name="Column6739" dataDxfId="9866"/>
    <tableColumn id="6754" xr3:uid="{77E1E80E-6346-4263-B58E-8E855660F6E6}" name="Column6740" dataDxfId="9865"/>
    <tableColumn id="6755" xr3:uid="{AF6FAFB0-828A-48DA-B311-F8B58F208604}" name="Column6741" dataDxfId="9864"/>
    <tableColumn id="6756" xr3:uid="{8EB655FE-873D-4209-97FD-868EB4028897}" name="Column6742" dataDxfId="9863"/>
    <tableColumn id="6757" xr3:uid="{C3F28002-7400-4768-87D5-F1DF434EC818}" name="Column6743" dataDxfId="9862"/>
    <tableColumn id="6758" xr3:uid="{B9C76477-B23B-4922-AA00-429A735F8D08}" name="Column6744" dataDxfId="9861"/>
    <tableColumn id="6759" xr3:uid="{06774134-30E8-442E-B227-AA194C51CD8D}" name="Column6745" dataDxfId="9860"/>
    <tableColumn id="6760" xr3:uid="{292A9CED-5280-4339-8D83-4D819B454211}" name="Column6746" dataDxfId="9859"/>
    <tableColumn id="6761" xr3:uid="{C0291270-1C04-4AB4-BCCD-A6929E2721F8}" name="Column6747" dataDxfId="9858"/>
    <tableColumn id="6762" xr3:uid="{E99091CC-8E82-41F4-863A-2E949D37E510}" name="Column6748" dataDxfId="9857"/>
    <tableColumn id="6763" xr3:uid="{E3AB8D1C-0765-4F20-9114-F14405C257DB}" name="Column6749" dataDxfId="9856"/>
    <tableColumn id="6764" xr3:uid="{622926BA-AC07-49A0-A970-F7397B4ECD43}" name="Column6750" dataDxfId="9855"/>
    <tableColumn id="6765" xr3:uid="{DE8F97C5-5143-4540-ACE1-CA03CD6000F1}" name="Column6751" dataDxfId="9854"/>
    <tableColumn id="6766" xr3:uid="{8C5A3B12-2A37-43A0-A15E-D7DD8C4903CB}" name="Column6752" dataDxfId="9853"/>
    <tableColumn id="6767" xr3:uid="{ECBDEBE5-9D77-416F-8F04-3F85BDAC72E4}" name="Column6753" dataDxfId="9852"/>
    <tableColumn id="6768" xr3:uid="{C851891A-EB42-4AAA-B920-CDAC92C17756}" name="Column6754" dataDxfId="9851"/>
    <tableColumn id="6769" xr3:uid="{2F0D658B-5D1F-4D67-96C3-37BEB0A0B65D}" name="Column6755" dataDxfId="9850"/>
    <tableColumn id="6770" xr3:uid="{E555330B-E016-4272-8075-2CFB5C9D2700}" name="Column6756" dataDxfId="9849"/>
    <tableColumn id="6771" xr3:uid="{1A0C0258-9654-41F2-A6B0-D93844B60C44}" name="Column6757" dataDxfId="9848"/>
    <tableColumn id="6772" xr3:uid="{2F058EA4-5914-46C8-9BFE-17FACCE25662}" name="Column6758" dataDxfId="9847"/>
    <tableColumn id="6773" xr3:uid="{78CEAF55-4C75-46B3-98E1-F5E8933E7E53}" name="Column6759" dataDxfId="9846"/>
    <tableColumn id="6774" xr3:uid="{5A00ECBA-7DB7-472A-BC4C-28654579F83E}" name="Column6760" dataDxfId="9845"/>
    <tableColumn id="6775" xr3:uid="{DFB625D0-5120-4FED-899D-5287FB6CA058}" name="Column6761" dataDxfId="9844"/>
    <tableColumn id="6776" xr3:uid="{BE61B3AA-C5DE-4197-AFBE-C0440EDCE54A}" name="Column6762" dataDxfId="9843"/>
    <tableColumn id="6777" xr3:uid="{104ECC1E-EA3B-4E7C-80A5-26FC49F5AE60}" name="Column6763" dataDxfId="9842"/>
    <tableColumn id="6778" xr3:uid="{2C9081EB-D14B-40FA-AA69-1F3D4C568FA9}" name="Column6764" dataDxfId="9841"/>
    <tableColumn id="6779" xr3:uid="{F6768F0D-9210-43D4-84C6-7E722FACF2CA}" name="Column6765" dataDxfId="9840"/>
    <tableColumn id="6780" xr3:uid="{25AE17FA-1BC1-4784-83CC-B2661D9F02DC}" name="Column6766" dataDxfId="9839"/>
    <tableColumn id="6781" xr3:uid="{E37979EA-3646-4C36-9279-E977DD7D5219}" name="Column6767" dataDxfId="9838"/>
    <tableColumn id="6782" xr3:uid="{18DB8A4F-7C19-4B20-AD78-5FEE6AA486BF}" name="Column6768" dataDxfId="9837"/>
    <tableColumn id="6783" xr3:uid="{8A54988E-8B53-403F-94BF-CC87B83A5DD5}" name="Column6769" dataDxfId="9836"/>
    <tableColumn id="6784" xr3:uid="{77B717DD-3695-4852-AA73-2CB4F10A0673}" name="Column6770" dataDxfId="9835"/>
    <tableColumn id="6785" xr3:uid="{5C6A550A-88CC-4F49-B115-586871BB0397}" name="Column6771" dataDxfId="9834"/>
    <tableColumn id="6786" xr3:uid="{56B04444-476E-47C3-AF16-4A7DFA2171F4}" name="Column6772" dataDxfId="9833"/>
    <tableColumn id="6787" xr3:uid="{5F232AF7-16F2-49AC-AF99-84DFFEBE8637}" name="Column6773" dataDxfId="9832"/>
    <tableColumn id="6788" xr3:uid="{32D7B420-4AFA-4872-9035-FDC64F8D2A1B}" name="Column6774" dataDxfId="9831"/>
    <tableColumn id="6789" xr3:uid="{E328627C-BD95-475B-AA84-0C88E5D41FA7}" name="Column6775" dataDxfId="9830"/>
    <tableColumn id="6790" xr3:uid="{783DECC7-F780-4F3A-A816-9B91FEF77195}" name="Column6776" dataDxfId="9829"/>
    <tableColumn id="6791" xr3:uid="{4B1757E0-73C4-4761-90C9-25CB12603041}" name="Column6777" dataDxfId="9828"/>
    <tableColumn id="6792" xr3:uid="{2297AFFE-FB1A-487C-BB58-F4EC4766C044}" name="Column6778" dataDxfId="9827"/>
    <tableColumn id="6793" xr3:uid="{1C4398C0-1F36-423F-AE30-03312E2E2858}" name="Column6779" dataDxfId="9826"/>
    <tableColumn id="6794" xr3:uid="{96127075-754F-4ACF-8D5F-57AC97AC93C5}" name="Column6780" dataDxfId="9825"/>
    <tableColumn id="6795" xr3:uid="{7F270AEF-55F6-4C3B-8F4E-8EEF24A9E623}" name="Column6781" dataDxfId="9824"/>
    <tableColumn id="6796" xr3:uid="{B3ABC8FB-5CD5-4752-BCE2-BD8D92CB7A05}" name="Column6782" dataDxfId="9823"/>
    <tableColumn id="6797" xr3:uid="{98122EC6-5A3D-4B9D-8348-A0C619757888}" name="Column6783" dataDxfId="9822"/>
    <tableColumn id="6798" xr3:uid="{9328D8CF-8895-4FC7-AA0D-ADEEF8E70E04}" name="Column6784" dataDxfId="9821"/>
    <tableColumn id="6799" xr3:uid="{C7D23B08-39BE-4FEA-AEA5-028E438D9EB3}" name="Column6785" dataDxfId="9820"/>
    <tableColumn id="6800" xr3:uid="{AED0A11F-F0FC-4F2A-959E-E5466712AC29}" name="Column6786" dataDxfId="9819"/>
    <tableColumn id="6801" xr3:uid="{CDD47E25-3D35-44CF-A617-737F503E7130}" name="Column6787" dataDxfId="9818"/>
    <tableColumn id="6802" xr3:uid="{BEF7A8C5-B87A-4B17-83D1-5435CFD7631A}" name="Column6788" dataDxfId="9817"/>
    <tableColumn id="6803" xr3:uid="{EF76F38F-0645-416E-8AA9-C78A5EA547B2}" name="Column6789" dataDxfId="9816"/>
    <tableColumn id="6804" xr3:uid="{BBAC1908-53C5-440D-A0E6-5BAABFD321FB}" name="Column6790" dataDxfId="9815"/>
    <tableColumn id="6805" xr3:uid="{C6E3A2C1-D134-4E4B-9CD0-CD17A8BF625E}" name="Column6791" dataDxfId="9814"/>
    <tableColumn id="6806" xr3:uid="{16AC2118-B161-41F9-9830-4D6C0F3AD751}" name="Column6792" dataDxfId="9813"/>
    <tableColumn id="6807" xr3:uid="{31347120-A936-4DEE-B6FC-95A50E4A0410}" name="Column6793" dataDxfId="9812"/>
    <tableColumn id="6808" xr3:uid="{60AF6596-92E2-41A0-8247-F9CF483FB1A5}" name="Column6794" dataDxfId="9811"/>
    <tableColumn id="6809" xr3:uid="{08AE1F72-9491-4DCA-84F4-1ACEE3702F7D}" name="Column6795" dataDxfId="9810"/>
    <tableColumn id="6810" xr3:uid="{3808C578-8D7A-4B54-8291-F49940A101BD}" name="Column6796" dataDxfId="9809"/>
    <tableColumn id="6811" xr3:uid="{0F7B8C85-8829-4362-BC53-2FAC07B804C7}" name="Column6797" dataDxfId="9808"/>
    <tableColumn id="6812" xr3:uid="{DFEE56C1-E15D-49AA-929E-F356E0220039}" name="Column6798" dataDxfId="9807"/>
    <tableColumn id="6813" xr3:uid="{FE8239AD-1A33-4272-9533-6CAD0A5CABDB}" name="Column6799" dataDxfId="9806"/>
    <tableColumn id="6814" xr3:uid="{51735772-E550-4635-861C-B77460A8CF53}" name="Column6800" dataDxfId="9805"/>
    <tableColumn id="6815" xr3:uid="{912AEB1B-12AE-4057-8F3A-63518BDDEFDA}" name="Column6801" dataDxfId="9804"/>
    <tableColumn id="6816" xr3:uid="{02AE686A-8AC8-468D-BC83-9417EC02E798}" name="Column6802" dataDxfId="9803"/>
    <tableColumn id="6817" xr3:uid="{BD9452DC-9284-4060-9496-446B821876AA}" name="Column6803" dataDxfId="9802"/>
    <tableColumn id="6818" xr3:uid="{50D74EB0-D3CC-43FE-BE5C-7E7E90A3B4D9}" name="Column6804" dataDxfId="9801"/>
    <tableColumn id="6819" xr3:uid="{F82ECFA4-7BBA-46B5-AA4F-16E9F31B752C}" name="Column6805" dataDxfId="9800"/>
    <tableColumn id="6820" xr3:uid="{6B21F55F-D9EC-459F-A08F-E66FB5BDC1B4}" name="Column6806" dataDxfId="9799"/>
    <tableColumn id="6821" xr3:uid="{45065A52-F12D-4BE8-BDCF-313EC12EF9FC}" name="Column6807" dataDxfId="9798"/>
    <tableColumn id="6822" xr3:uid="{11BF602D-EDA8-4B83-8ED7-F547B9FCFBF8}" name="Column6808" dataDxfId="9797"/>
    <tableColumn id="6823" xr3:uid="{2AE3E36D-53EF-4462-9A99-19C31DCD5E56}" name="Column6809" dataDxfId="9796"/>
    <tableColumn id="6824" xr3:uid="{ECFA4196-A3C0-470D-856E-E83A3103B940}" name="Column6810" dataDxfId="9795"/>
    <tableColumn id="6825" xr3:uid="{967701BD-F941-4738-B952-800108621D89}" name="Column6811" dataDxfId="9794"/>
    <tableColumn id="6826" xr3:uid="{77AA00BE-0DD6-41EE-8E21-78232E3D2BA0}" name="Column6812" dataDxfId="9793"/>
    <tableColumn id="6827" xr3:uid="{FE695DB3-B1B6-4647-B676-27831B06C64D}" name="Column6813" dataDxfId="9792"/>
    <tableColumn id="6828" xr3:uid="{E1857A93-AD38-41A4-96FB-CC0456F29CCA}" name="Column6814" dataDxfId="9791"/>
    <tableColumn id="6829" xr3:uid="{23A4AED2-1816-4C47-A2FB-B7678529594D}" name="Column6815" dataDxfId="9790"/>
    <tableColumn id="6830" xr3:uid="{6BA68A42-2F5A-4220-B9ED-6343A0E2EDF4}" name="Column6816" dataDxfId="9789"/>
    <tableColumn id="6831" xr3:uid="{69BA0C32-79B3-4FDA-9AFD-007A466621A1}" name="Column6817" dataDxfId="9788"/>
    <tableColumn id="6832" xr3:uid="{4E6BAC16-75B5-4E0B-AE29-0AA1FCDC0BE6}" name="Column6818" dataDxfId="9787"/>
    <tableColumn id="6833" xr3:uid="{A308D6C0-B5C9-4B3B-8770-4750919CF7C0}" name="Column6819" dataDxfId="9786"/>
    <tableColumn id="6834" xr3:uid="{AE75B149-94AA-4C06-82E2-7D6665BCF760}" name="Column6820" dataDxfId="9785"/>
    <tableColumn id="6835" xr3:uid="{79F2051B-7C65-4669-82D2-A7FB4008993B}" name="Column6821" dataDxfId="9784"/>
    <tableColumn id="6836" xr3:uid="{714D43EE-6E9A-4551-90B4-F011D91CDB9F}" name="Column6822" dataDxfId="9783"/>
    <tableColumn id="6837" xr3:uid="{C8BF5193-DD2B-4E87-8D7D-6267FD9429AE}" name="Column6823" dataDxfId="9782"/>
    <tableColumn id="6838" xr3:uid="{9B07E838-EADA-4D0B-9F91-EAD9440AA553}" name="Column6824" dataDxfId="9781"/>
    <tableColumn id="6839" xr3:uid="{B50E3499-B85F-4F72-81EE-E672BB2F1A2C}" name="Column6825" dataDxfId="9780"/>
    <tableColumn id="6840" xr3:uid="{23DBE55C-FCB1-4CF2-AD84-414C2B2C6391}" name="Column6826" dataDxfId="9779"/>
    <tableColumn id="6841" xr3:uid="{B9B5ED30-F242-42A9-A7ED-AD2690DFC8E6}" name="Column6827" dataDxfId="9778"/>
    <tableColumn id="6842" xr3:uid="{DA604ECE-1E0D-433F-B0F9-11CE19DC01AB}" name="Column6828" dataDxfId="9777"/>
    <tableColumn id="6843" xr3:uid="{93A47393-67CA-42EE-B02C-67FCB2E11316}" name="Column6829" dataDxfId="9776"/>
    <tableColumn id="6844" xr3:uid="{4707E496-B829-4A18-88F5-5B7A37107978}" name="Column6830" dataDxfId="9775"/>
    <tableColumn id="6845" xr3:uid="{11784F1C-F2EC-4CD7-95A0-A6ACC58212A4}" name="Column6831" dataDxfId="9774"/>
    <tableColumn id="6846" xr3:uid="{8F248F02-D976-4928-B7D4-F1111212E627}" name="Column6832" dataDxfId="9773"/>
    <tableColumn id="6847" xr3:uid="{60BC46A3-A20B-471C-B034-A575B4B96FA3}" name="Column6833" dataDxfId="9772"/>
    <tableColumn id="6848" xr3:uid="{2CC2F3CA-E7D6-4515-A438-A372FED68D52}" name="Column6834" dataDxfId="9771"/>
    <tableColumn id="6849" xr3:uid="{645C4D15-EB3B-4816-896B-80A81E9BAE39}" name="Column6835" dataDxfId="9770"/>
    <tableColumn id="6850" xr3:uid="{6DE0BEB6-4862-45F7-AC1D-D7BFCE5E1172}" name="Column6836" dataDxfId="9769"/>
    <tableColumn id="6851" xr3:uid="{401939A7-2ACE-4865-B5E1-C0AC80E3A49B}" name="Column6837" dataDxfId="9768"/>
    <tableColumn id="6852" xr3:uid="{38F2315C-019D-4794-982A-21061295D6A2}" name="Column6838" dataDxfId="9767"/>
    <tableColumn id="6853" xr3:uid="{9A241ECB-1EC4-4CD7-B2BE-D9EEA4A4CFB1}" name="Column6839" dataDxfId="9766"/>
    <tableColumn id="6854" xr3:uid="{A1BB0124-ED9A-4090-B063-B67F562E86CE}" name="Column6840" dataDxfId="9765"/>
    <tableColumn id="6855" xr3:uid="{30E32909-BBDE-491B-9233-7455CD2BB957}" name="Column6841" dataDxfId="9764"/>
    <tableColumn id="6856" xr3:uid="{AD88EE85-D3E6-49DC-B07F-591F38A5461C}" name="Column6842" dataDxfId="9763"/>
    <tableColumn id="6857" xr3:uid="{A04912C6-D474-4D36-9B55-B586F064D0B1}" name="Column6843" dataDxfId="9762"/>
    <tableColumn id="6858" xr3:uid="{4EBD525E-2362-4A1D-8524-10B01688ABA6}" name="Column6844" dataDxfId="9761"/>
    <tableColumn id="6859" xr3:uid="{9AB3D80B-8271-4AF4-9E59-45CA9BAED83C}" name="Column6845" dataDxfId="9760"/>
    <tableColumn id="6860" xr3:uid="{90BB2867-1C66-4E97-96DF-D1A66140535D}" name="Column6846" dataDxfId="9759"/>
    <tableColumn id="6861" xr3:uid="{A24298EB-F947-489E-AC32-BD204A8FB12C}" name="Column6847" dataDxfId="9758"/>
    <tableColumn id="6862" xr3:uid="{22323C32-3DC4-4FEA-9FDC-154CB562DA7A}" name="Column6848" dataDxfId="9757"/>
    <tableColumn id="6863" xr3:uid="{34E88C92-9322-48FE-B9C1-A2ED981B0257}" name="Column6849" dataDxfId="9756"/>
    <tableColumn id="6864" xr3:uid="{0E9ADCF6-E1DC-42BB-AAA2-31F71D62F3D1}" name="Column6850" dataDxfId="9755"/>
    <tableColumn id="6865" xr3:uid="{A2BB382F-8BE8-466A-9089-035E7999AD9A}" name="Column6851" dataDxfId="9754"/>
    <tableColumn id="6866" xr3:uid="{9E5FF918-9E24-4D80-B088-4CD180537D06}" name="Column6852" dataDxfId="9753"/>
    <tableColumn id="6867" xr3:uid="{7A36049B-8847-41E5-9C3C-FAB5CB2D9A1F}" name="Column6853" dataDxfId="9752"/>
    <tableColumn id="6868" xr3:uid="{844AA16A-F7E4-4FA8-834C-D1605B6E86A5}" name="Column6854" dataDxfId="9751"/>
    <tableColumn id="6869" xr3:uid="{F4BA5903-B64C-44BB-92B7-F5AEB5AE73DB}" name="Column6855" dataDxfId="9750"/>
    <tableColumn id="6870" xr3:uid="{74B63FDB-FF22-49B7-A48D-035E9B81F520}" name="Column6856" dataDxfId="9749"/>
    <tableColumn id="6871" xr3:uid="{AF2F38B8-E23B-470E-9FB1-5518329E403C}" name="Column6857" dataDxfId="9748"/>
    <tableColumn id="6872" xr3:uid="{91E1DBC4-CD8C-44CD-901F-AFADBE474E3E}" name="Column6858" dataDxfId="9747"/>
    <tableColumn id="6873" xr3:uid="{9A691E43-0621-449A-A16D-0A7FE0EDF90D}" name="Column6859" dataDxfId="9746"/>
    <tableColumn id="6874" xr3:uid="{B0646746-E95D-46EF-9671-9E5811D9CABA}" name="Column6860" dataDxfId="9745"/>
    <tableColumn id="6875" xr3:uid="{8374BBCB-E679-498E-A8E7-11654D985C4B}" name="Column6861" dataDxfId="9744"/>
    <tableColumn id="6876" xr3:uid="{D45E781A-C2A8-4C95-B0F9-3A88757E77CD}" name="Column6862" dataDxfId="9743"/>
    <tableColumn id="6877" xr3:uid="{29410C80-6F15-4FDE-A847-E2452908D76F}" name="Column6863" dataDxfId="9742"/>
    <tableColumn id="6878" xr3:uid="{37346364-8C2D-4075-92CE-FDF8ECDDC438}" name="Column6864" dataDxfId="9741"/>
    <tableColumn id="6879" xr3:uid="{DF1DE634-19BF-4778-A67A-ACEF9E5173BF}" name="Column6865" dataDxfId="9740"/>
    <tableColumn id="6880" xr3:uid="{4F9A0F0A-52EF-4A01-9451-B95159A334E1}" name="Column6866" dataDxfId="9739"/>
    <tableColumn id="6881" xr3:uid="{37B9B2DF-C477-4CDE-9110-F333BBEC2151}" name="Column6867" dataDxfId="9738"/>
    <tableColumn id="6882" xr3:uid="{BEDAA28E-301D-483C-A832-31A2362AFD21}" name="Column6868" dataDxfId="9737"/>
    <tableColumn id="6883" xr3:uid="{EED2586C-9669-4106-842B-78E65C88E4A5}" name="Column6869" dataDxfId="9736"/>
    <tableColumn id="6884" xr3:uid="{AFF89556-8C06-40AF-A911-32C8D8CEE328}" name="Column6870" dataDxfId="9735"/>
    <tableColumn id="6885" xr3:uid="{D3E9A74F-277B-4FF5-B9BC-F53BDFB665E9}" name="Column6871" dataDxfId="9734"/>
    <tableColumn id="6886" xr3:uid="{D332D779-AE70-43E5-9CF4-576E2F99980A}" name="Column6872" dataDxfId="9733"/>
    <tableColumn id="6887" xr3:uid="{A1E1B362-3CAE-476A-8E51-E6B917D3BB5A}" name="Column6873" dataDxfId="9732"/>
    <tableColumn id="6888" xr3:uid="{AEF51D45-6D93-4E97-A047-AA3D2114AD10}" name="Column6874" dataDxfId="9731"/>
    <tableColumn id="6889" xr3:uid="{EF392283-3D9B-41E9-BA61-AA563241076C}" name="Column6875" dataDxfId="9730"/>
    <tableColumn id="6890" xr3:uid="{95098A67-8248-44CD-A827-32352C61F73F}" name="Column6876" dataDxfId="9729"/>
    <tableColumn id="6891" xr3:uid="{D0E1D8EA-9065-491A-877F-72BC31D7673B}" name="Column6877" dataDxfId="9728"/>
    <tableColumn id="6892" xr3:uid="{65F44BAB-AD5F-43C5-945D-18901FE08F18}" name="Column6878" dataDxfId="9727"/>
    <tableColumn id="6893" xr3:uid="{4B7EBDCF-9B98-454B-880C-6BAEC8358852}" name="Column6879" dataDxfId="9726"/>
    <tableColumn id="6894" xr3:uid="{50ACF96D-0686-42E8-A1D3-4A9B3FA037BF}" name="Column6880" dataDxfId="9725"/>
    <tableColumn id="6895" xr3:uid="{F8B9FD1F-495C-492E-AA07-879B39F9F584}" name="Column6881" dataDxfId="9724"/>
    <tableColumn id="6896" xr3:uid="{0EEBA824-5769-449F-B8AC-2AC2BED713D7}" name="Column6882" dataDxfId="9723"/>
    <tableColumn id="6897" xr3:uid="{4EDA3011-F634-45EF-9E76-1BE5208FE6F5}" name="Column6883" dataDxfId="9722"/>
    <tableColumn id="6898" xr3:uid="{7DEB20CD-D33E-4EC3-A9C7-117DED32FDA7}" name="Column6884" dataDxfId="9721"/>
    <tableColumn id="6899" xr3:uid="{D6E24D4F-C88E-4C03-AAE6-698EB2B6B094}" name="Column6885" dataDxfId="9720"/>
    <tableColumn id="6900" xr3:uid="{654F1334-5E92-4E2F-91E4-E63B43E3E3F9}" name="Column6886" dataDxfId="9719"/>
    <tableColumn id="6901" xr3:uid="{2FE17375-4633-4E9C-AFD1-FED187E808FB}" name="Column6887" dataDxfId="9718"/>
    <tableColumn id="6902" xr3:uid="{A7A1AE7B-43B4-4B22-8675-2AD56ABC1454}" name="Column6888" dataDxfId="9717"/>
    <tableColumn id="6903" xr3:uid="{40213F45-2660-44F6-8D23-0104B5FFA217}" name="Column6889" dataDxfId="9716"/>
    <tableColumn id="6904" xr3:uid="{F120859E-BCD3-442C-ACDE-D94D22995E95}" name="Column6890" dataDxfId="9715"/>
    <tableColumn id="6905" xr3:uid="{5A981BDB-EAE6-41F9-B9AF-72D310110A4E}" name="Column6891" dataDxfId="9714"/>
    <tableColumn id="6906" xr3:uid="{EFD1B5AF-8F15-4415-88F3-7031E4DFE127}" name="Column6892" dataDxfId="9713"/>
    <tableColumn id="6907" xr3:uid="{3EBACD47-6CC9-49AB-99B8-604B0CF6123C}" name="Column6893" dataDxfId="9712"/>
    <tableColumn id="6908" xr3:uid="{128AAEBF-CA44-4C30-9DF3-0A6621FE8342}" name="Column6894" dataDxfId="9711"/>
    <tableColumn id="6909" xr3:uid="{5FED9F71-3C77-4DD2-B595-C7B85798ED10}" name="Column6895" dataDxfId="9710"/>
    <tableColumn id="6910" xr3:uid="{95A59809-19F8-4090-BA9E-B6A9B6DE4F48}" name="Column6896" dataDxfId="9709"/>
    <tableColumn id="6911" xr3:uid="{41A67CA8-D9E0-4D93-A948-FA799225BE1A}" name="Column6897" dataDxfId="9708"/>
    <tableColumn id="6912" xr3:uid="{CFF97CD0-822A-430C-A80C-92ABB5AEECDE}" name="Column6898" dataDxfId="9707"/>
    <tableColumn id="6913" xr3:uid="{CA04CB51-F30F-4AE5-B786-5C7EB5C6738A}" name="Column6899" dataDxfId="9706"/>
    <tableColumn id="6914" xr3:uid="{FFD1436D-3BCB-4740-9013-661220A7C614}" name="Column6900" dataDxfId="9705"/>
    <tableColumn id="6915" xr3:uid="{2CF38E64-C7D8-4451-9DAB-4056C58CC9C1}" name="Column6901" dataDxfId="9704"/>
    <tableColumn id="6916" xr3:uid="{A06BF3EC-A13F-4596-91EC-4F13E81A15CF}" name="Column6902" dataDxfId="9703"/>
    <tableColumn id="6917" xr3:uid="{7C4559F6-F54E-4879-87B1-618ADEFEAEAC}" name="Column6903" dataDxfId="9702"/>
    <tableColumn id="6918" xr3:uid="{01CD8DDF-22FE-40BE-9911-045075091F4F}" name="Column6904" dataDxfId="9701"/>
    <tableColumn id="6919" xr3:uid="{B8CE4677-788D-4E51-8394-246EDB8E4E52}" name="Column6905" dataDxfId="9700"/>
    <tableColumn id="6920" xr3:uid="{1BD84C77-D13B-4543-B829-2B930C76E9BD}" name="Column6906" dataDxfId="9699"/>
    <tableColumn id="6921" xr3:uid="{E9A461C5-8A87-4E6D-A18F-C51596DE576F}" name="Column6907" dataDxfId="9698"/>
    <tableColumn id="6922" xr3:uid="{F3CA7969-928C-4A35-9288-19EFE799776B}" name="Column6908" dataDxfId="9697"/>
    <tableColumn id="6923" xr3:uid="{D7D26C30-B148-4DE5-AFB5-B052EA566135}" name="Column6909" dataDxfId="9696"/>
    <tableColumn id="6924" xr3:uid="{CBCD93D4-1D3E-40C1-BAD2-14A38D61E717}" name="Column6910" dataDxfId="9695"/>
    <tableColumn id="6925" xr3:uid="{894F012D-8BE0-4A4C-80A3-E0800EBCECC1}" name="Column6911" dataDxfId="9694"/>
    <tableColumn id="6926" xr3:uid="{9D8FD7D5-45F6-40AA-A60C-D9A45092431A}" name="Column6912" dataDxfId="9693"/>
    <tableColumn id="6927" xr3:uid="{E6BC6714-2D84-4969-8E87-B2B9138E33BD}" name="Column6913" dataDxfId="9692"/>
    <tableColumn id="6928" xr3:uid="{5C279764-59E0-41AF-AFBB-563F0B8A3BD0}" name="Column6914" dataDxfId="9691"/>
    <tableColumn id="6929" xr3:uid="{E47DE8CD-D113-486D-9078-1BFD69EF0967}" name="Column6915" dataDxfId="9690"/>
    <tableColumn id="6930" xr3:uid="{FBBAFA3F-B5D8-48D7-9FB9-24C13977A863}" name="Column6916" dataDxfId="9689"/>
    <tableColumn id="6931" xr3:uid="{50B25F27-1616-42EA-841B-634D47226CC6}" name="Column6917" dataDxfId="9688"/>
    <tableColumn id="6932" xr3:uid="{D7892995-E191-4ADC-9A44-F22B8C3E632E}" name="Column6918" dataDxfId="9687"/>
    <tableColumn id="6933" xr3:uid="{8D279BE4-EDE8-4DEC-B4E5-BB19A281E30F}" name="Column6919" dataDxfId="9686"/>
    <tableColumn id="6934" xr3:uid="{50576F09-0853-4878-95E9-5D8208E0851F}" name="Column6920" dataDxfId="9685"/>
    <tableColumn id="6935" xr3:uid="{0EC0B29F-AE65-435D-A774-A681A61BFA22}" name="Column6921" dataDxfId="9684"/>
    <tableColumn id="6936" xr3:uid="{51FA5DBE-3ADA-4CE9-B834-0203793B533D}" name="Column6922" dataDxfId="9683"/>
    <tableColumn id="6937" xr3:uid="{A1A13C2A-8E83-48E4-AC38-B715E779D228}" name="Column6923" dataDxfId="9682"/>
    <tableColumn id="6938" xr3:uid="{49C59A6F-B226-4F25-A22C-75CD46D44B82}" name="Column6924" dataDxfId="9681"/>
    <tableColumn id="6939" xr3:uid="{8552597A-6DB1-44C5-A60B-C788A74F4CDF}" name="Column6925" dataDxfId="9680"/>
    <tableColumn id="6940" xr3:uid="{62CA5AC1-3960-4F20-96AC-757A729D7209}" name="Column6926" dataDxfId="9679"/>
    <tableColumn id="6941" xr3:uid="{B1724338-4F07-41C8-AC26-ED44B08B926B}" name="Column6927" dataDxfId="9678"/>
    <tableColumn id="6942" xr3:uid="{F68A12C5-32D2-493A-8676-6BC4FCAF76E3}" name="Column6928" dataDxfId="9677"/>
    <tableColumn id="6943" xr3:uid="{3FEA8A10-A459-470A-9FCE-B5DF057EEA65}" name="Column6929" dataDxfId="9676"/>
    <tableColumn id="6944" xr3:uid="{A3475B94-7CED-4CBE-906A-B8CE63870EAD}" name="Column6930" dataDxfId="9675"/>
    <tableColumn id="6945" xr3:uid="{7761AFA0-AC3B-4E2E-AF6B-392ABCDE5E4A}" name="Column6931" dataDxfId="9674"/>
    <tableColumn id="6946" xr3:uid="{17756742-C779-489F-B001-9E9C31B7AEF1}" name="Column6932" dataDxfId="9673"/>
    <tableColumn id="6947" xr3:uid="{26DB9D34-BD6B-477B-8E9D-651B5488BAC4}" name="Column6933" dataDxfId="9672"/>
    <tableColumn id="6948" xr3:uid="{8C17DC66-96E7-44FF-8616-4E48409F76D6}" name="Column6934" dataDxfId="9671"/>
    <tableColumn id="6949" xr3:uid="{513C2198-CF02-408B-84C8-3AAE7D301381}" name="Column6935" dataDxfId="9670"/>
    <tableColumn id="6950" xr3:uid="{C220CBB1-CC56-4FCE-B798-6DEE16E128C9}" name="Column6936" dataDxfId="9669"/>
    <tableColumn id="6951" xr3:uid="{8C2E67D2-5AD9-486E-805B-D9D0F1891891}" name="Column6937" dataDxfId="9668"/>
    <tableColumn id="6952" xr3:uid="{9DF1C763-9582-426D-9507-EF9B4615C5E3}" name="Column6938" dataDxfId="9667"/>
    <tableColumn id="6953" xr3:uid="{F1A61137-2590-49A3-AEE0-8DDDF80AC743}" name="Column6939" dataDxfId="9666"/>
    <tableColumn id="6954" xr3:uid="{6DC3A997-99C7-4DA1-85F8-F2C218A86F17}" name="Column6940" dataDxfId="9665"/>
    <tableColumn id="6955" xr3:uid="{DAEED5C8-6243-4CFF-BECA-753E7E9315E1}" name="Column6941" dataDxfId="9664"/>
    <tableColumn id="6956" xr3:uid="{AAD10974-F606-41CC-A5D4-3024EC1F0B8C}" name="Column6942" dataDxfId="9663"/>
    <tableColumn id="6957" xr3:uid="{9A112308-B8C6-484E-BE4A-91F1F61E25E1}" name="Column6943" dataDxfId="9662"/>
    <tableColumn id="6958" xr3:uid="{F55EF207-9611-4F8D-B00E-7774222ED629}" name="Column6944" dataDxfId="9661"/>
    <tableColumn id="6959" xr3:uid="{756FAB77-1B02-453E-9692-B565655A5764}" name="Column6945" dataDxfId="9660"/>
    <tableColumn id="6960" xr3:uid="{293DB179-13EC-462D-A11A-26262ECED72F}" name="Column6946" dataDxfId="9659"/>
    <tableColumn id="6961" xr3:uid="{9118A552-86DD-4D41-B838-0861B54B56C6}" name="Column6947" dataDxfId="9658"/>
    <tableColumn id="6962" xr3:uid="{53F4B5A8-45BF-426B-86E3-D38CF9CB78D5}" name="Column6948" dataDxfId="9657"/>
    <tableColumn id="6963" xr3:uid="{4C14C4B6-D06D-42B6-BCED-C5F6368FC9F7}" name="Column6949" dataDxfId="9656"/>
    <tableColumn id="6964" xr3:uid="{849E43A7-8802-49F0-B5A1-D3952E050236}" name="Column6950" dataDxfId="9655"/>
    <tableColumn id="6965" xr3:uid="{E6C57CB9-1D76-4B49-A515-2CE755ED00CA}" name="Column6951" dataDxfId="9654"/>
    <tableColumn id="6966" xr3:uid="{869BC2E6-B5B6-41DF-9DB7-F3356F81ED3E}" name="Column6952" dataDxfId="9653"/>
    <tableColumn id="6967" xr3:uid="{6617DE14-6B34-4203-AAA8-6D9F2A5B0F1D}" name="Column6953" dataDxfId="9652"/>
    <tableColumn id="6968" xr3:uid="{1143DEFD-14D0-47E1-B633-28DE896C4964}" name="Column6954" dataDxfId="9651"/>
    <tableColumn id="6969" xr3:uid="{0E470B47-D730-4FE6-8811-E3D768AFCEE1}" name="Column6955" dataDxfId="9650"/>
    <tableColumn id="6970" xr3:uid="{F8666B27-8720-4C0B-B087-5415666C3872}" name="Column6956" dataDxfId="9649"/>
    <tableColumn id="6971" xr3:uid="{408D5226-12CB-47A5-8737-69632FBBE243}" name="Column6957" dataDxfId="9648"/>
    <tableColumn id="6972" xr3:uid="{9856621B-9B38-479E-B103-3F5E9AA3B952}" name="Column6958" dataDxfId="9647"/>
    <tableColumn id="6973" xr3:uid="{ACC7EE07-ECA5-415F-AA4A-23D5BCCD1946}" name="Column6959" dataDxfId="9646"/>
    <tableColumn id="6974" xr3:uid="{149385AB-1AFD-4887-A43D-FC2B83EF36C5}" name="Column6960" dataDxfId="9645"/>
    <tableColumn id="6975" xr3:uid="{6DD15BF6-4EDC-49A7-B2B6-F3D90307D802}" name="Column6961" dataDxfId="9644"/>
    <tableColumn id="6976" xr3:uid="{92D71D0B-635B-478F-82A4-5506859BF471}" name="Column6962" dataDxfId="9643"/>
    <tableColumn id="6977" xr3:uid="{43E53F96-7276-4E0A-B44C-AB2BE33B204F}" name="Column6963" dataDxfId="9642"/>
    <tableColumn id="6978" xr3:uid="{9A2127E5-DCD7-42B1-BECC-38351EE4C0D1}" name="Column6964" dataDxfId="9641"/>
    <tableColumn id="6979" xr3:uid="{9FC2BECC-84DE-47B7-862C-11007418EBC5}" name="Column6965" dataDxfId="9640"/>
    <tableColumn id="6980" xr3:uid="{E141643E-8547-4908-B779-2A1E7D34B676}" name="Column6966" dataDxfId="9639"/>
    <tableColumn id="6981" xr3:uid="{3101AE4D-3387-4283-9F5E-8FE9F0C0B9E5}" name="Column6967" dataDxfId="9638"/>
    <tableColumn id="6982" xr3:uid="{CE10E9A9-F5C4-4986-B38C-AAC40E2ED193}" name="Column6968" dataDxfId="9637"/>
    <tableColumn id="6983" xr3:uid="{00A07E1B-053C-4672-846B-2E8ACBA69F4E}" name="Column6969" dataDxfId="9636"/>
    <tableColumn id="6984" xr3:uid="{F51ABC91-231F-4A8D-BAE2-B933194618D7}" name="Column6970" dataDxfId="9635"/>
    <tableColumn id="6985" xr3:uid="{45564700-B808-47C1-A831-1F78A4288581}" name="Column6971" dataDxfId="9634"/>
    <tableColumn id="6986" xr3:uid="{89FB40E1-91C2-4362-87CD-DB003CC741E5}" name="Column6972" dataDxfId="9633"/>
    <tableColumn id="6987" xr3:uid="{30D6B968-C56F-4B2B-AD90-AB238262EB09}" name="Column6973" dataDxfId="9632"/>
    <tableColumn id="6988" xr3:uid="{C710072C-AB70-408E-8A5B-8D61F6803BA4}" name="Column6974" dataDxfId="9631"/>
    <tableColumn id="6989" xr3:uid="{E06D10D4-70B3-4812-9DAD-689FC5A52E2A}" name="Column6975" dataDxfId="9630"/>
    <tableColumn id="6990" xr3:uid="{FAEEDBD7-7886-4AAE-9B02-9CCAA66728AF}" name="Column6976" dataDxfId="9629"/>
    <tableColumn id="6991" xr3:uid="{864BFB41-2CCA-415A-A2EA-B3A68FA77B1B}" name="Column6977" dataDxfId="9628"/>
    <tableColumn id="6992" xr3:uid="{8842B5AD-9BF3-4F00-A3E9-845D540E9A5D}" name="Column6978" dataDxfId="9627"/>
    <tableColumn id="6993" xr3:uid="{08790E10-263B-4709-B74B-A48B9D2F33FC}" name="Column6979" dataDxfId="9626"/>
    <tableColumn id="6994" xr3:uid="{37A2F23C-E351-4E6F-AF43-B10F3EE8FFCD}" name="Column6980" dataDxfId="9625"/>
    <tableColumn id="6995" xr3:uid="{5E79EAE2-1980-4836-A98E-F4722E9F7A6E}" name="Column6981" dataDxfId="9624"/>
    <tableColumn id="6996" xr3:uid="{A971A908-0809-4E50-A144-D6370332791D}" name="Column6982" dataDxfId="9623"/>
    <tableColumn id="6997" xr3:uid="{70CA7D9A-D062-429B-8B99-E91126BAAE21}" name="Column6983" dataDxfId="9622"/>
    <tableColumn id="6998" xr3:uid="{8DEA95D4-5424-497F-973F-CF025FF693C4}" name="Column6984" dataDxfId="9621"/>
    <tableColumn id="6999" xr3:uid="{FFC149E1-AB90-4AC0-A7B1-824ADCB7445E}" name="Column6985" dataDxfId="9620"/>
    <tableColumn id="7000" xr3:uid="{13EA7747-4194-41DF-B682-08AD1C4F1E30}" name="Column6986" dataDxfId="9619"/>
    <tableColumn id="7001" xr3:uid="{2B0A145D-7C43-453B-B2DC-C06FACEF6C6A}" name="Column6987" dataDxfId="9618"/>
    <tableColumn id="7002" xr3:uid="{B44C5809-B878-48D1-A2DB-E74B210F75C0}" name="Column6988" dataDxfId="9617"/>
    <tableColumn id="7003" xr3:uid="{9A9CF14C-929A-47F9-8927-CC111532AB08}" name="Column6989" dataDxfId="9616"/>
    <tableColumn id="7004" xr3:uid="{1E640109-1E60-4A29-9D15-1B4D6C4C3FC3}" name="Column6990" dataDxfId="9615"/>
    <tableColumn id="7005" xr3:uid="{4B58C64C-E6C5-4CDB-B0F4-70DE451EE6E6}" name="Column6991" dataDxfId="9614"/>
    <tableColumn id="7006" xr3:uid="{8B4DDB66-4515-416E-9032-413B9F9043CB}" name="Column6992" dataDxfId="9613"/>
    <tableColumn id="7007" xr3:uid="{D3B0FEA9-B74F-41C1-902E-AB3469DF76C9}" name="Column6993" dataDxfId="9612"/>
    <tableColumn id="7008" xr3:uid="{BFE92CA5-6B83-46F3-B569-820A8350163B}" name="Column6994" dataDxfId="9611"/>
    <tableColumn id="7009" xr3:uid="{72787118-2FD4-4F38-9C3B-0CEAECC7E43B}" name="Column6995" dataDxfId="9610"/>
    <tableColumn id="7010" xr3:uid="{24967926-E901-4DB3-A1DA-4894C1BC07C1}" name="Column6996" dataDxfId="9609"/>
    <tableColumn id="7011" xr3:uid="{14B60F76-D102-4970-B91B-F90ED8D48A4D}" name="Column6997" dataDxfId="9608"/>
    <tableColumn id="7012" xr3:uid="{4B8E6194-AB5D-4278-B7CE-B7C43397D09D}" name="Column6998" dataDxfId="9607"/>
    <tableColumn id="7013" xr3:uid="{31447598-0519-4716-877F-B7A88B3DB8CD}" name="Column6999" dataDxfId="9606"/>
    <tableColumn id="7014" xr3:uid="{56B9F0C0-C9BC-4F38-878D-D7F95F1131A1}" name="Column7000" dataDxfId="9605"/>
    <tableColumn id="7015" xr3:uid="{1205AF22-D5E6-4C85-90ED-66FA2967A67B}" name="Column7001" dataDxfId="9604"/>
    <tableColumn id="7016" xr3:uid="{B93C12CA-EBCE-44E3-AB75-FDE39C2E7B99}" name="Column7002" dataDxfId="9603"/>
    <tableColumn id="7017" xr3:uid="{859338F8-A8C6-46C1-A338-A8DFA8C678A9}" name="Column7003" dataDxfId="9602"/>
    <tableColumn id="7018" xr3:uid="{408C1A4A-D5AC-4840-86A0-45CBD79BD831}" name="Column7004" dataDxfId="9601"/>
    <tableColumn id="7019" xr3:uid="{D2D3F6C8-17D0-42B3-8901-18C536FF0B9C}" name="Column7005" dataDxfId="9600"/>
    <tableColumn id="7020" xr3:uid="{6A08AA44-61B7-48B6-AE09-EEFD1D6EEAD4}" name="Column7006" dataDxfId="9599"/>
    <tableColumn id="7021" xr3:uid="{CFF69A61-A3DA-4650-B2C8-8044127F5278}" name="Column7007" dataDxfId="9598"/>
    <tableColumn id="7022" xr3:uid="{3B9E154B-DC66-4438-B1E0-B8BFAD303F00}" name="Column7008" dataDxfId="9597"/>
    <tableColumn id="7023" xr3:uid="{13D41993-1B49-4E44-BBE7-FB4027C01977}" name="Column7009" dataDxfId="9596"/>
    <tableColumn id="7024" xr3:uid="{5AF6DDD3-C6E6-4394-8464-078BC4970D22}" name="Column7010" dataDxfId="9595"/>
    <tableColumn id="7025" xr3:uid="{747FA33E-1D31-4678-A14B-431ABB2B2112}" name="Column7011" dataDxfId="9594"/>
    <tableColumn id="7026" xr3:uid="{0ACE2EAC-00F2-4864-900E-3DAA3CDC3997}" name="Column7012" dataDxfId="9593"/>
    <tableColumn id="7027" xr3:uid="{7D75F2A5-5E74-443C-BB2F-C47D54DBD5B0}" name="Column7013" dataDxfId="9592"/>
    <tableColumn id="7028" xr3:uid="{34729962-A8C2-49E5-9E44-695D4E27BC8E}" name="Column7014" dataDxfId="9591"/>
    <tableColumn id="7029" xr3:uid="{FC088CF2-AD36-46AC-9E6E-B5C96CFDCD10}" name="Column7015" dataDxfId="9590"/>
    <tableColumn id="7030" xr3:uid="{1C517F90-BEB6-47F0-BBB9-8DF224B9DF74}" name="Column7016" dataDxfId="9589"/>
    <tableColumn id="7031" xr3:uid="{CD7FFFAE-F633-48E8-8982-AF3E81C30C3D}" name="Column7017" dataDxfId="9588"/>
    <tableColumn id="7032" xr3:uid="{CBB99764-271B-4D57-9200-F8841A7CDE33}" name="Column7018" dataDxfId="9587"/>
    <tableColumn id="7033" xr3:uid="{FD6268E7-03C1-40B2-AB98-8D79D3B050D4}" name="Column7019" dataDxfId="9586"/>
    <tableColumn id="7034" xr3:uid="{A0CF7E31-466B-4E93-AD10-93C83A0B8978}" name="Column7020" dataDxfId="9585"/>
    <tableColumn id="7035" xr3:uid="{67E2BFDF-DF39-49B0-9D2F-52E3A927FDCC}" name="Column7021" dataDxfId="9584"/>
    <tableColumn id="7036" xr3:uid="{D80575DC-AB21-4DD3-AE68-4CEE97A97C1A}" name="Column7022" dataDxfId="9583"/>
    <tableColumn id="7037" xr3:uid="{0AE7026D-4707-4DA7-B423-296D1A446621}" name="Column7023" dataDxfId="9582"/>
    <tableColumn id="7038" xr3:uid="{A4C6DC2C-0046-4388-8F9A-2202F32D8F9E}" name="Column7024" dataDxfId="9581"/>
    <tableColumn id="7039" xr3:uid="{620F9DB4-4FC3-401E-A43D-1EB873FCEB0D}" name="Column7025" dataDxfId="9580"/>
    <tableColumn id="7040" xr3:uid="{BB280C2E-2343-4A74-A5BB-DB5A06A0BA02}" name="Column7026" dataDxfId="9579"/>
    <tableColumn id="7041" xr3:uid="{B13A12AC-8DE1-43E3-8BA9-4609EB4D8C62}" name="Column7027" dataDxfId="9578"/>
    <tableColumn id="7042" xr3:uid="{51FE4568-25F8-4616-836F-33AC0A669EF5}" name="Column7028" dataDxfId="9577"/>
    <tableColumn id="7043" xr3:uid="{EEB90D27-F735-4263-8657-EB55D18A0D1D}" name="Column7029" dataDxfId="9576"/>
    <tableColumn id="7044" xr3:uid="{73D7BBA3-B5DA-4B7E-95BD-EF61E870FF2C}" name="Column7030" dataDxfId="9575"/>
    <tableColumn id="7045" xr3:uid="{FF1856C3-EFE6-4A08-B058-8DF77C2D6C65}" name="Column7031" dataDxfId="9574"/>
    <tableColumn id="7046" xr3:uid="{5016359F-9002-4C53-BBDD-C763CBF6D299}" name="Column7032" dataDxfId="9573"/>
    <tableColumn id="7047" xr3:uid="{EAC0A982-4DB5-4EB8-93A0-3B7491E4B2E5}" name="Column7033" dataDxfId="9572"/>
    <tableColumn id="7048" xr3:uid="{5758277F-867A-49FD-8946-B2E24B82BB20}" name="Column7034" dataDxfId="9571"/>
    <tableColumn id="7049" xr3:uid="{FB27112B-3F15-4858-9D75-0756DA10E620}" name="Column7035" dataDxfId="9570"/>
    <tableColumn id="7050" xr3:uid="{36A68CBD-EFBC-4217-8B0C-9025D035DC43}" name="Column7036" dataDxfId="9569"/>
    <tableColumn id="7051" xr3:uid="{86D5E863-C904-4FBC-B455-446667A9397E}" name="Column7037" dataDxfId="9568"/>
    <tableColumn id="7052" xr3:uid="{BEA24587-3A58-40C5-B9F7-53F0AC9D54D6}" name="Column7038" dataDxfId="9567"/>
    <tableColumn id="7053" xr3:uid="{779E8B0E-6BC6-4D76-ADF7-8C74E543D6A4}" name="Column7039" dataDxfId="9566"/>
    <tableColumn id="7054" xr3:uid="{018ADC9D-DFEA-48E7-BA8A-5EB5B0870664}" name="Column7040" dataDxfId="9565"/>
    <tableColumn id="7055" xr3:uid="{B79215D8-8AFC-462A-938E-2F21CEDBBBF6}" name="Column7041" dataDxfId="9564"/>
    <tableColumn id="7056" xr3:uid="{F0178253-EDBA-4197-BFB3-17EDE21B9F7A}" name="Column7042" dataDxfId="9563"/>
    <tableColumn id="7057" xr3:uid="{A9503365-D418-47A4-9E58-97C93A041A80}" name="Column7043" dataDxfId="9562"/>
    <tableColumn id="7058" xr3:uid="{6DDF97B0-62EB-48BB-8094-6DCC499BA797}" name="Column7044" dataDxfId="9561"/>
    <tableColumn id="7059" xr3:uid="{8865B16A-DC93-442E-B3E6-977314C12629}" name="Column7045" dataDxfId="9560"/>
    <tableColumn id="7060" xr3:uid="{6286936A-83B2-4D9E-96A7-B08523D0361D}" name="Column7046" dataDxfId="9559"/>
    <tableColumn id="7061" xr3:uid="{F206A7FB-0305-4C6D-9D35-D1365D553551}" name="Column7047" dataDxfId="9558"/>
    <tableColumn id="7062" xr3:uid="{5EB66403-A051-4635-8302-82B1C8636EF5}" name="Column7048" dataDxfId="9557"/>
    <tableColumn id="7063" xr3:uid="{889175CA-C395-4078-AA64-706879A3E44F}" name="Column7049" dataDxfId="9556"/>
    <tableColumn id="7064" xr3:uid="{CAEF7019-DB7E-4A6D-963B-FD5EA6B4027D}" name="Column7050" dataDxfId="9555"/>
    <tableColumn id="7065" xr3:uid="{7E461ABA-54B2-4C4D-BBA5-51548A6557F0}" name="Column7051" dataDxfId="9554"/>
    <tableColumn id="7066" xr3:uid="{220ABCAD-9097-453A-A8F1-339CB2DE6BA8}" name="Column7052" dataDxfId="9553"/>
    <tableColumn id="7067" xr3:uid="{F47CB947-8827-41B1-8D4E-09811BEE07D8}" name="Column7053" dataDxfId="9552"/>
    <tableColumn id="7068" xr3:uid="{382A7083-3BC7-47F4-B2EC-A643DB0C6F35}" name="Column7054" dataDxfId="9551"/>
    <tableColumn id="7069" xr3:uid="{728566D8-6141-4E72-83C1-D4BE9ED78F3C}" name="Column7055" dataDxfId="9550"/>
    <tableColumn id="7070" xr3:uid="{D2087B7C-C99A-431A-953B-0EAECB16A5F0}" name="Column7056" dataDxfId="9549"/>
    <tableColumn id="7071" xr3:uid="{ADAFCD92-4362-4F91-A032-D3FB94B351CF}" name="Column7057" dataDxfId="9548"/>
    <tableColumn id="7072" xr3:uid="{1B868399-8654-4698-A632-F58CCA07F64A}" name="Column7058" dataDxfId="9547"/>
    <tableColumn id="7073" xr3:uid="{D018A02B-46F7-4B67-AD52-5A10CA57A1D7}" name="Column7059" dataDxfId="9546"/>
    <tableColumn id="7074" xr3:uid="{0120CB28-67FE-4339-8727-9BE436FD39B3}" name="Column7060" dataDxfId="9545"/>
    <tableColumn id="7075" xr3:uid="{4D704C8E-BE15-4596-966B-54C308DA9CD2}" name="Column7061" dataDxfId="9544"/>
    <tableColumn id="7076" xr3:uid="{9051AA7A-2781-456D-B679-79F0495057B8}" name="Column7062" dataDxfId="9543"/>
    <tableColumn id="7077" xr3:uid="{DFDA6E97-72BF-43EB-8DFA-A20E65993729}" name="Column7063" dataDxfId="9542"/>
    <tableColumn id="7078" xr3:uid="{4752B618-7EEE-43E6-A9D8-C706681CE09B}" name="Column7064" dataDxfId="9541"/>
    <tableColumn id="7079" xr3:uid="{082F1AD8-26F9-49A5-9038-941779BEC8CF}" name="Column7065" dataDxfId="9540"/>
    <tableColumn id="7080" xr3:uid="{B7468D89-4848-4AD0-905D-676572EBDC93}" name="Column7066" dataDxfId="9539"/>
    <tableColumn id="7081" xr3:uid="{88A7B278-96F3-4DDC-BE50-CB7F8A752CA3}" name="Column7067" dataDxfId="9538"/>
    <tableColumn id="7082" xr3:uid="{DF8BFC7D-A20F-457F-B4FB-0C2673E0DC2B}" name="Column7068" dataDxfId="9537"/>
    <tableColumn id="7083" xr3:uid="{86E977F6-2E15-4C10-BE5A-5386081841B9}" name="Column7069" dataDxfId="9536"/>
    <tableColumn id="7084" xr3:uid="{151D3F70-E06D-4450-BD1E-A400772E7B70}" name="Column7070" dataDxfId="9535"/>
    <tableColumn id="7085" xr3:uid="{388BA540-E12F-4029-AD05-55F29A841190}" name="Column7071" dataDxfId="9534"/>
    <tableColumn id="7086" xr3:uid="{3E053A98-8253-48F0-BFB2-20EB938C66EA}" name="Column7072" dataDxfId="9533"/>
    <tableColumn id="7087" xr3:uid="{86772540-AD99-4758-A7D3-6E9CB576D95E}" name="Column7073" dataDxfId="9532"/>
    <tableColumn id="7088" xr3:uid="{DA38468E-38F8-4623-A73C-362EE66F1116}" name="Column7074" dataDxfId="9531"/>
    <tableColumn id="7089" xr3:uid="{943FC016-4A5B-41A0-8C89-D5B63735A01E}" name="Column7075" dataDxfId="9530"/>
    <tableColumn id="7090" xr3:uid="{6E78E4C5-C662-4EDD-9DD8-D68E6BC8C5D9}" name="Column7076" dataDxfId="9529"/>
    <tableColumn id="7091" xr3:uid="{B95AA457-AD38-47CE-A7AB-EC37F5DC1169}" name="Column7077" dataDxfId="9528"/>
    <tableColumn id="7092" xr3:uid="{1C7D4BAB-327E-4AE0-ACA5-497FE2905FE4}" name="Column7078" dataDxfId="9527"/>
    <tableColumn id="7093" xr3:uid="{4B78D27B-5F62-471E-8822-A92748B3A4DC}" name="Column7079" dataDxfId="9526"/>
    <tableColumn id="7094" xr3:uid="{9044538D-E076-4A41-83DC-5594EB04E51B}" name="Column7080" dataDxfId="9525"/>
    <tableColumn id="7095" xr3:uid="{42681A2A-1D21-431A-9ACA-197822105722}" name="Column7081" dataDxfId="9524"/>
    <tableColumn id="7096" xr3:uid="{C68E49E4-44F8-48CA-B337-C4F63BA7A4A0}" name="Column7082" dataDxfId="9523"/>
    <tableColumn id="7097" xr3:uid="{E508FCE4-BA68-46CF-B328-58CFBEA6AF44}" name="Column7083" dataDxfId="9522"/>
    <tableColumn id="7098" xr3:uid="{F5AA0D67-E053-428A-9661-57C32115FD4D}" name="Column7084" dataDxfId="9521"/>
    <tableColumn id="7099" xr3:uid="{5DAA9C32-BE7E-49B0-8000-443B3338EAAD}" name="Column7085" dataDxfId="9520"/>
    <tableColumn id="7100" xr3:uid="{39712B02-1EB4-435E-9841-68E46F927B38}" name="Column7086" dataDxfId="9519"/>
    <tableColumn id="7101" xr3:uid="{096021F8-8815-4AF9-8848-27D53990219C}" name="Column7087" dataDxfId="9518"/>
    <tableColumn id="7102" xr3:uid="{C7FF8C90-57BF-469D-A1CE-4560AE72E7D1}" name="Column7088" dataDxfId="9517"/>
    <tableColumn id="7103" xr3:uid="{785BCED2-4513-4F91-8BEC-F08D573F98F1}" name="Column7089" dataDxfId="9516"/>
    <tableColumn id="7104" xr3:uid="{DD16D8F4-8CCE-4175-A811-3400C26BCB2E}" name="Column7090" dataDxfId="9515"/>
    <tableColumn id="7105" xr3:uid="{AB3EAA3E-FB73-43A9-8C8D-78E208580D82}" name="Column7091" dataDxfId="9514"/>
    <tableColumn id="7106" xr3:uid="{BFA7E4FA-5DAE-4762-A42A-F750AD20B838}" name="Column7092" dataDxfId="9513"/>
    <tableColumn id="7107" xr3:uid="{DD5FA7C5-2D3B-4E5C-8514-707A04A9EDCA}" name="Column7093" dataDxfId="9512"/>
    <tableColumn id="7108" xr3:uid="{AFC22712-4693-46D1-AAED-8A161CF7DA0F}" name="Column7094" dataDxfId="9511"/>
    <tableColumn id="7109" xr3:uid="{3DABED7D-5FB9-403D-B983-E1DCDAB5F84D}" name="Column7095" dataDxfId="9510"/>
    <tableColumn id="7110" xr3:uid="{1CC86143-2A46-4BC3-92CE-CF81751E619F}" name="Column7096" dataDxfId="9509"/>
    <tableColumn id="7111" xr3:uid="{40F38CBE-D9AC-4B03-99FB-39ADA5660C22}" name="Column7097" dataDxfId="9508"/>
    <tableColumn id="7112" xr3:uid="{F2821DBE-266D-4087-971B-9EB19E5D0210}" name="Column7098" dataDxfId="9507"/>
    <tableColumn id="7113" xr3:uid="{8F100F67-3076-49F0-9A90-98CD42500436}" name="Column7099" dataDxfId="9506"/>
    <tableColumn id="7114" xr3:uid="{7940C2ED-0DCF-4D36-AB7B-B265EB495705}" name="Column7100" dataDxfId="9505"/>
    <tableColumn id="7115" xr3:uid="{C10D0F77-FC3B-4D8A-AE38-2E7999DFE300}" name="Column7101" dataDxfId="9504"/>
    <tableColumn id="7116" xr3:uid="{65022A32-EE08-4636-AD8B-335E453CB5E0}" name="Column7102" dataDxfId="9503"/>
    <tableColumn id="7117" xr3:uid="{2422998F-73A6-4AEB-A9A6-65037FCF9750}" name="Column7103" dataDxfId="9502"/>
    <tableColumn id="7118" xr3:uid="{F4D30B21-42F5-4603-AAA3-C8FEC7B0FC1F}" name="Column7104" dataDxfId="9501"/>
    <tableColumn id="7119" xr3:uid="{A821C6AC-EBA5-487A-9186-E0D2CA32D876}" name="Column7105" dataDxfId="9500"/>
    <tableColumn id="7120" xr3:uid="{4456DA5B-B0F0-4E50-9C90-1769D537A25F}" name="Column7106" dataDxfId="9499"/>
    <tableColumn id="7121" xr3:uid="{675AFAF7-9E3D-4D2B-9109-516891165717}" name="Column7107" dataDxfId="9498"/>
    <tableColumn id="7122" xr3:uid="{D3B9E41F-C0ED-4E90-B859-69FC3F73395A}" name="Column7108" dataDxfId="9497"/>
    <tableColumn id="7123" xr3:uid="{2F76C43D-8CDF-4ECA-AA28-2EDFF6C96695}" name="Column7109" dataDxfId="9496"/>
    <tableColumn id="7124" xr3:uid="{2FC08ED7-705A-4936-B388-8C360A5781CA}" name="Column7110" dataDxfId="9495"/>
    <tableColumn id="7125" xr3:uid="{53C47514-8B30-47F2-9B3B-561CA0DCE4EC}" name="Column7111" dataDxfId="9494"/>
    <tableColumn id="7126" xr3:uid="{4B6A9BA2-9828-4853-8BB4-A72168A2CA4D}" name="Column7112" dataDxfId="9493"/>
    <tableColumn id="7127" xr3:uid="{00ED9D4B-9192-4F79-A09B-83D847B77331}" name="Column7113" dataDxfId="9492"/>
    <tableColumn id="7128" xr3:uid="{200A8D0A-431E-4526-ACDD-E627EF3387D1}" name="Column7114" dataDxfId="9491"/>
    <tableColumn id="7129" xr3:uid="{EFBF78A9-0D21-43D8-92C9-CE255EA7C590}" name="Column7115" dataDxfId="9490"/>
    <tableColumn id="7130" xr3:uid="{E76D265B-68EF-47DF-9D2B-F9F72F0C3A9D}" name="Column7116" dataDxfId="9489"/>
    <tableColumn id="7131" xr3:uid="{FA1A5668-F29F-49BB-8667-A907927AC2BC}" name="Column7117" dataDxfId="9488"/>
    <tableColumn id="7132" xr3:uid="{C542081A-EC88-4E6A-8B22-63B8B6A10E86}" name="Column7118" dataDxfId="9487"/>
    <tableColumn id="7133" xr3:uid="{9EBF8F18-7BB8-4655-B8DE-9230885FFDD6}" name="Column7119" dataDxfId="9486"/>
    <tableColumn id="7134" xr3:uid="{DEBBAD0E-239D-40F9-A2A8-B2CAC5F79D97}" name="Column7120" dataDxfId="9485"/>
    <tableColumn id="7135" xr3:uid="{43670651-79F0-444A-9B82-7FFB031DAE26}" name="Column7121" dataDxfId="9484"/>
    <tableColumn id="7136" xr3:uid="{AC210CF8-04B1-41BC-8AB4-20AA6C349EFA}" name="Column7122" dataDxfId="9483"/>
    <tableColumn id="7137" xr3:uid="{C482B896-C203-48DD-9DAA-FEEDAB60E661}" name="Column7123" dataDxfId="9482"/>
    <tableColumn id="7138" xr3:uid="{698C27CB-0467-45FD-9B02-82BE0CCAB075}" name="Column7124" dataDxfId="9481"/>
    <tableColumn id="7139" xr3:uid="{54FC8591-C142-49ED-92CB-D74AD49E6954}" name="Column7125" dataDxfId="9480"/>
    <tableColumn id="7140" xr3:uid="{DBE354F2-B0D6-46B1-A518-DB9F71514472}" name="Column7126" dataDxfId="9479"/>
    <tableColumn id="7141" xr3:uid="{5A8D8A89-186F-41BA-89E7-3712C3EC3EA5}" name="Column7127" dataDxfId="9478"/>
    <tableColumn id="7142" xr3:uid="{5C93D80A-58CF-4205-9759-506CD904240B}" name="Column7128" dataDxfId="9477"/>
    <tableColumn id="7143" xr3:uid="{471240B6-2892-4AEE-9383-9A3B5B92B089}" name="Column7129" dataDxfId="9476"/>
    <tableColumn id="7144" xr3:uid="{070F21B9-1113-4E85-8F67-1BC60C822735}" name="Column7130" dataDxfId="9475"/>
    <tableColumn id="7145" xr3:uid="{A074D2E6-FB59-47BA-A20C-7224852BB78C}" name="Column7131" dataDxfId="9474"/>
    <tableColumn id="7146" xr3:uid="{A4759F7C-276A-432B-8231-6B8E674A2F07}" name="Column7132" dataDxfId="9473"/>
    <tableColumn id="7147" xr3:uid="{B37EBEAD-45A1-4204-97D6-21AB1A44F2EE}" name="Column7133" dataDxfId="9472"/>
    <tableColumn id="7148" xr3:uid="{6E244051-B311-4748-A675-C770B6C1D301}" name="Column7134" dataDxfId="9471"/>
    <tableColumn id="7149" xr3:uid="{D8039248-38AA-4280-A000-3E1284296929}" name="Column7135" dataDxfId="9470"/>
    <tableColumn id="7150" xr3:uid="{533A95BB-D68F-4996-87FE-391D7B4C7EA5}" name="Column7136" dataDxfId="9469"/>
    <tableColumn id="7151" xr3:uid="{A0B20C43-B264-4124-9297-A46EC03074A6}" name="Column7137" dataDxfId="9468"/>
    <tableColumn id="7152" xr3:uid="{68BD901A-43C4-465E-A647-2DE791C109A5}" name="Column7138" dataDxfId="9467"/>
    <tableColumn id="7153" xr3:uid="{3B45D836-C18C-415C-8AE0-2EDD9CA9580A}" name="Column7139" dataDxfId="9466"/>
    <tableColumn id="7154" xr3:uid="{04D83F0D-0EC9-4ECD-9EDC-A9E27DAA70A7}" name="Column7140" dataDxfId="9465"/>
    <tableColumn id="7155" xr3:uid="{D822AAC0-F075-4D82-B0AC-941B187209D0}" name="Column7141" dataDxfId="9464"/>
    <tableColumn id="7156" xr3:uid="{9F4A0EBF-4345-43AC-A078-BF42E39B0FA7}" name="Column7142" dataDxfId="9463"/>
    <tableColumn id="7157" xr3:uid="{63DCE46C-3ABA-484E-9FEE-EB8CFDC9E629}" name="Column7143" dataDxfId="9462"/>
    <tableColumn id="7158" xr3:uid="{38386C69-537F-4E95-81A5-02BF8A50EA78}" name="Column7144" dataDxfId="9461"/>
    <tableColumn id="7159" xr3:uid="{2AFE291A-E006-4E2F-976A-69E5AAD004AC}" name="Column7145" dataDxfId="9460"/>
    <tableColumn id="7160" xr3:uid="{9690BAF1-4C04-4455-9F44-44ECC37C6207}" name="Column7146" dataDxfId="9459"/>
    <tableColumn id="7161" xr3:uid="{4C6AB2D3-78A1-40AB-8956-8E62B59AA98A}" name="Column7147" dataDxfId="9458"/>
    <tableColumn id="7162" xr3:uid="{5328BD2C-5F73-47BB-A13E-AED7D3E878C6}" name="Column7148" dataDxfId="9457"/>
    <tableColumn id="7163" xr3:uid="{56E28C77-6BEE-4D7D-AB89-BB21BC57D43A}" name="Column7149" dataDxfId="9456"/>
    <tableColumn id="7164" xr3:uid="{22E406EF-F1CF-4222-A23B-516D38137641}" name="Column7150" dataDxfId="9455"/>
    <tableColumn id="7165" xr3:uid="{4CB7F387-EDD1-451D-89BD-D6EE86034835}" name="Column7151" dataDxfId="9454"/>
    <tableColumn id="7166" xr3:uid="{EAC9E969-DC03-4FF1-8851-87EABAB58A53}" name="Column7152" dataDxfId="9453"/>
    <tableColumn id="7167" xr3:uid="{3A5E2E42-5D15-4BCC-8794-A48C5678A1FA}" name="Column7153" dataDxfId="9452"/>
    <tableColumn id="7168" xr3:uid="{C8B5D7D2-97B1-4108-91B4-71F44ACFC5F4}" name="Column7154" dataDxfId="9451"/>
    <tableColumn id="7169" xr3:uid="{F246A525-48EE-4A95-87D9-F8964F1AFDDC}" name="Column7155" dataDxfId="9450"/>
    <tableColumn id="7170" xr3:uid="{ACB096EF-C192-49F9-8D02-3A382D591D97}" name="Column7156" dataDxfId="9449"/>
    <tableColumn id="7171" xr3:uid="{7860B0A9-0949-4774-8BED-DF8F20D48AD5}" name="Column7157" dataDxfId="9448"/>
    <tableColumn id="7172" xr3:uid="{2AD549A6-FC2F-4859-9158-B29739BD94C9}" name="Column7158" dataDxfId="9447"/>
    <tableColumn id="7173" xr3:uid="{74AB5737-EC44-4B7D-B6B3-F001CA0E0402}" name="Column7159" dataDxfId="9446"/>
    <tableColumn id="7174" xr3:uid="{1D022F7F-8B1E-45B1-83A8-706CCA797C9E}" name="Column7160" dataDxfId="9445"/>
    <tableColumn id="7175" xr3:uid="{43AEB029-0A1B-4C1D-8A4A-516AE4E949F6}" name="Column7161" dataDxfId="9444"/>
    <tableColumn id="7176" xr3:uid="{526E1882-0886-4401-83CA-9BB3CEF104C9}" name="Column7162" dataDxfId="9443"/>
    <tableColumn id="7177" xr3:uid="{44B460AB-ABA0-4C2A-B955-8CD4B104009C}" name="Column7163" dataDxfId="9442"/>
    <tableColumn id="7178" xr3:uid="{0210EA88-6D7F-4B76-B279-B3001345CB68}" name="Column7164" dataDxfId="9441"/>
    <tableColumn id="7179" xr3:uid="{40B4478A-9257-42F7-8959-B4F89C61781C}" name="Column7165" dataDxfId="9440"/>
    <tableColumn id="7180" xr3:uid="{BF37F824-B42A-41CE-B422-D0CD79BC32CB}" name="Column7166" dataDxfId="9439"/>
    <tableColumn id="7181" xr3:uid="{86883C93-EF8D-4B88-96B7-E08214885D04}" name="Column7167" dataDxfId="9438"/>
    <tableColumn id="7182" xr3:uid="{B043E160-F537-4CD9-AF3E-AC0741F2FB5A}" name="Column7168" dataDxfId="9437"/>
    <tableColumn id="7183" xr3:uid="{C43CE4E9-9EB7-4142-AB24-85AAD1B5CAD1}" name="Column7169" dataDxfId="9436"/>
    <tableColumn id="7184" xr3:uid="{32FB1166-EF90-4290-AC4F-4A0F3E3D905B}" name="Column7170" dataDxfId="9435"/>
    <tableColumn id="7185" xr3:uid="{5B4AC4F5-D987-424A-8C53-A3D66E04F230}" name="Column7171" dataDxfId="9434"/>
    <tableColumn id="7186" xr3:uid="{AF07EE86-07C7-4B09-9F6C-2A3E05727AA4}" name="Column7172" dataDxfId="9433"/>
    <tableColumn id="7187" xr3:uid="{E39D362C-85E3-4564-899F-97EC0FFB07C8}" name="Column7173" dataDxfId="9432"/>
    <tableColumn id="7188" xr3:uid="{C464AC03-0844-45A3-AEB0-A98E91E945E8}" name="Column7174" dataDxfId="9431"/>
    <tableColumn id="7189" xr3:uid="{DB6F1C15-C44A-4E39-8496-4C5EBD4BD122}" name="Column7175" dataDxfId="9430"/>
    <tableColumn id="7190" xr3:uid="{D433C506-396D-4725-B13F-4010B7410CA7}" name="Column7176" dataDxfId="9429"/>
    <tableColumn id="7191" xr3:uid="{976469F1-96DB-45E9-B5A8-185AE331D762}" name="Column7177" dataDxfId="9428"/>
    <tableColumn id="7192" xr3:uid="{61C21181-42B5-41CD-B980-927161B806F2}" name="Column7178" dataDxfId="9427"/>
    <tableColumn id="7193" xr3:uid="{2FD1541B-FC80-4957-9F52-3E754AB3FC95}" name="Column7179" dataDxfId="9426"/>
    <tableColumn id="7194" xr3:uid="{2C38ECD7-37FC-4830-B5CE-D2C1F3505B31}" name="Column7180" dataDxfId="9425"/>
    <tableColumn id="7195" xr3:uid="{BF40F12E-DD42-401A-86EB-EBA93919C0E8}" name="Column7181" dataDxfId="9424"/>
    <tableColumn id="7196" xr3:uid="{F1F31B90-5040-47DA-A9EE-D8AFCD3B6D62}" name="Column7182" dataDxfId="9423"/>
    <tableColumn id="7197" xr3:uid="{55AC27D9-1A95-4B47-A5B3-73A4AD987575}" name="Column7183" dataDxfId="9422"/>
    <tableColumn id="7198" xr3:uid="{29396ADF-6763-4347-AF71-C6D0C3834EA4}" name="Column7184" dataDxfId="9421"/>
    <tableColumn id="7199" xr3:uid="{5D982ED3-EA36-4065-90AA-91576FF03632}" name="Column7185" dataDxfId="9420"/>
    <tableColumn id="7200" xr3:uid="{5259DD6A-853F-492F-AEC0-138E4C7B2FCB}" name="Column7186" dataDxfId="9419"/>
    <tableColumn id="7201" xr3:uid="{5544CE39-5665-4B6E-80AC-9F8020BDA759}" name="Column7187" dataDxfId="9418"/>
    <tableColumn id="7202" xr3:uid="{DAE39E74-27D3-4CA6-931D-A299BC1AB762}" name="Column7188" dataDxfId="9417"/>
    <tableColumn id="7203" xr3:uid="{95A05FF7-5C56-49B5-B702-6170018D1D40}" name="Column7189" dataDxfId="9416"/>
    <tableColumn id="7204" xr3:uid="{0D1FEC73-3F87-4BEB-9507-C87D20E91596}" name="Column7190" dataDxfId="9415"/>
    <tableColumn id="7205" xr3:uid="{CB811DEA-D879-4A07-9234-64F45155EF2D}" name="Column7191" dataDxfId="9414"/>
    <tableColumn id="7206" xr3:uid="{983139CC-DCC0-4311-86D5-999148F9C3C7}" name="Column7192" dataDxfId="9413"/>
    <tableColumn id="7207" xr3:uid="{1639E1C2-F628-4E05-B775-B173093C7D9E}" name="Column7193" dataDxfId="9412"/>
    <tableColumn id="7208" xr3:uid="{56933B17-EC3D-4AF9-80F9-26993991FA8A}" name="Column7194" dataDxfId="9411"/>
    <tableColumn id="7209" xr3:uid="{A52B7620-61A8-4407-8635-E2FFB7D8F129}" name="Column7195" dataDxfId="9410"/>
    <tableColumn id="7210" xr3:uid="{56FE8B1A-C80B-4EE5-97E5-0869394684F3}" name="Column7196" dataDxfId="9409"/>
    <tableColumn id="7211" xr3:uid="{47408C5D-DB80-4118-A49A-DF2736486F68}" name="Column7197" dataDxfId="9408"/>
    <tableColumn id="7212" xr3:uid="{783A396A-A114-423A-AB7F-D78561BB6CA8}" name="Column7198" dataDxfId="9407"/>
    <tableColumn id="7213" xr3:uid="{3868071F-DD16-4356-94AB-D7899693487D}" name="Column7199" dataDxfId="9406"/>
    <tableColumn id="7214" xr3:uid="{A95AA2E7-2AFB-41D8-AD45-AE91504CD145}" name="Column7200" dataDxfId="9405"/>
    <tableColumn id="7215" xr3:uid="{04CE0AB0-F838-4DF6-8690-678AB33FAD95}" name="Column7201" dataDxfId="9404"/>
    <tableColumn id="7216" xr3:uid="{F16B9FAD-8C03-4120-95FB-BB15BC02918F}" name="Column7202" dataDxfId="9403"/>
    <tableColumn id="7217" xr3:uid="{342EF39F-1A0E-4DC1-BF5F-EEED5FD13C32}" name="Column7203" dataDxfId="9402"/>
    <tableColumn id="7218" xr3:uid="{ACC4197D-8C0F-4383-9A00-F4BD608C4A77}" name="Column7204" dataDxfId="9401"/>
    <tableColumn id="7219" xr3:uid="{682F31B5-803B-4C2B-BFB9-D2AF5A65D31D}" name="Column7205" dataDxfId="9400"/>
    <tableColumn id="7220" xr3:uid="{31A513D9-7AE6-49C6-83AF-A68447DC28C1}" name="Column7206" dataDxfId="9399"/>
    <tableColumn id="7221" xr3:uid="{F5381615-D3A1-4888-B284-6048B97A7DC4}" name="Column7207" dataDxfId="9398"/>
    <tableColumn id="7222" xr3:uid="{95DBC28D-B07C-4952-984C-D05E3FC7EBDC}" name="Column7208" dataDxfId="9397"/>
    <tableColumn id="7223" xr3:uid="{69F6123E-7DD0-408E-BB95-74FB684F32D7}" name="Column7209" dataDxfId="9396"/>
    <tableColumn id="7224" xr3:uid="{1AED2AAE-2505-43D3-B9D4-8B18BF008AA4}" name="Column7210" dataDxfId="9395"/>
    <tableColumn id="7225" xr3:uid="{87B5399C-B45E-4749-B782-807B658496A9}" name="Column7211" dataDxfId="9394"/>
    <tableColumn id="7226" xr3:uid="{7DC10922-600F-428B-B3DB-FC8239388708}" name="Column7212" dataDxfId="9393"/>
    <tableColumn id="7227" xr3:uid="{8AC49DBC-9837-47D6-921C-56CA48D2C0D6}" name="Column7213" dataDxfId="9392"/>
    <tableColumn id="7228" xr3:uid="{18705F59-AD06-48F0-85E2-1273986EEF00}" name="Column7214" dataDxfId="9391"/>
    <tableColumn id="7229" xr3:uid="{E17E9B33-1018-4B24-A05D-0772038E4E22}" name="Column7215" dataDxfId="9390"/>
    <tableColumn id="7230" xr3:uid="{A4F3AB7D-38F9-4156-9ED5-77CE02269E3D}" name="Column7216" dataDxfId="9389"/>
    <tableColumn id="7231" xr3:uid="{1AD54AE9-6C12-4950-9591-FB18AF41962A}" name="Column7217" dataDxfId="9388"/>
    <tableColumn id="7232" xr3:uid="{122F0428-81D2-4E54-880B-1F8D4C11FEA4}" name="Column7218" dataDxfId="9387"/>
    <tableColumn id="7233" xr3:uid="{F96CDF43-3E26-4D1D-91C8-F979D16F93FE}" name="Column7219" dataDxfId="9386"/>
    <tableColumn id="7234" xr3:uid="{3FF036E5-7F7B-4E64-909D-38ED7EBC599C}" name="Column7220" dataDxfId="9385"/>
    <tableColumn id="7235" xr3:uid="{8923EF36-BFBA-49C3-BF34-F4A2DE226358}" name="Column7221" dataDxfId="9384"/>
    <tableColumn id="7236" xr3:uid="{1FA143BE-83F7-4C9E-8A87-DF4E2EA7642D}" name="Column7222" dataDxfId="9383"/>
    <tableColumn id="7237" xr3:uid="{A79A1892-3E7C-46FE-98A0-6C5ED00ABC54}" name="Column7223" dataDxfId="9382"/>
    <tableColumn id="7238" xr3:uid="{45FF7409-5A0A-4CC0-9F12-D9F72B6672E1}" name="Column7224" dataDxfId="9381"/>
    <tableColumn id="7239" xr3:uid="{5D147395-5526-4FAB-867F-4E8C07C33BA3}" name="Column7225" dataDxfId="9380"/>
    <tableColumn id="7240" xr3:uid="{5780D5FA-A219-4FBA-BF21-5784A89BFC6E}" name="Column7226" dataDxfId="9379"/>
    <tableColumn id="7241" xr3:uid="{B2443639-7EBC-47CB-9115-B988FF3BAAE7}" name="Column7227" dataDxfId="9378"/>
    <tableColumn id="7242" xr3:uid="{014F2992-1077-410D-8F25-205E9B1FA2F0}" name="Column7228" dataDxfId="9377"/>
    <tableColumn id="7243" xr3:uid="{37578704-DC2F-48A0-BA0C-469675F4A4CC}" name="Column7229" dataDxfId="9376"/>
    <tableColumn id="7244" xr3:uid="{A9E47FB0-945B-471E-AD0A-3DD1851E4328}" name="Column7230" dataDxfId="9375"/>
    <tableColumn id="7245" xr3:uid="{CB4A0DD9-0B0B-4785-A63E-73CED206FCB5}" name="Column7231" dataDxfId="9374"/>
    <tableColumn id="7246" xr3:uid="{21CC47C7-EB4B-4902-B1FA-DE49AD915FA6}" name="Column7232" dataDxfId="9373"/>
    <tableColumn id="7247" xr3:uid="{EFEE608D-9A35-4DDA-934D-0350EF573576}" name="Column7233" dataDxfId="9372"/>
    <tableColumn id="7248" xr3:uid="{A0FC0E2D-A76A-4C2B-8996-F5CF664C8203}" name="Column7234" dataDxfId="9371"/>
    <tableColumn id="7249" xr3:uid="{84351903-1098-4D2B-91F4-2DEF8AAA27D5}" name="Column7235" dataDxfId="9370"/>
    <tableColumn id="7250" xr3:uid="{F6E9A919-3C37-4BA9-835B-0884719931F7}" name="Column7236" dataDxfId="9369"/>
    <tableColumn id="7251" xr3:uid="{9C2E6EBF-0A95-4341-8C45-6F03C06EB53A}" name="Column7237" dataDxfId="9368"/>
    <tableColumn id="7252" xr3:uid="{BE98DDE3-027A-4AAA-9873-F20622ADFCCF}" name="Column7238" dataDxfId="9367"/>
    <tableColumn id="7253" xr3:uid="{E9F91E3A-80FA-4938-8374-8FB1E73E6B03}" name="Column7239" dataDxfId="9366"/>
    <tableColumn id="7254" xr3:uid="{5DD309B1-DA71-4EAF-B92C-81CD906FDADB}" name="Column7240" dataDxfId="9365"/>
    <tableColumn id="7255" xr3:uid="{9155C52C-9FC1-4D0F-A7E4-CC0CF20DACB3}" name="Column7241" dataDxfId="9364"/>
    <tableColumn id="7256" xr3:uid="{5D53C688-B3C2-4169-9558-CEA05DBDE695}" name="Column7242" dataDxfId="9363"/>
    <tableColumn id="7257" xr3:uid="{68524226-591F-4193-9611-77337D1CE651}" name="Column7243" dataDxfId="9362"/>
    <tableColumn id="7258" xr3:uid="{8F5CAF56-56E8-47C0-8ADC-E2FE0E4EA85E}" name="Column7244" dataDxfId="9361"/>
    <tableColumn id="7259" xr3:uid="{2950A1CA-A796-4202-96C1-968AE1FD26B0}" name="Column7245" dataDxfId="9360"/>
    <tableColumn id="7260" xr3:uid="{79FEEB48-4547-49D8-8639-5FEB535BA1BA}" name="Column7246" dataDxfId="9359"/>
    <tableColumn id="7261" xr3:uid="{DF9640F3-0CC8-4B8D-BB65-A14225DA4CED}" name="Column7247" dataDxfId="9358"/>
    <tableColumn id="7262" xr3:uid="{7BF2A079-0010-4EC5-A6DE-C81C636B7456}" name="Column7248" dataDxfId="9357"/>
    <tableColumn id="7263" xr3:uid="{782A43B2-90A9-439A-99F0-3198ABBCCC46}" name="Column7249" dataDxfId="9356"/>
    <tableColumn id="7264" xr3:uid="{6206505E-FE42-421B-B7CE-9A6DA5EC2FD4}" name="Column7250" dataDxfId="9355"/>
    <tableColumn id="7265" xr3:uid="{ABF13E97-2617-4AEB-8713-15FF9D02EF23}" name="Column7251" dataDxfId="9354"/>
    <tableColumn id="7266" xr3:uid="{9B83A4A0-9A73-40A0-8019-232922E69784}" name="Column7252" dataDxfId="9353"/>
    <tableColumn id="7267" xr3:uid="{63DF078E-2661-44FC-9493-C65BD19E7B7A}" name="Column7253" dataDxfId="9352"/>
    <tableColumn id="7268" xr3:uid="{81AE10A8-78F9-419E-A1B0-8FA71961DF3F}" name="Column7254" dataDxfId="9351"/>
    <tableColumn id="7269" xr3:uid="{94CAC9AE-2E9B-40C0-A826-0A3160EB5D3A}" name="Column7255" dataDxfId="9350"/>
    <tableColumn id="7270" xr3:uid="{E41F10A4-05DB-4EEE-8FCE-6E2906B277B3}" name="Column7256" dataDxfId="9349"/>
    <tableColumn id="7271" xr3:uid="{58A67743-ED0B-482F-B6E3-C7605A38DB5E}" name="Column7257" dataDxfId="9348"/>
    <tableColumn id="7272" xr3:uid="{5750D840-1BB2-4570-8386-FA616BFD0DE4}" name="Column7258" dataDxfId="9347"/>
    <tableColumn id="7273" xr3:uid="{57897D9B-8A59-435D-8D76-FF147190CC46}" name="Column7259" dataDxfId="9346"/>
    <tableColumn id="7274" xr3:uid="{B9DE8036-06BD-4CB3-990D-701C05D46ED2}" name="Column7260" dataDxfId="9345"/>
    <tableColumn id="7275" xr3:uid="{2DCED234-1A8B-4089-AA86-C21763DD01D7}" name="Column7261" dataDxfId="9344"/>
    <tableColumn id="7276" xr3:uid="{16E9C97D-3B9F-4897-8A46-7D892F15EE3F}" name="Column7262" dataDxfId="9343"/>
    <tableColumn id="7277" xr3:uid="{5236EA4E-6C6B-45AB-B245-FEB353A7B896}" name="Column7263" dataDxfId="9342"/>
    <tableColumn id="7278" xr3:uid="{4878A72A-B7B0-4326-9B0E-AE00ECE09615}" name="Column7264" dataDxfId="9341"/>
    <tableColumn id="7279" xr3:uid="{9558F0E0-30ED-4C3E-A6E9-688717B11629}" name="Column7265" dataDxfId="9340"/>
    <tableColumn id="7280" xr3:uid="{92636C74-0864-462F-B172-CAEC01487015}" name="Column7266" dataDxfId="9339"/>
    <tableColumn id="7281" xr3:uid="{50C1212E-E09F-4ABB-9338-9A98DFBB656D}" name="Column7267" dataDxfId="9338"/>
    <tableColumn id="7282" xr3:uid="{A587DFD7-C0F4-46BB-A3A7-821594E057BC}" name="Column7268" dataDxfId="9337"/>
    <tableColumn id="7283" xr3:uid="{BD296C86-7A5B-40F2-8350-E4E1CBCCF98C}" name="Column7269" dataDxfId="9336"/>
    <tableColumn id="7284" xr3:uid="{1774C4C4-E302-48FC-976F-7D4C98483C1C}" name="Column7270" dataDxfId="9335"/>
    <tableColumn id="7285" xr3:uid="{68980370-8FD4-4B1F-A91A-A7EA637D3618}" name="Column7271" dataDxfId="9334"/>
    <tableColumn id="7286" xr3:uid="{D588E0BC-9AD9-4D4B-9C1C-F21341EA37C8}" name="Column7272" dataDxfId="9333"/>
    <tableColumn id="7287" xr3:uid="{F4B84E46-8E5D-4520-9162-A313B44120DA}" name="Column7273" dataDxfId="9332"/>
    <tableColumn id="7288" xr3:uid="{DC273C9C-4562-46BF-A333-CECE02EA54C9}" name="Column7274" dataDxfId="9331"/>
    <tableColumn id="7289" xr3:uid="{D8671927-24B6-4678-A31F-71D66C3A0422}" name="Column7275" dataDxfId="9330"/>
    <tableColumn id="7290" xr3:uid="{11C508EC-5B8D-4959-B5FD-0354D6FEAE2D}" name="Column7276" dataDxfId="9329"/>
    <tableColumn id="7291" xr3:uid="{F7F95AF1-1A20-41B4-B0BC-FA61A95A458B}" name="Column7277" dataDxfId="9328"/>
    <tableColumn id="7292" xr3:uid="{7D8315DA-30FE-4776-96FD-9B91BA06CB0E}" name="Column7278" dataDxfId="9327"/>
    <tableColumn id="7293" xr3:uid="{A93F450F-90C6-49BA-B729-C15F68D0A881}" name="Column7279" dataDxfId="9326"/>
    <tableColumn id="7294" xr3:uid="{6D708B19-28D4-4345-84F9-F3DEA7326079}" name="Column7280" dataDxfId="9325"/>
    <tableColumn id="7295" xr3:uid="{A20EA4D5-AA0B-41D9-9376-9779065BBBD8}" name="Column7281" dataDxfId="9324"/>
    <tableColumn id="7296" xr3:uid="{076425AE-A0C7-4472-B8EB-99E899AB2F0F}" name="Column7282" dataDxfId="9323"/>
    <tableColumn id="7297" xr3:uid="{E2ACCCB2-985B-4CE7-B041-BD0C6EBA8F0A}" name="Column7283" dataDxfId="9322"/>
    <tableColumn id="7298" xr3:uid="{BECC7EE5-EE08-4138-A054-3F3F911A8D4C}" name="Column7284" dataDxfId="9321"/>
    <tableColumn id="7299" xr3:uid="{8D44B736-86F4-4DEA-ADA5-57F416C49F23}" name="Column7285" dataDxfId="9320"/>
    <tableColumn id="7300" xr3:uid="{21A39B21-212C-44BE-BB4E-BEAFA056179B}" name="Column7286" dataDxfId="9319"/>
    <tableColumn id="7301" xr3:uid="{484890BA-21C6-494B-8861-019B09601DD3}" name="Column7287" dataDxfId="9318"/>
    <tableColumn id="7302" xr3:uid="{4BF6F0F1-B467-44B4-97EB-06A68D22861B}" name="Column7288" dataDxfId="9317"/>
    <tableColumn id="7303" xr3:uid="{8BC9DE75-5789-4204-BBBB-48D49865E386}" name="Column7289" dataDxfId="9316"/>
    <tableColumn id="7304" xr3:uid="{50F304EA-0371-4657-849F-6610767E9E70}" name="Column7290" dataDxfId="9315"/>
    <tableColumn id="7305" xr3:uid="{33367BB0-EEEC-4AFF-B9BA-71E63151CCDD}" name="Column7291" dataDxfId="9314"/>
    <tableColumn id="7306" xr3:uid="{2AD173CF-18CA-4551-B876-38FF1A9FCDEA}" name="Column7292" dataDxfId="9313"/>
    <tableColumn id="7307" xr3:uid="{824E8C0C-6E27-42EA-9070-04D6056853A0}" name="Column7293" dataDxfId="9312"/>
    <tableColumn id="7308" xr3:uid="{0A62A8D2-ED88-4FB6-8CF1-00FA0F447C05}" name="Column7294" dataDxfId="9311"/>
    <tableColumn id="7309" xr3:uid="{CECB792A-35B4-4240-8D38-9131DB6438D7}" name="Column7295" dataDxfId="9310"/>
    <tableColumn id="7310" xr3:uid="{B1DECDA2-0148-444D-8708-C26165A0F57F}" name="Column7296" dataDxfId="9309"/>
    <tableColumn id="7311" xr3:uid="{324B26DA-6F21-4F08-8E03-E1CB388CC651}" name="Column7297" dataDxfId="9308"/>
    <tableColumn id="7312" xr3:uid="{3A9B621F-BE81-4A9C-81D4-10F9A472E457}" name="Column7298" dataDxfId="9307"/>
    <tableColumn id="7313" xr3:uid="{EC910AB8-2F70-4D5D-9797-1DBBF4FF440E}" name="Column7299" dataDxfId="9306"/>
    <tableColumn id="7314" xr3:uid="{38406922-B7D2-47B0-9BFB-612AA08C39B0}" name="Column7300" dataDxfId="9305"/>
    <tableColumn id="7315" xr3:uid="{1458D4C8-C69F-4A0E-818F-51BDEEAB83BE}" name="Column7301" dataDxfId="9304"/>
    <tableColumn id="7316" xr3:uid="{E8D4FAA8-F876-4D17-BE8B-3C241F153D5D}" name="Column7302" dataDxfId="9303"/>
    <tableColumn id="7317" xr3:uid="{CE148FAF-A1B7-40DB-91B6-F1E304A2BFB0}" name="Column7303" dataDxfId="9302"/>
    <tableColumn id="7318" xr3:uid="{E9C8EDF3-172E-40ED-ACB1-EC465320F1BE}" name="Column7304" dataDxfId="9301"/>
    <tableColumn id="7319" xr3:uid="{2A11337F-A8EF-419D-8ED1-94D99DB7F49B}" name="Column7305" dataDxfId="9300"/>
    <tableColumn id="7320" xr3:uid="{CB5D108A-BA24-4108-85B7-EDA6D55D4196}" name="Column7306" dataDxfId="9299"/>
    <tableColumn id="7321" xr3:uid="{C3D12969-E38A-4E31-983B-1D6E1BE8E0B5}" name="Column7307" dataDxfId="9298"/>
    <tableColumn id="7322" xr3:uid="{42CE4CC7-C319-4A43-A95B-386C3FF60364}" name="Column7308" dataDxfId="9297"/>
    <tableColumn id="7323" xr3:uid="{3E5D9DEA-3CBD-4EAE-BD81-89B4756FB70C}" name="Column7309" dataDxfId="9296"/>
    <tableColumn id="7324" xr3:uid="{422D5088-66C7-433F-AA28-13B203B76F6F}" name="Column7310" dataDxfId="9295"/>
    <tableColumn id="7325" xr3:uid="{662484D4-58EC-4E61-981E-B53403343361}" name="Column7311" dataDxfId="9294"/>
    <tableColumn id="7326" xr3:uid="{720F8412-2782-4D71-AD18-64B1716D5CE9}" name="Column7312" dataDxfId="9293"/>
    <tableColumn id="7327" xr3:uid="{DC46260F-0B3E-4C65-AB89-172EC6CC798A}" name="Column7313" dataDxfId="9292"/>
    <tableColumn id="7328" xr3:uid="{CDBBD920-54B9-4F9F-9211-00A9D6091B62}" name="Column7314" dataDxfId="9291"/>
    <tableColumn id="7329" xr3:uid="{FFFCF02D-9EDE-477A-9CEA-8A3DFF0F6902}" name="Column7315" dataDxfId="9290"/>
    <tableColumn id="7330" xr3:uid="{7A432AE3-8B51-4785-BC81-F49BDCEFF951}" name="Column7316" dataDxfId="9289"/>
    <tableColumn id="7331" xr3:uid="{6215E64B-74A1-4DFA-A4EF-9682C4476946}" name="Column7317" dataDxfId="9288"/>
    <tableColumn id="7332" xr3:uid="{55092A26-B13F-46ED-81A0-97F489CA9F0D}" name="Column7318" dataDxfId="9287"/>
    <tableColumn id="7333" xr3:uid="{9BC3CE7F-9894-4A86-A923-98B73A4B1D7F}" name="Column7319" dataDxfId="9286"/>
    <tableColumn id="7334" xr3:uid="{688ECEE5-9AE5-4415-9898-5D55E6CB2D0A}" name="Column7320" dataDxfId="9285"/>
    <tableColumn id="7335" xr3:uid="{A9EBCDBF-D3BA-47E3-A9BF-9372922C2F89}" name="Column7321" dataDxfId="9284"/>
    <tableColumn id="7336" xr3:uid="{1341254D-A7FF-4E2F-9583-032168239179}" name="Column7322" dataDxfId="9283"/>
    <tableColumn id="7337" xr3:uid="{E2519CE7-20A8-4924-8657-A44447E393D0}" name="Column7323" dataDxfId="9282"/>
    <tableColumn id="7338" xr3:uid="{97B1DF61-3857-4359-A054-FE5F92D9FC43}" name="Column7324" dataDxfId="9281"/>
    <tableColumn id="7339" xr3:uid="{7A5D2A77-A442-4C0D-B324-5E05F53BC2EC}" name="Column7325" dataDxfId="9280"/>
    <tableColumn id="7340" xr3:uid="{C596CA81-2720-4316-9C91-55D73E06DA60}" name="Column7326" dataDxfId="9279"/>
    <tableColumn id="7341" xr3:uid="{FED95411-4B09-43CE-8007-0192629E6508}" name="Column7327" dataDxfId="9278"/>
    <tableColumn id="7342" xr3:uid="{7BBAB60E-0F7B-4662-8214-369474C50912}" name="Column7328" dataDxfId="9277"/>
    <tableColumn id="7343" xr3:uid="{ED7EF2AE-3768-41B0-AA98-BF15AD271325}" name="Column7329" dataDxfId="9276"/>
    <tableColumn id="7344" xr3:uid="{2A1BFF8A-03B7-40BE-9378-E837AF609DD4}" name="Column7330" dataDxfId="9275"/>
    <tableColumn id="7345" xr3:uid="{B92FD7C8-1F70-4EAF-91DD-CF93E128E2F2}" name="Column7331" dataDxfId="9274"/>
    <tableColumn id="7346" xr3:uid="{CA9D4CE3-264B-4A98-A115-3D36E3D961EF}" name="Column7332" dataDxfId="9273"/>
    <tableColumn id="7347" xr3:uid="{4725516C-5C4F-4B03-980C-7A570B1DB84C}" name="Column7333" dataDxfId="9272"/>
    <tableColumn id="7348" xr3:uid="{D196F9A3-0284-44B2-A460-E06AC0B695E4}" name="Column7334" dataDxfId="9271"/>
    <tableColumn id="7349" xr3:uid="{854BDB28-0489-4432-8C28-D38B9E38FEAC}" name="Column7335" dataDxfId="9270"/>
    <tableColumn id="7350" xr3:uid="{36C2229A-6011-464D-B073-AA90CDCCFEBF}" name="Column7336" dataDxfId="9269"/>
    <tableColumn id="7351" xr3:uid="{B2F3B734-A683-40EB-9349-F91D76706EA5}" name="Column7337" dataDxfId="9268"/>
    <tableColumn id="7352" xr3:uid="{19D49589-50EB-42DA-808C-6891434CC057}" name="Column7338" dataDxfId="9267"/>
    <tableColumn id="7353" xr3:uid="{1921414C-2DE1-4E5E-A117-5F577FAE3B21}" name="Column7339" dataDxfId="9266"/>
    <tableColumn id="7354" xr3:uid="{A92C9DEC-B350-4D11-AB8F-3E09871C89A2}" name="Column7340" dataDxfId="9265"/>
    <tableColumn id="7355" xr3:uid="{794C800C-2293-450F-A5C4-C2F1085410D1}" name="Column7341" dataDxfId="9264"/>
    <tableColumn id="7356" xr3:uid="{ED45F0A1-32E3-4BF2-A121-B18A62E05586}" name="Column7342" dataDxfId="9263"/>
    <tableColumn id="7357" xr3:uid="{916B727B-268D-49BB-9821-ACEC919BBFFE}" name="Column7343" dataDxfId="9262"/>
    <tableColumn id="7358" xr3:uid="{3576C391-8634-459E-A6E0-F2C6AE945AF8}" name="Column7344" dataDxfId="9261"/>
    <tableColumn id="7359" xr3:uid="{5B8DDDF1-AEAE-4C81-AEED-D51E501BAD55}" name="Column7345" dataDxfId="9260"/>
    <tableColumn id="7360" xr3:uid="{7F34823D-6710-4B3F-8F38-AA424D848B2C}" name="Column7346" dataDxfId="9259"/>
    <tableColumn id="7361" xr3:uid="{BDEE3B17-B1ED-4413-BFEE-EC3AC8B2F9ED}" name="Column7347" dataDxfId="9258"/>
    <tableColumn id="7362" xr3:uid="{4C216EF1-8EEE-4E5C-AD37-1568E7844F59}" name="Column7348" dataDxfId="9257"/>
    <tableColumn id="7363" xr3:uid="{E2A89985-E8AB-4831-88A3-CE676D281721}" name="Column7349" dataDxfId="9256"/>
    <tableColumn id="7364" xr3:uid="{E55064D8-7B91-468B-A822-CDB27CC75078}" name="Column7350" dataDxfId="9255"/>
    <tableColumn id="7365" xr3:uid="{B02F4298-E119-4786-9F29-5D30C84053AD}" name="Column7351" dataDxfId="9254"/>
    <tableColumn id="7366" xr3:uid="{7C8DC894-20A1-4F73-A93D-9388AE3A71E1}" name="Column7352" dataDxfId="9253"/>
    <tableColumn id="7367" xr3:uid="{85720661-D001-4819-A4FE-553947A62A86}" name="Column7353" dataDxfId="9252"/>
    <tableColumn id="7368" xr3:uid="{372A6BCB-F65A-463A-9344-4D2AD7D1E52A}" name="Column7354" dataDxfId="9251"/>
    <tableColumn id="7369" xr3:uid="{D7035B1E-5C77-4FD0-81B1-953DC513FD9F}" name="Column7355" dataDxfId="9250"/>
    <tableColumn id="7370" xr3:uid="{D9EB2147-6AA5-4CE5-8845-F0942782FD97}" name="Column7356" dataDxfId="9249"/>
    <tableColumn id="7371" xr3:uid="{7B3DE25D-7616-45B8-B2DB-90535584478B}" name="Column7357" dataDxfId="9248"/>
    <tableColumn id="7372" xr3:uid="{7BE575BB-8D7B-477C-89F7-8ABFBB41041B}" name="Column7358" dataDxfId="9247"/>
    <tableColumn id="7373" xr3:uid="{EAF32270-15B3-4C2B-ADD1-397038164A2F}" name="Column7359" dataDxfId="9246"/>
    <tableColumn id="7374" xr3:uid="{326629F9-EE83-4B37-B791-519AE362102C}" name="Column7360" dataDxfId="9245"/>
    <tableColumn id="7375" xr3:uid="{F2314EDE-07B9-41C2-97C7-2CF75CA367B0}" name="Column7361" dataDxfId="9244"/>
    <tableColumn id="7376" xr3:uid="{9F945B33-231E-49BD-9D1B-11B4CF785B30}" name="Column7362" dataDxfId="9243"/>
    <tableColumn id="7377" xr3:uid="{DB4103CF-8527-481F-AC37-2CFBEC8A47DD}" name="Column7363" dataDxfId="9242"/>
    <tableColumn id="7378" xr3:uid="{CF6079DF-FD45-43FD-A051-2FD1053C4260}" name="Column7364" dataDxfId="9241"/>
    <tableColumn id="7379" xr3:uid="{ACF23581-0F71-4456-A811-714E91661C05}" name="Column7365" dataDxfId="9240"/>
    <tableColumn id="7380" xr3:uid="{FBE28623-989E-4077-B28D-FE8581395B18}" name="Column7366" dataDxfId="9239"/>
    <tableColumn id="7381" xr3:uid="{8A04EAC7-3C67-486E-8A37-B5A6FA5CC6F1}" name="Column7367" dataDxfId="9238"/>
    <tableColumn id="7382" xr3:uid="{1D698B54-CFEA-4013-90C8-76119DD90967}" name="Column7368" dataDxfId="9237"/>
    <tableColumn id="7383" xr3:uid="{162A57EE-E0E2-48C9-8CC0-E36AE4BB08DA}" name="Column7369" dataDxfId="9236"/>
    <tableColumn id="7384" xr3:uid="{29868B10-CE22-436B-80F6-7836DE566780}" name="Column7370" dataDxfId="9235"/>
    <tableColumn id="7385" xr3:uid="{1A4F5882-3CE5-43F8-B4E9-3A4E5E13D1FE}" name="Column7371" dataDxfId="9234"/>
    <tableColumn id="7386" xr3:uid="{D4F2776C-89B0-4FA8-A64B-C26DF05442F0}" name="Column7372" dataDxfId="9233"/>
    <tableColumn id="7387" xr3:uid="{399B9B58-3A3A-46C1-95BB-9804F8FE02C1}" name="Column7373" dataDxfId="9232"/>
    <tableColumn id="7388" xr3:uid="{96CB6C28-0B11-4897-AB10-0294B8A9B27E}" name="Column7374" dataDxfId="9231"/>
    <tableColumn id="7389" xr3:uid="{6F636011-8A7C-42F2-A4C1-A73C622F88D2}" name="Column7375" dataDxfId="9230"/>
    <tableColumn id="7390" xr3:uid="{D13FA13F-FB9C-4916-8B33-023D45CDDFEA}" name="Column7376" dataDxfId="9229"/>
    <tableColumn id="7391" xr3:uid="{D117F5EB-1DCF-416A-B648-317C6D00F1F8}" name="Column7377" dataDxfId="9228"/>
    <tableColumn id="7392" xr3:uid="{ECBC3730-F0EE-441D-8FF1-34ED8BBA362C}" name="Column7378" dataDxfId="9227"/>
    <tableColumn id="7393" xr3:uid="{E6254A4D-C6A4-410D-B32D-01803EDB8307}" name="Column7379" dataDxfId="9226"/>
    <tableColumn id="7394" xr3:uid="{9AB3D655-8BAE-45F9-843D-E5BB19D42C71}" name="Column7380" dataDxfId="9225"/>
    <tableColumn id="7395" xr3:uid="{72E2FDC7-DF36-43E0-B94E-BD487B5D0344}" name="Column7381" dataDxfId="9224"/>
    <tableColumn id="7396" xr3:uid="{34A6AD1E-2C51-49A2-A703-4A24B36E0BAB}" name="Column7382" dataDxfId="9223"/>
    <tableColumn id="7397" xr3:uid="{CE00B367-F7D6-4187-8225-2E7713BAC99F}" name="Column7383" dataDxfId="9222"/>
    <tableColumn id="7398" xr3:uid="{FBCE716A-EFE7-494A-852E-1CA7F9929EA1}" name="Column7384" dataDxfId="9221"/>
    <tableColumn id="7399" xr3:uid="{E4AD97AC-746B-45D6-ABD4-8E60C508A254}" name="Column7385" dataDxfId="9220"/>
    <tableColumn id="7400" xr3:uid="{FE30545F-7EF0-43C9-B2DC-F730EE37BA8E}" name="Column7386" dataDxfId="9219"/>
    <tableColumn id="7401" xr3:uid="{9944CB26-79E3-4B5E-B135-41374471DCE8}" name="Column7387" dataDxfId="9218"/>
    <tableColumn id="7402" xr3:uid="{46911F43-7930-4381-B577-D156DF8F72BA}" name="Column7388" dataDxfId="9217"/>
    <tableColumn id="7403" xr3:uid="{8AFE792C-7029-4F17-B007-F21A2585B249}" name="Column7389" dataDxfId="9216"/>
    <tableColumn id="7404" xr3:uid="{30F97179-C23A-4A25-8E8B-11F1685CF410}" name="Column7390" dataDxfId="9215"/>
    <tableColumn id="7405" xr3:uid="{B5FB143F-96F4-4CE1-BAA3-6A0AABA6B14C}" name="Column7391" dataDxfId="9214"/>
    <tableColumn id="7406" xr3:uid="{7CBFDBF1-8352-4749-A9CC-28353D79B403}" name="Column7392" dataDxfId="9213"/>
    <tableColumn id="7407" xr3:uid="{C689B473-3ACE-46C8-8018-30B1B8EA8BBD}" name="Column7393" dataDxfId="9212"/>
    <tableColumn id="7408" xr3:uid="{C36E2CCB-03BE-4643-A133-49AF08CAC8F4}" name="Column7394" dataDxfId="9211"/>
    <tableColumn id="7409" xr3:uid="{4AAD1AAD-5F4B-41F7-89F4-F1909554671A}" name="Column7395" dataDxfId="9210"/>
    <tableColumn id="7410" xr3:uid="{7017AC25-7185-4AE9-9077-89F08C80DBD6}" name="Column7396" dataDxfId="9209"/>
    <tableColumn id="7411" xr3:uid="{00D32677-779C-4538-AB37-D1C9E5F0228B}" name="Column7397" dataDxfId="9208"/>
    <tableColumn id="7412" xr3:uid="{90327E56-619D-42C4-AE8E-5CBC3069A456}" name="Column7398" dataDxfId="9207"/>
    <tableColumn id="7413" xr3:uid="{23352A7F-0567-4D17-94B2-1A39759D923A}" name="Column7399" dataDxfId="9206"/>
    <tableColumn id="7414" xr3:uid="{A1CED5AD-D65A-4C48-90D2-8DC6C69FFE12}" name="Column7400" dataDxfId="9205"/>
    <tableColumn id="7415" xr3:uid="{2D256A0F-81D5-4D4C-8BD3-1670DAE55951}" name="Column7401" dataDxfId="9204"/>
    <tableColumn id="7416" xr3:uid="{85DA88D4-5884-4057-9BCF-AD8EAADAC395}" name="Column7402" dataDxfId="9203"/>
    <tableColumn id="7417" xr3:uid="{DA4E2A41-AE8E-47DE-BD0E-4DAC5D2A34A1}" name="Column7403" dataDxfId="9202"/>
    <tableColumn id="7418" xr3:uid="{6BC59098-63A9-401B-A937-B646A96CE65D}" name="Column7404" dataDxfId="9201"/>
    <tableColumn id="7419" xr3:uid="{A201F62B-87D3-4490-891D-07894192A544}" name="Column7405" dataDxfId="9200"/>
    <tableColumn id="7420" xr3:uid="{3F92A91A-DCD6-4464-A3F5-F4A11E36AB3A}" name="Column7406" dataDxfId="9199"/>
    <tableColumn id="7421" xr3:uid="{E324C25F-E986-491A-8A9E-E2A0C1D2865A}" name="Column7407" dataDxfId="9198"/>
    <tableColumn id="7422" xr3:uid="{DF9B6E8F-810A-4A1B-9364-F83CD3DEB07A}" name="Column7408" dataDxfId="9197"/>
    <tableColumn id="7423" xr3:uid="{737B12E1-FE43-48A8-B9AA-8870CC665A72}" name="Column7409" dataDxfId="9196"/>
    <tableColumn id="7424" xr3:uid="{85630D32-CBB5-4497-90FF-F9635F9E007B}" name="Column7410" dataDxfId="9195"/>
    <tableColumn id="7425" xr3:uid="{2A73482A-0147-4BD5-91DB-D6A52791C2F0}" name="Column7411" dataDxfId="9194"/>
    <tableColumn id="7426" xr3:uid="{03C34EFB-92C2-4676-A362-83F075158016}" name="Column7412" dataDxfId="9193"/>
    <tableColumn id="7427" xr3:uid="{DBDC8938-F07B-4C40-8649-ACD4F784004B}" name="Column7413" dataDxfId="9192"/>
    <tableColumn id="7428" xr3:uid="{4B5F17E3-1E39-49CD-A1E0-EAA870314683}" name="Column7414" dataDxfId="9191"/>
    <tableColumn id="7429" xr3:uid="{53E10A5C-5203-41F4-BAC4-6333112D0204}" name="Column7415" dataDxfId="9190"/>
    <tableColumn id="7430" xr3:uid="{D420D21B-7C5C-4543-BF94-DF7A6FA5E891}" name="Column7416" dataDxfId="9189"/>
    <tableColumn id="7431" xr3:uid="{545EB85E-3424-40E1-9290-64D5AA9D71A6}" name="Column7417" dataDxfId="9188"/>
    <tableColumn id="7432" xr3:uid="{F9C930BC-3A52-48BA-B4CB-EFEE85C90FDD}" name="Column7418" dataDxfId="9187"/>
    <tableColumn id="7433" xr3:uid="{12F83D5D-A885-4F90-B8C4-83BB13E8A83F}" name="Column7419" dataDxfId="9186"/>
    <tableColumn id="7434" xr3:uid="{685CE258-96F4-40C4-A035-EEBDD51496BC}" name="Column7420" dataDxfId="9185"/>
    <tableColumn id="7435" xr3:uid="{4ECDBE7A-4D34-4691-A9A9-BB39AD9C40BC}" name="Column7421" dataDxfId="9184"/>
    <tableColumn id="7436" xr3:uid="{56D59237-E2F2-4DF4-A274-51B8CE107FF9}" name="Column7422" dataDxfId="9183"/>
    <tableColumn id="7437" xr3:uid="{32B4BEBC-86E1-494E-8AF1-BE336227144B}" name="Column7423" dataDxfId="9182"/>
    <tableColumn id="7438" xr3:uid="{408DDFDA-5E65-401C-9597-6598273044B6}" name="Column7424" dataDxfId="9181"/>
    <tableColumn id="7439" xr3:uid="{FBB73C00-BF65-4B8C-99B4-ABD0822D5934}" name="Column7425" dataDxfId="9180"/>
    <tableColumn id="7440" xr3:uid="{53B6E2E1-86B7-4B60-8C1E-41BF769F8930}" name="Column7426" dataDxfId="9179"/>
    <tableColumn id="7441" xr3:uid="{36899A45-ABE6-4450-A22A-540F20B4D42E}" name="Column7427" dataDxfId="9178"/>
    <tableColumn id="7442" xr3:uid="{123FAE47-0CDF-43ED-A963-93E45E62334B}" name="Column7428" dataDxfId="9177"/>
    <tableColumn id="7443" xr3:uid="{98DB3F67-D1BE-4BFF-8704-6D6FB8B8440C}" name="Column7429" dataDxfId="9176"/>
    <tableColumn id="7444" xr3:uid="{FD3272A8-3BD2-412D-BBDA-C7DA0CD97866}" name="Column7430" dataDxfId="9175"/>
    <tableColumn id="7445" xr3:uid="{4C407577-9BB2-4FDE-AE79-E2C781642A24}" name="Column7431" dataDxfId="9174"/>
    <tableColumn id="7446" xr3:uid="{0B2251AD-9FB2-49EE-BE8D-0A4DF5E75401}" name="Column7432" dataDxfId="9173"/>
    <tableColumn id="7447" xr3:uid="{964A518D-CFDF-495A-8253-DCFD337D6399}" name="Column7433" dataDxfId="9172"/>
    <tableColumn id="7448" xr3:uid="{EA258F27-1B94-476A-B7F7-24682097F798}" name="Column7434" dataDxfId="9171"/>
    <tableColumn id="7449" xr3:uid="{63DCA6E6-7D49-4BA1-9145-C4D93640E081}" name="Column7435" dataDxfId="9170"/>
    <tableColumn id="7450" xr3:uid="{2104C5BA-79A2-40C2-87C4-3C70D71FC0F0}" name="Column7436" dataDxfId="9169"/>
    <tableColumn id="7451" xr3:uid="{A7518F80-6528-4508-A435-04DA2515A7DE}" name="Column7437" dataDxfId="9168"/>
    <tableColumn id="7452" xr3:uid="{569DF127-0502-40B6-9CB4-FC54071DC8F7}" name="Column7438" dataDxfId="9167"/>
    <tableColumn id="7453" xr3:uid="{85DBDECC-6786-4C7D-A9F7-48C737C1E27F}" name="Column7439" dataDxfId="9166"/>
    <tableColumn id="7454" xr3:uid="{817B55C4-1FCC-4944-8312-7CF8655321DB}" name="Column7440" dataDxfId="9165"/>
    <tableColumn id="7455" xr3:uid="{64F8FE47-4456-494A-BF64-D53D9D3A417A}" name="Column7441" dataDxfId="9164"/>
    <tableColumn id="7456" xr3:uid="{0FD6E1B2-9AC0-47A4-B33A-21B765C8A1C0}" name="Column7442" dataDxfId="9163"/>
    <tableColumn id="7457" xr3:uid="{9631C6E6-E181-4FD0-BAEF-2450C67F1E3C}" name="Column7443" dataDxfId="9162"/>
    <tableColumn id="7458" xr3:uid="{C20CD883-4D95-4444-BECD-C05AB3DCEE2F}" name="Column7444" dataDxfId="9161"/>
    <tableColumn id="7459" xr3:uid="{248DE691-7E71-4979-ABE0-022E684BAD6B}" name="Column7445" dataDxfId="9160"/>
    <tableColumn id="7460" xr3:uid="{D7691FBD-312F-4AB6-9D14-995538602002}" name="Column7446" dataDxfId="9159"/>
    <tableColumn id="7461" xr3:uid="{EFEFBB77-7CF8-4628-9C5A-76928405432D}" name="Column7447" dataDxfId="9158"/>
    <tableColumn id="7462" xr3:uid="{A1518841-5B12-412D-A48E-9E00F7780DCA}" name="Column7448" dataDxfId="9157"/>
    <tableColumn id="7463" xr3:uid="{F2EBAF80-D7F8-4D2C-AAC5-8013F033449D}" name="Column7449" dataDxfId="9156"/>
    <tableColumn id="7464" xr3:uid="{F1028D7B-9F57-4BE0-BDD4-A98F798F24CA}" name="Column7450" dataDxfId="9155"/>
    <tableColumn id="7465" xr3:uid="{C74A75DA-A4D1-4188-ABA4-3404366ECCE6}" name="Column7451" dataDxfId="9154"/>
    <tableColumn id="7466" xr3:uid="{6E74134C-1BCE-4F6A-95DB-B7F6599B6A13}" name="Column7452" dataDxfId="9153"/>
    <tableColumn id="7467" xr3:uid="{E495AFFF-4D5E-4C5B-BCAB-C5F0877DE10D}" name="Column7453" dataDxfId="9152"/>
    <tableColumn id="7468" xr3:uid="{BD3DAF71-6028-4F1A-8A28-5FFE475FC926}" name="Column7454" dataDxfId="9151"/>
    <tableColumn id="7469" xr3:uid="{D4A50C9E-ECEC-430D-A999-E091D4CEF2FA}" name="Column7455" dataDxfId="9150"/>
    <tableColumn id="7470" xr3:uid="{38CE8497-65C1-418A-A8BD-2D3C268E6DA9}" name="Column7456" dataDxfId="9149"/>
    <tableColumn id="7471" xr3:uid="{65E91D9B-A63C-437A-BE09-CC8D70ED33F6}" name="Column7457" dataDxfId="9148"/>
    <tableColumn id="7472" xr3:uid="{DCF59DF3-8C78-46EB-989C-4A758ADBF00C}" name="Column7458" dataDxfId="9147"/>
    <tableColumn id="7473" xr3:uid="{AC74FCD0-37F6-4B86-9EC0-0176280F19F9}" name="Column7459" dataDxfId="9146"/>
    <tableColumn id="7474" xr3:uid="{11DCD6CF-77EB-4963-AAF8-E1E23777040D}" name="Column7460" dataDxfId="9145"/>
    <tableColumn id="7475" xr3:uid="{CA0B6477-D5EA-40C1-ACB6-8329C75335D0}" name="Column7461" dataDxfId="9144"/>
    <tableColumn id="7476" xr3:uid="{FE9C6D22-44D2-4D52-BE79-0891F28FCE13}" name="Column7462" dataDxfId="9143"/>
    <tableColumn id="7477" xr3:uid="{E5C3CD7C-74F1-44E4-8298-651C1034CCE5}" name="Column7463" dataDxfId="9142"/>
    <tableColumn id="7478" xr3:uid="{17BDFD3A-3090-404A-A4C4-E1C5E0EE4945}" name="Column7464" dataDxfId="9141"/>
    <tableColumn id="7479" xr3:uid="{59ECE3C2-D3B1-43CF-BCCC-60E7E154AEC8}" name="Column7465" dataDxfId="9140"/>
    <tableColumn id="7480" xr3:uid="{22426545-596C-43C4-B8F3-C99F5B33CA00}" name="Column7466" dataDxfId="9139"/>
    <tableColumn id="7481" xr3:uid="{ED72934D-10F7-4AF5-B39F-EEEFC67EDB3C}" name="Column7467" dataDxfId="9138"/>
    <tableColumn id="7482" xr3:uid="{520F61AF-ADE7-49CB-B986-6A3F7EC2B85B}" name="Column7468" dataDxfId="9137"/>
    <tableColumn id="7483" xr3:uid="{C65A0AE6-5BB6-42CF-9212-91DB51A7BC50}" name="Column7469" dataDxfId="9136"/>
    <tableColumn id="7484" xr3:uid="{7694E3A5-EAD7-4941-ADFA-A8498590A453}" name="Column7470" dataDxfId="9135"/>
    <tableColumn id="7485" xr3:uid="{41D21646-B208-4257-ABA2-8D933895222C}" name="Column7471" dataDxfId="9134"/>
    <tableColumn id="7486" xr3:uid="{B501B388-D512-4946-8778-C9A4F1C4E8B3}" name="Column7472" dataDxfId="9133"/>
    <tableColumn id="7487" xr3:uid="{E8D49CB0-3FFF-4DCE-8DB0-1FAE32F0CB61}" name="Column7473" dataDxfId="9132"/>
    <tableColumn id="7488" xr3:uid="{A21B539A-4B48-4C12-9E58-ED48617EFD17}" name="Column7474" dataDxfId="9131"/>
    <tableColumn id="7489" xr3:uid="{615CDD01-CA26-49F2-9556-D853F9B68677}" name="Column7475" dataDxfId="9130"/>
    <tableColumn id="7490" xr3:uid="{CBC75FAA-59A2-4C94-A0F9-1CE778F3A957}" name="Column7476" dataDxfId="9129"/>
    <tableColumn id="7491" xr3:uid="{0FC31610-95D7-4611-8860-380A9A4C705A}" name="Column7477" dataDxfId="9128"/>
    <tableColumn id="7492" xr3:uid="{AB55DD30-15F7-430E-8312-449FF481636E}" name="Column7478" dataDxfId="9127"/>
    <tableColumn id="7493" xr3:uid="{BC47C3C4-577D-4D84-A8AF-E4E3644B7828}" name="Column7479" dataDxfId="9126"/>
    <tableColumn id="7494" xr3:uid="{47173763-9DC3-414F-AA13-C5FD9488C77A}" name="Column7480" dataDxfId="9125"/>
    <tableColumn id="7495" xr3:uid="{E06CF1DC-F09C-4771-982D-969256CA825F}" name="Column7481" dataDxfId="9124"/>
    <tableColumn id="7496" xr3:uid="{311E70E2-769D-415D-A6A9-E12CA6DF2C3B}" name="Column7482" dataDxfId="9123"/>
    <tableColumn id="7497" xr3:uid="{0921F09F-6D18-4E9C-BF63-A106ECCA76C6}" name="Column7483" dataDxfId="9122"/>
    <tableColumn id="7498" xr3:uid="{9ADDD220-2D32-4DDE-B64E-885442B23F60}" name="Column7484" dataDxfId="9121"/>
    <tableColumn id="7499" xr3:uid="{E327C3D3-3C3C-4E10-A302-A4B4F5A06BE2}" name="Column7485" dataDxfId="9120"/>
    <tableColumn id="7500" xr3:uid="{AA48FBCE-6C63-4461-A129-3B6988DF73E2}" name="Column7486" dataDxfId="9119"/>
    <tableColumn id="7501" xr3:uid="{6C63484B-F499-4691-A356-3943C9749A5A}" name="Column7487" dataDxfId="9118"/>
    <tableColumn id="7502" xr3:uid="{086D26E3-7E87-4920-8659-B882ED52B078}" name="Column7488" dataDxfId="9117"/>
    <tableColumn id="7503" xr3:uid="{E22443C5-72D1-4DF6-BA40-DF4C3FC3F6B2}" name="Column7489" dataDxfId="9116"/>
    <tableColumn id="7504" xr3:uid="{1E827AA3-696F-4E62-AFF4-E6B8B118CB63}" name="Column7490" dataDxfId="9115"/>
    <tableColumn id="7505" xr3:uid="{6F42002A-3124-46F4-93DD-D05A618D9099}" name="Column7491" dataDxfId="9114"/>
    <tableColumn id="7506" xr3:uid="{C2FC842F-F5E4-4ACD-B488-7FC361F720F5}" name="Column7492" dataDxfId="9113"/>
    <tableColumn id="7507" xr3:uid="{BA50896C-95C2-44D3-9831-467F9771C646}" name="Column7493" dataDxfId="9112"/>
    <tableColumn id="7508" xr3:uid="{56C1681D-D685-491B-BAA6-15007630AB81}" name="Column7494" dataDxfId="9111"/>
    <tableColumn id="7509" xr3:uid="{B04FA392-1FFE-46C0-8F99-10C84283738F}" name="Column7495" dataDxfId="9110"/>
    <tableColumn id="7510" xr3:uid="{F83FD92D-12CC-4264-B551-1280E5D11818}" name="Column7496" dataDxfId="9109"/>
    <tableColumn id="7511" xr3:uid="{36195FB3-5B6C-4D09-BA04-167341AE8453}" name="Column7497" dataDxfId="9108"/>
    <tableColumn id="7512" xr3:uid="{E365B940-D09A-4A33-A0F2-69EC8DF43C28}" name="Column7498" dataDxfId="9107"/>
    <tableColumn id="7513" xr3:uid="{0D84196D-070B-4F02-90FF-18BB7C2E775E}" name="Column7499" dataDxfId="9106"/>
    <tableColumn id="7514" xr3:uid="{C26BE897-5FE1-49C8-A472-36B3FDC1E174}" name="Column7500" dataDxfId="9105"/>
    <tableColumn id="7515" xr3:uid="{3DC02531-ECA6-41D2-A974-B6D3997EBD69}" name="Column7501" dataDxfId="9104"/>
    <tableColumn id="7516" xr3:uid="{CB0F1653-36C5-492D-8D79-BF7D514BD02D}" name="Column7502" dataDxfId="9103"/>
    <tableColumn id="7517" xr3:uid="{D12BEB7C-7DBD-44BF-9054-58879B18E2A8}" name="Column7503" dataDxfId="9102"/>
    <tableColumn id="7518" xr3:uid="{18257585-00AD-4526-964E-DC15E2376D15}" name="Column7504" dataDxfId="9101"/>
    <tableColumn id="7519" xr3:uid="{746F59EF-FD99-4E53-AFA9-4E5C509F235F}" name="Column7505" dataDxfId="9100"/>
    <tableColumn id="7520" xr3:uid="{8DB735A7-A503-41CF-B8E2-C6BF215FF5D6}" name="Column7506" dataDxfId="9099"/>
    <tableColumn id="7521" xr3:uid="{895514E4-7149-4D92-88A8-15BEE0B2436A}" name="Column7507" dataDxfId="9098"/>
    <tableColumn id="7522" xr3:uid="{1A615432-9DF5-4162-8644-A29149DFA492}" name="Column7508" dataDxfId="9097"/>
    <tableColumn id="7523" xr3:uid="{B07639D8-F384-46A2-B230-F295F24C59AE}" name="Column7509" dataDxfId="9096"/>
    <tableColumn id="7524" xr3:uid="{9383E669-D56E-49AE-81E8-97B523CA7CAB}" name="Column7510" dataDxfId="9095"/>
    <tableColumn id="7525" xr3:uid="{1E70D6FE-26FC-4F6A-870A-05A99AFEA702}" name="Column7511" dataDxfId="9094"/>
    <tableColumn id="7526" xr3:uid="{6DE2DC29-63BF-4F09-830A-A7EE2BB4D8F0}" name="Column7512" dataDxfId="9093"/>
    <tableColumn id="7527" xr3:uid="{1BB3419D-CEF4-4B92-9775-C8F4AB3D0973}" name="Column7513" dataDxfId="9092"/>
    <tableColumn id="7528" xr3:uid="{14FC0B00-B019-4C53-938D-9A009B6F50D9}" name="Column7514" dataDxfId="9091"/>
    <tableColumn id="7529" xr3:uid="{6AC379E8-D605-467D-95C7-5B45B4FCA805}" name="Column7515" dataDxfId="9090"/>
    <tableColumn id="7530" xr3:uid="{40D271EF-AAA4-4D57-AC20-463AC2B4F570}" name="Column7516" dataDxfId="9089"/>
    <tableColumn id="7531" xr3:uid="{C060B3AA-793F-438E-8773-88D793B72F10}" name="Column7517" dataDxfId="9088"/>
    <tableColumn id="7532" xr3:uid="{C91F2B63-537B-45DB-8783-E70FBBA7E89D}" name="Column7518" dataDxfId="9087"/>
    <tableColumn id="7533" xr3:uid="{905BEAEA-0FE3-47C0-A553-6F9686840591}" name="Column7519" dataDxfId="9086"/>
    <tableColumn id="7534" xr3:uid="{61C76D2C-A7AD-4EF4-A732-821CE015D64A}" name="Column7520" dataDxfId="9085"/>
    <tableColumn id="7535" xr3:uid="{ECF3EF57-AECA-43A6-90BB-B6F45CD8C2F6}" name="Column7521" dataDxfId="9084"/>
    <tableColumn id="7536" xr3:uid="{72F3C001-A42E-466E-865D-70323F3DB0A0}" name="Column7522" dataDxfId="9083"/>
    <tableColumn id="7537" xr3:uid="{9185F0FA-912F-475F-B2DE-65161A238A80}" name="Column7523" dataDxfId="9082"/>
    <tableColumn id="7538" xr3:uid="{9E60E80D-4B46-49BE-B58D-1321D14BFCC9}" name="Column7524" dataDxfId="9081"/>
    <tableColumn id="7539" xr3:uid="{65FAEEA7-439D-49C5-90A5-C5ACD43C1922}" name="Column7525" dataDxfId="9080"/>
    <tableColumn id="7540" xr3:uid="{810CAF11-3FEC-4C2F-8CD1-34EDC22C1040}" name="Column7526" dataDxfId="9079"/>
    <tableColumn id="7541" xr3:uid="{DE7BC188-BF17-4BC9-AD1D-B20C54062897}" name="Column7527" dataDxfId="9078"/>
    <tableColumn id="7542" xr3:uid="{CFD87C45-C919-46E2-B775-2A3528EB042C}" name="Column7528" dataDxfId="9077"/>
    <tableColumn id="7543" xr3:uid="{9557A57F-59A3-4A0D-88EF-C6CD794CE2D7}" name="Column7529" dataDxfId="9076"/>
    <tableColumn id="7544" xr3:uid="{4191BDFB-E61D-494B-B136-68E43EFDEF45}" name="Column7530" dataDxfId="9075"/>
    <tableColumn id="7545" xr3:uid="{D9219C94-CF84-4065-8630-AD836FC9A6FF}" name="Column7531" dataDxfId="9074"/>
    <tableColumn id="7546" xr3:uid="{F8D221C3-307F-4644-A227-718285EB8A71}" name="Column7532" dataDxfId="9073"/>
    <tableColumn id="7547" xr3:uid="{A746C3A2-3776-4A82-85C6-14589E41959C}" name="Column7533" dataDxfId="9072"/>
    <tableColumn id="7548" xr3:uid="{FCE8F19C-D91E-488C-AC88-26A271ECE4A0}" name="Column7534" dataDxfId="9071"/>
    <tableColumn id="7549" xr3:uid="{23268140-62B5-498C-97BA-B9DAEA83583A}" name="Column7535" dataDxfId="9070"/>
    <tableColumn id="7550" xr3:uid="{5C3C6860-0058-459A-905B-7215FA67D680}" name="Column7536" dataDxfId="9069"/>
    <tableColumn id="7551" xr3:uid="{9D0E333E-DDA4-46EE-8938-51FC2A38EB56}" name="Column7537" dataDxfId="9068"/>
    <tableColumn id="7552" xr3:uid="{7BA2F7A8-FB43-4FE5-BABD-695041CC6F3A}" name="Column7538" dataDxfId="9067"/>
    <tableColumn id="7553" xr3:uid="{62676280-22A7-4605-91B5-1124A9565E22}" name="Column7539" dataDxfId="9066"/>
    <tableColumn id="7554" xr3:uid="{A070425B-2706-430B-B152-ECF9E8F90A30}" name="Column7540" dataDxfId="9065"/>
    <tableColumn id="7555" xr3:uid="{F3314F4D-D0E1-483E-A4ED-58030588EF0D}" name="Column7541" dataDxfId="9064"/>
    <tableColumn id="7556" xr3:uid="{80B786C1-9A22-4234-8CD0-B94431B7F069}" name="Column7542" dataDxfId="9063"/>
    <tableColumn id="7557" xr3:uid="{BF2CCF7C-A137-4E3C-8FC1-33E51D0ACC5E}" name="Column7543" dataDxfId="9062"/>
    <tableColumn id="7558" xr3:uid="{0B409017-E9FC-4252-AA3B-C91F1A9A7101}" name="Column7544" dataDxfId="9061"/>
    <tableColumn id="7559" xr3:uid="{FB981BE1-07F0-4AD1-8DDF-99F857F9E0FF}" name="Column7545" dataDxfId="9060"/>
    <tableColumn id="7560" xr3:uid="{940137B3-68CA-41EB-A6E1-506F6C34FF2C}" name="Column7546" dataDxfId="9059"/>
    <tableColumn id="7561" xr3:uid="{20244FC4-EE8B-4181-863D-16CF85637DEE}" name="Column7547" dataDxfId="9058"/>
    <tableColumn id="7562" xr3:uid="{4AA8543E-61FC-4638-A49D-EE8ED95F8CB3}" name="Column7548" dataDxfId="9057"/>
    <tableColumn id="7563" xr3:uid="{79AB5C89-BE28-4726-8310-98F5739445F9}" name="Column7549" dataDxfId="9056"/>
    <tableColumn id="7564" xr3:uid="{1B92F880-F3A9-4F76-9810-E6AEA8A84CA2}" name="Column7550" dataDxfId="9055"/>
    <tableColumn id="7565" xr3:uid="{CEEF3F94-91EE-4554-966E-808826B753F2}" name="Column7551" dataDxfId="9054"/>
    <tableColumn id="7566" xr3:uid="{C50A22BA-AF58-406F-9EAB-4DB1F1A9C8AD}" name="Column7552" dataDxfId="9053"/>
    <tableColumn id="7567" xr3:uid="{B66C49B9-FE97-47E3-8FDD-2939618585B9}" name="Column7553" dataDxfId="9052"/>
    <tableColumn id="7568" xr3:uid="{CCD5A6A8-C254-49AF-B2B2-39753633E2ED}" name="Column7554" dataDxfId="9051"/>
    <tableColumn id="7569" xr3:uid="{4A3149A9-4C06-4BC1-B225-A2AB93C532C3}" name="Column7555" dataDxfId="9050"/>
    <tableColumn id="7570" xr3:uid="{CF38A316-5EF1-40A2-A2E9-D43B23CD4C84}" name="Column7556" dataDxfId="9049"/>
    <tableColumn id="7571" xr3:uid="{69DEBA0F-7136-40C9-92D9-1A2684BA45A8}" name="Column7557" dataDxfId="9048"/>
    <tableColumn id="7572" xr3:uid="{83026BE5-7454-4120-9B40-60024699BD7C}" name="Column7558" dataDxfId="9047"/>
    <tableColumn id="7573" xr3:uid="{8EB25987-6414-4A35-95A7-404FB847F025}" name="Column7559" dataDxfId="9046"/>
    <tableColumn id="7574" xr3:uid="{84B49B3C-EF6B-4E28-88D6-695B924958C4}" name="Column7560" dataDxfId="9045"/>
    <tableColumn id="7575" xr3:uid="{B02DFD15-157A-49E9-93EA-EE89DC7298E5}" name="Column7561" dataDxfId="9044"/>
    <tableColumn id="7576" xr3:uid="{FE972DB3-9E97-48C6-A0DC-ED6323141BDB}" name="Column7562" dataDxfId="9043"/>
    <tableColumn id="7577" xr3:uid="{A0192953-7C64-432D-A806-3748C96C385D}" name="Column7563" dataDxfId="9042"/>
    <tableColumn id="7578" xr3:uid="{9B8FCDF5-FCDF-43C8-A25E-01203AD7B4B9}" name="Column7564" dataDxfId="9041"/>
    <tableColumn id="7579" xr3:uid="{43855329-7AB2-4701-AF77-932121CFB0B7}" name="Column7565" dataDxfId="9040"/>
    <tableColumn id="7580" xr3:uid="{7B1EF50B-FB89-4454-9E19-B05699D22C65}" name="Column7566" dataDxfId="9039"/>
    <tableColumn id="7581" xr3:uid="{E6A96DE3-366B-42E8-B35B-FFE5EDEF5CA4}" name="Column7567" dataDxfId="9038"/>
    <tableColumn id="7582" xr3:uid="{6D391B11-7C74-4D18-95BB-BBE8702C5A3F}" name="Column7568" dataDxfId="9037"/>
    <tableColumn id="7583" xr3:uid="{5D26DE8A-AB42-4709-A642-F8BCA6FC5C8A}" name="Column7569" dataDxfId="9036"/>
    <tableColumn id="7584" xr3:uid="{4A6B290C-F338-425C-938E-D8EB316041CC}" name="Column7570" dataDxfId="9035"/>
    <tableColumn id="7585" xr3:uid="{BDDA3171-98A9-410C-BC99-FEE5B80D17EF}" name="Column7571" dataDxfId="9034"/>
    <tableColumn id="7586" xr3:uid="{91D38C70-D8BA-4B00-BFFE-26EA5FD041EC}" name="Column7572" dataDxfId="9033"/>
    <tableColumn id="7587" xr3:uid="{1F1DAE86-E505-41EE-9DDB-19009D5BC712}" name="Column7573" dataDxfId="9032"/>
    <tableColumn id="7588" xr3:uid="{2F281BA6-1682-4BA4-9071-91E8F07356AE}" name="Column7574" dataDxfId="9031"/>
    <tableColumn id="7589" xr3:uid="{DA707BB4-7E10-4455-8D51-CEF29E5A7F5F}" name="Column7575" dataDxfId="9030"/>
    <tableColumn id="7590" xr3:uid="{099E11CF-59FF-461D-96EF-2D8BB77F9453}" name="Column7576" dataDxfId="9029"/>
    <tableColumn id="7591" xr3:uid="{94D1CE84-8ED8-4104-9EDD-FC067464ACA0}" name="Column7577" dataDxfId="9028"/>
    <tableColumn id="7592" xr3:uid="{07519906-AB3B-4FC0-834A-789D3E6D60C4}" name="Column7578" dataDxfId="9027"/>
    <tableColumn id="7593" xr3:uid="{73D5EA26-0965-4213-ACB3-0CC4B756677D}" name="Column7579" dataDxfId="9026"/>
    <tableColumn id="7594" xr3:uid="{966B5863-F509-43CB-976A-D225E6F8EF33}" name="Column7580" dataDxfId="9025"/>
    <tableColumn id="7595" xr3:uid="{20434003-AFC9-4549-B711-3B82EBB25541}" name="Column7581" dataDxfId="9024"/>
    <tableColumn id="7596" xr3:uid="{F5C8036E-77DA-4E3A-A267-33FA7C5F8FC7}" name="Column7582" dataDxfId="9023"/>
    <tableColumn id="7597" xr3:uid="{3DFD6FA9-A7F8-4EF4-A3E4-E675F60FD71A}" name="Column7583" dataDxfId="9022"/>
    <tableColumn id="7598" xr3:uid="{63DCDE60-1BB5-4F02-A34D-28711CC0C9E5}" name="Column7584" dataDxfId="9021"/>
    <tableColumn id="7599" xr3:uid="{1C87528C-F8F8-4A69-9160-56C3981F6B19}" name="Column7585" dataDxfId="9020"/>
    <tableColumn id="7600" xr3:uid="{24771502-B1B2-4C03-83D7-6567F5DF1592}" name="Column7586" dataDxfId="9019"/>
    <tableColumn id="7601" xr3:uid="{7064F51D-B1C7-445F-95C1-EF21D83E704C}" name="Column7587" dataDxfId="9018"/>
    <tableColumn id="7602" xr3:uid="{4F8D0C5B-7532-431B-AB0B-E6D11C3D9300}" name="Column7588" dataDxfId="9017"/>
    <tableColumn id="7603" xr3:uid="{04B5F82C-CE51-4890-8164-34E7D56DEEC2}" name="Column7589" dataDxfId="9016"/>
    <tableColumn id="7604" xr3:uid="{C1DD0CD1-4EC6-448D-812D-67D2CE88F3D7}" name="Column7590" dataDxfId="9015"/>
    <tableColumn id="7605" xr3:uid="{29A7453B-45D2-4865-BDEB-FC1DBBE31142}" name="Column7591" dataDxfId="9014"/>
    <tableColumn id="7606" xr3:uid="{4ED9FEA0-A9B0-44A0-9DC2-8820DB2AB2C3}" name="Column7592" dataDxfId="9013"/>
    <tableColumn id="7607" xr3:uid="{C8F690BF-842F-4A47-BC78-1EB72EBE36A4}" name="Column7593" dataDxfId="9012"/>
    <tableColumn id="7608" xr3:uid="{57016338-FE49-4A1B-A6E2-BB56A13C673F}" name="Column7594" dataDxfId="9011"/>
    <tableColumn id="7609" xr3:uid="{77D531A1-BA28-4D56-83AE-E331754A72A8}" name="Column7595" dataDxfId="9010"/>
    <tableColumn id="7610" xr3:uid="{EC95B6C1-8AEC-4778-BB87-1CE6A32463F6}" name="Column7596" dataDxfId="9009"/>
    <tableColumn id="7611" xr3:uid="{6585EDCF-2E2A-46BA-A60F-1D1691D25175}" name="Column7597" dataDxfId="9008"/>
    <tableColumn id="7612" xr3:uid="{900EF42D-84E5-45BD-914B-30B5CF62F0D2}" name="Column7598" dataDxfId="9007"/>
    <tableColumn id="7613" xr3:uid="{B8AE34F2-C517-44CA-8D5C-F5FBFF500426}" name="Column7599" dataDxfId="9006"/>
    <tableColumn id="7614" xr3:uid="{3C5A3B9F-F047-4198-BD86-3601E5E91FD7}" name="Column7600" dataDxfId="9005"/>
    <tableColumn id="7615" xr3:uid="{6775AE1E-D01D-49B8-A805-DD167A4F3924}" name="Column7601" dataDxfId="9004"/>
    <tableColumn id="7616" xr3:uid="{2022033A-425B-46C1-BBE8-C489B1C1C1E4}" name="Column7602" dataDxfId="9003"/>
    <tableColumn id="7617" xr3:uid="{B2E89893-93F6-4C56-879E-14A8DA20B2FA}" name="Column7603" dataDxfId="9002"/>
    <tableColumn id="7618" xr3:uid="{3F60329A-FC38-478B-8A6E-D588CC49DD23}" name="Column7604" dataDxfId="9001"/>
    <tableColumn id="7619" xr3:uid="{06CC7BAF-1AD4-4E9D-9F63-218026408DA1}" name="Column7605" dataDxfId="9000"/>
    <tableColumn id="7620" xr3:uid="{ECAC2508-7170-44A4-9FDD-F7F7BC41D491}" name="Column7606" dataDxfId="8999"/>
    <tableColumn id="7621" xr3:uid="{2E657569-E04B-43DA-A417-FCBD349A84D6}" name="Column7607" dataDxfId="8998"/>
    <tableColumn id="7622" xr3:uid="{EC1ABEB0-B038-4CEE-BF23-26C90E8AA3CE}" name="Column7608" dataDxfId="8997"/>
    <tableColumn id="7623" xr3:uid="{40B5A7C3-A9D5-4034-93F1-3A20C6DA2315}" name="Column7609" dataDxfId="8996"/>
    <tableColumn id="7624" xr3:uid="{7CE1CA0E-20AA-4DE4-98B0-3318C31E37F4}" name="Column7610" dataDxfId="8995"/>
    <tableColumn id="7625" xr3:uid="{7ACBD4E9-0D7B-44DC-9AE8-1BF16A6DDF1F}" name="Column7611" dataDxfId="8994"/>
    <tableColumn id="7626" xr3:uid="{A1A8AD53-3A75-4550-9765-9527E6DD8468}" name="Column7612" dataDxfId="8993"/>
    <tableColumn id="7627" xr3:uid="{5872F62E-63E4-44B2-9719-931DA77A257E}" name="Column7613" dataDxfId="8992"/>
    <tableColumn id="7628" xr3:uid="{7D84289E-42CD-4DFB-8C41-BCDEF08FA16C}" name="Column7614" dataDxfId="8991"/>
    <tableColumn id="7629" xr3:uid="{FB74DB30-BC79-4CAE-A623-4DD2FCAC4D21}" name="Column7615" dataDxfId="8990"/>
    <tableColumn id="7630" xr3:uid="{C5B18E9D-C0F4-4DB3-AA08-C3372E9085B6}" name="Column7616" dataDxfId="8989"/>
    <tableColumn id="7631" xr3:uid="{0AAB1F94-53B2-413D-BFFE-056545CDBCC8}" name="Column7617" dataDxfId="8988"/>
    <tableColumn id="7632" xr3:uid="{3F2828D4-6B81-440B-9723-AF2674FFC33E}" name="Column7618" dataDxfId="8987"/>
    <tableColumn id="7633" xr3:uid="{AD24E732-148E-412E-A505-226CFC8D3C31}" name="Column7619" dataDxfId="8986"/>
    <tableColumn id="7634" xr3:uid="{3C3D48C3-314F-42C1-BC1E-DC92413E843D}" name="Column7620" dataDxfId="8985"/>
    <tableColumn id="7635" xr3:uid="{4811C55B-2623-475D-8475-6E1A069F7946}" name="Column7621" dataDxfId="8984"/>
    <tableColumn id="7636" xr3:uid="{558E1CF3-94C0-435C-89FB-6EFAFF8493CC}" name="Column7622" dataDxfId="8983"/>
    <tableColumn id="7637" xr3:uid="{00B8A1A1-A87F-4353-875E-697F494AD043}" name="Column7623" dataDxfId="8982"/>
    <tableColumn id="7638" xr3:uid="{713AC6F0-7CA0-44DF-930C-32F5FEFA5AA5}" name="Column7624" dataDxfId="8981"/>
    <tableColumn id="7639" xr3:uid="{E32EED47-6142-4183-954A-AB878113AC94}" name="Column7625" dataDxfId="8980"/>
    <tableColumn id="7640" xr3:uid="{2B6FFB69-03CE-40A1-9315-C2F5D13ADCF5}" name="Column7626" dataDxfId="8979"/>
    <tableColumn id="7641" xr3:uid="{0C7B6DFF-A86B-4EA9-8E83-4F586C93BAC5}" name="Column7627" dataDxfId="8978"/>
    <tableColumn id="7642" xr3:uid="{A8CDA254-5F7E-4688-83BA-19AAF82CE2B4}" name="Column7628" dataDxfId="8977"/>
    <tableColumn id="7643" xr3:uid="{B635675C-A7F5-4AD0-9203-01ECD72B71AC}" name="Column7629" dataDxfId="8976"/>
    <tableColumn id="7644" xr3:uid="{A1D66AEB-58E1-4A75-9838-DD79DDD1ACFC}" name="Column7630" dataDxfId="8975"/>
    <tableColumn id="7645" xr3:uid="{E9DE5766-1606-4392-AE16-7C5F7BBAC89F}" name="Column7631" dataDxfId="8974"/>
    <tableColumn id="7646" xr3:uid="{04859B31-95E0-4EE7-81FC-1279102EEA1F}" name="Column7632" dataDxfId="8973"/>
    <tableColumn id="7647" xr3:uid="{6DFFB2D9-B5B3-4E00-AEB6-D94C89EC252F}" name="Column7633" dataDxfId="8972"/>
    <tableColumn id="7648" xr3:uid="{5B9D4931-9E90-45AC-B0F1-B65B11138495}" name="Column7634" dataDxfId="8971"/>
    <tableColumn id="7649" xr3:uid="{39440FC1-CE3A-473B-9B55-1D57BF681FD7}" name="Column7635" dataDxfId="8970"/>
    <tableColumn id="7650" xr3:uid="{F0DA5BB8-8BA7-4748-A85B-494CBD0D63A7}" name="Column7636" dataDxfId="8969"/>
    <tableColumn id="7651" xr3:uid="{7523D716-D1AF-4083-ACE0-E0E7E1F0F000}" name="Column7637" dataDxfId="8968"/>
    <tableColumn id="7652" xr3:uid="{33FB5FA4-1908-48F7-B729-289798224ED7}" name="Column7638" dataDxfId="8967"/>
    <tableColumn id="7653" xr3:uid="{001A1A18-DB1D-4FFB-9911-D5E5ADF61386}" name="Column7639" dataDxfId="8966"/>
    <tableColumn id="7654" xr3:uid="{34934388-2D29-4F57-BB8E-34F721563C1A}" name="Column7640" dataDxfId="8965"/>
    <tableColumn id="7655" xr3:uid="{959AC5A8-F814-4610-BE8B-84892288EFB8}" name="Column7641" dataDxfId="8964"/>
    <tableColumn id="7656" xr3:uid="{ABE8A59A-4335-4349-955E-7BFA13FEEA6D}" name="Column7642" dataDxfId="8963"/>
    <tableColumn id="7657" xr3:uid="{2A61469D-8569-4486-B6B4-A459094157F5}" name="Column7643" dataDxfId="8962"/>
    <tableColumn id="7658" xr3:uid="{409E5127-8330-4C11-87BC-94D07EDF8A46}" name="Column7644" dataDxfId="8961"/>
    <tableColumn id="7659" xr3:uid="{5F01DED8-C7CB-41C5-88EC-100C852EB9B4}" name="Column7645" dataDxfId="8960"/>
    <tableColumn id="7660" xr3:uid="{A94BC12E-AEEC-4BAD-8D68-23223BB68AB6}" name="Column7646" dataDxfId="8959"/>
    <tableColumn id="7661" xr3:uid="{F8C130E5-3D4D-4C54-AD02-B947685C2344}" name="Column7647" dataDxfId="8958"/>
    <tableColumn id="7662" xr3:uid="{1D84BA5C-3F33-41E1-A6F7-70F272C1839E}" name="Column7648" dataDxfId="8957"/>
    <tableColumn id="7663" xr3:uid="{3A02FD79-CA47-48CD-B075-F194B937C0EF}" name="Column7649" dataDxfId="8956"/>
    <tableColumn id="7664" xr3:uid="{0BF9CF2E-5A11-4D15-BAC3-D5E45D174623}" name="Column7650" dataDxfId="8955"/>
    <tableColumn id="7665" xr3:uid="{06A98E43-0683-415A-A312-FBA2111BAFD7}" name="Column7651" dataDxfId="8954"/>
    <tableColumn id="7666" xr3:uid="{11428076-2A13-4ED1-868C-18AED9E1A0C3}" name="Column7652" dataDxfId="8953"/>
    <tableColumn id="7667" xr3:uid="{32FC3F63-EBF4-406A-8A7C-6C8FAF84E055}" name="Column7653" dataDxfId="8952"/>
    <tableColumn id="7668" xr3:uid="{8292B897-0725-4329-926F-9417402615C1}" name="Column7654" dataDxfId="8951"/>
    <tableColumn id="7669" xr3:uid="{1BB4F1B0-83D9-42DF-B9A2-662EBD622B63}" name="Column7655" dataDxfId="8950"/>
    <tableColumn id="7670" xr3:uid="{C51CB9BA-E09F-4F2A-93F1-7BE67C00A487}" name="Column7656" dataDxfId="8949"/>
    <tableColumn id="7671" xr3:uid="{019CD9B1-7F06-423B-B331-FDFB27B9F3A8}" name="Column7657" dataDxfId="8948"/>
    <tableColumn id="7672" xr3:uid="{13200D3A-4E64-4D68-8EF7-A742B5908493}" name="Column7658" dataDxfId="8947"/>
    <tableColumn id="7673" xr3:uid="{16EDABE0-6A39-4C31-9C12-96420B892B2F}" name="Column7659" dataDxfId="8946"/>
    <tableColumn id="7674" xr3:uid="{947C0B98-2097-4EE4-8EFF-BF15EF006B5A}" name="Column7660" dataDxfId="8945"/>
    <tableColumn id="7675" xr3:uid="{CE5F5632-1EF1-4E1F-A757-52F6BAF77CCA}" name="Column7661" dataDxfId="8944"/>
    <tableColumn id="7676" xr3:uid="{6FB3402D-B07A-4666-8ED8-BEF9FFD0E8EE}" name="Column7662" dataDxfId="8943"/>
    <tableColumn id="7677" xr3:uid="{96FEC1FC-7C36-4FC5-9792-90A182D98E4C}" name="Column7663" dataDxfId="8942"/>
    <tableColumn id="7678" xr3:uid="{127F5613-610F-4B54-AA3A-E7F1C846BA12}" name="Column7664" dataDxfId="8941"/>
    <tableColumn id="7679" xr3:uid="{0442B585-E78C-4238-A2F4-658833EB199C}" name="Column7665" dataDxfId="8940"/>
    <tableColumn id="7680" xr3:uid="{FC69F970-8AB9-45BC-8022-C9A53EEFF71B}" name="Column7666" dataDxfId="8939"/>
    <tableColumn id="7681" xr3:uid="{6E44CD03-BF2A-4ED5-80BB-8073ED5B024D}" name="Column7667" dataDxfId="8938"/>
    <tableColumn id="7682" xr3:uid="{1A38848E-AD58-4EF3-B37B-A20D73D290BC}" name="Column7668" dataDxfId="8937"/>
    <tableColumn id="7683" xr3:uid="{460EF0C1-5000-4475-9717-E3FFE9B37A10}" name="Column7669" dataDxfId="8936"/>
    <tableColumn id="7684" xr3:uid="{09D7CFED-367A-4B98-B17D-8C5D72B1ECE0}" name="Column7670" dataDxfId="8935"/>
    <tableColumn id="7685" xr3:uid="{85E0CF7D-7B92-44FB-8664-4853CDA690D6}" name="Column7671" dataDxfId="8934"/>
    <tableColumn id="7686" xr3:uid="{9198C704-7DA3-4854-B5EB-D66B1451B0C5}" name="Column7672" dataDxfId="8933"/>
    <tableColumn id="7687" xr3:uid="{40B1BE3E-BCB4-47C6-A963-19424F376AE1}" name="Column7673" dataDxfId="8932"/>
    <tableColumn id="7688" xr3:uid="{8A971FC4-1B59-4D58-AC4C-B4A06B5CA864}" name="Column7674" dataDxfId="8931"/>
    <tableColumn id="7689" xr3:uid="{9D7B379B-8BA7-40F9-818A-2BE0693D3BD3}" name="Column7675" dataDxfId="8930"/>
    <tableColumn id="7690" xr3:uid="{C03B67B0-A43B-4F53-8767-94B4737ECA9F}" name="Column7676" dataDxfId="8929"/>
    <tableColumn id="7691" xr3:uid="{85550427-EF86-4FC2-8826-9A453CC80C0E}" name="Column7677" dataDxfId="8928"/>
    <tableColumn id="7692" xr3:uid="{C6631C8D-5CD0-47BF-9BB0-2D91A0F6526C}" name="Column7678" dataDxfId="8927"/>
    <tableColumn id="7693" xr3:uid="{DF5E0589-794C-4A6F-ABC6-3780C2EF62B6}" name="Column7679" dataDxfId="8926"/>
    <tableColumn id="7694" xr3:uid="{97DB05A6-E57C-49BF-A6A9-5DFE981D7C92}" name="Column7680" dataDxfId="8925"/>
    <tableColumn id="7695" xr3:uid="{B354BC72-ECAF-4EEC-BB5F-3AA83A6860F3}" name="Column7681" dataDxfId="8924"/>
    <tableColumn id="7696" xr3:uid="{B6F3C873-4FA4-43D3-9949-22FD76EB0401}" name="Column7682" dataDxfId="8923"/>
    <tableColumn id="7697" xr3:uid="{F95A23F2-5CB9-49BA-B812-237E6BFC9D82}" name="Column7683" dataDxfId="8922"/>
    <tableColumn id="7698" xr3:uid="{DEB8464C-07D4-4B06-B7F1-1BE82F83392B}" name="Column7684" dataDxfId="8921"/>
    <tableColumn id="7699" xr3:uid="{AF0B20C1-5F29-4C24-BDE0-8FA5D88B371A}" name="Column7685" dataDxfId="8920"/>
    <tableColumn id="7700" xr3:uid="{B7F4119A-4F13-49F6-8C66-D335E013BA59}" name="Column7686" dataDxfId="8919"/>
    <tableColumn id="7701" xr3:uid="{DC113DA1-FE75-4C2B-A474-23B2BE812FB0}" name="Column7687" dataDxfId="8918"/>
    <tableColumn id="7702" xr3:uid="{2BF1BC39-6E02-41ED-A05B-1837E3C0B0D9}" name="Column7688" dataDxfId="8917"/>
    <tableColumn id="7703" xr3:uid="{F024E03C-5C09-41EA-A601-30C2C61EC91A}" name="Column7689" dataDxfId="8916"/>
    <tableColumn id="7704" xr3:uid="{0A0579EE-5DCE-4AAF-B32A-62ECC90EC131}" name="Column7690" dataDxfId="8915"/>
    <tableColumn id="7705" xr3:uid="{8D0D8A1C-F4D7-4E58-83C8-51E8A99D7693}" name="Column7691" dataDxfId="8914"/>
    <tableColumn id="7706" xr3:uid="{B32AE56B-97B9-428A-8029-143C6640198E}" name="Column7692" dataDxfId="8913"/>
    <tableColumn id="7707" xr3:uid="{59E908AC-B1BA-4D0C-8DD3-F76CA7177653}" name="Column7693" dataDxfId="8912"/>
    <tableColumn id="7708" xr3:uid="{C30FCABE-EAFA-4EFA-9025-72D6C825EE8E}" name="Column7694" dataDxfId="8911"/>
    <tableColumn id="7709" xr3:uid="{7061E224-6BD9-4B68-8703-1C1675B40148}" name="Column7695" dataDxfId="8910"/>
    <tableColumn id="7710" xr3:uid="{F7677A4B-FD7E-4C07-972D-1AE3CD095723}" name="Column7696" dataDxfId="8909"/>
    <tableColumn id="7711" xr3:uid="{54824AFF-E53E-412D-9788-B48F7E092A25}" name="Column7697" dataDxfId="8908"/>
    <tableColumn id="7712" xr3:uid="{4A59C49D-64AE-479C-8A30-36245FEE55FB}" name="Column7698" dataDxfId="8907"/>
    <tableColumn id="7713" xr3:uid="{DECBBBB9-E0C7-46E7-AB41-F09B6D53C136}" name="Column7699" dataDxfId="8906"/>
    <tableColumn id="7714" xr3:uid="{39D3930B-226D-4880-9497-D8DC43B511D9}" name="Column7700" dataDxfId="8905"/>
    <tableColumn id="7715" xr3:uid="{489CE165-2B56-4794-8FFF-5034BB7A6508}" name="Column7701" dataDxfId="8904"/>
    <tableColumn id="7716" xr3:uid="{0F3C3BC6-BFB6-4F37-A0D0-84489964E920}" name="Column7702" dataDxfId="8903"/>
    <tableColumn id="7717" xr3:uid="{9E782A30-4818-4455-A927-0C34EBB5B2CA}" name="Column7703" dataDxfId="8902"/>
    <tableColumn id="7718" xr3:uid="{48BAF901-7B21-43E1-B553-7DB2E26BC38E}" name="Column7704" dataDxfId="8901"/>
    <tableColumn id="7719" xr3:uid="{AC7C9B27-8A92-4EC9-8B41-445294B24BC5}" name="Column7705" dataDxfId="8900"/>
    <tableColumn id="7720" xr3:uid="{20AAD034-1748-4CE8-BAD8-95CDA99D0EE7}" name="Column7706" dataDxfId="8899"/>
    <tableColumn id="7721" xr3:uid="{9BB0637D-AEE8-4432-A934-C40C45A010C2}" name="Column7707" dataDxfId="8898"/>
    <tableColumn id="7722" xr3:uid="{7449C37D-4632-4378-8AB3-DB5F560A3A74}" name="Column7708" dataDxfId="8897"/>
    <tableColumn id="7723" xr3:uid="{19B64CE6-3C67-42FD-98C5-70935C7F2AF8}" name="Column7709" dataDxfId="8896"/>
    <tableColumn id="7724" xr3:uid="{76CA0A43-B4F6-45F6-8A0B-75679367127E}" name="Column7710" dataDxfId="8895"/>
    <tableColumn id="7725" xr3:uid="{6A5B6F58-9285-4C6E-9595-7C0CC3CEFE6E}" name="Column7711" dataDxfId="8894"/>
    <tableColumn id="7726" xr3:uid="{A60C055B-4E66-4FFD-BFAB-796FE6FB1025}" name="Column7712" dataDxfId="8893"/>
    <tableColumn id="7727" xr3:uid="{D0D28BB5-8CCB-4516-8864-6D8D8AFF8339}" name="Column7713" dataDxfId="8892"/>
    <tableColumn id="7728" xr3:uid="{9496867A-5C21-43A9-B486-14CEE88D628A}" name="Column7714" dataDxfId="8891"/>
    <tableColumn id="7729" xr3:uid="{E4150737-AF1B-43D1-9741-EE9A8D0EE49F}" name="Column7715" dataDxfId="8890"/>
    <tableColumn id="7730" xr3:uid="{614E9517-6393-4421-A657-97CAE848AF38}" name="Column7716" dataDxfId="8889"/>
    <tableColumn id="7731" xr3:uid="{C06BECF1-80EC-4A89-BD20-0686D1AA56FB}" name="Column7717" dataDxfId="8888"/>
    <tableColumn id="7732" xr3:uid="{A486A07E-9EE1-471F-9016-A0E3BCBBEC37}" name="Column7718" dataDxfId="8887"/>
    <tableColumn id="7733" xr3:uid="{21B64FB8-2C9A-4448-B7E2-AE40865132F1}" name="Column7719" dataDxfId="8886"/>
    <tableColumn id="7734" xr3:uid="{351EE176-DBA2-4EDE-B1D9-595DEE7FE0CC}" name="Column7720" dataDxfId="8885"/>
    <tableColumn id="7735" xr3:uid="{83A844FA-557A-4421-91BE-119E7067AA0C}" name="Column7721" dataDxfId="8884"/>
    <tableColumn id="7736" xr3:uid="{FD1D37FE-BB3F-4431-BB43-2F90F5238742}" name="Column7722" dataDxfId="8883"/>
    <tableColumn id="7737" xr3:uid="{E9155A29-B65D-45E1-8DFD-5A67B55BEDD5}" name="Column7723" dataDxfId="8882"/>
    <tableColumn id="7738" xr3:uid="{F2E296B5-BD00-4212-AE42-0F7E58A5D74E}" name="Column7724" dataDxfId="8881"/>
    <tableColumn id="7739" xr3:uid="{D5F44F76-1880-4B77-BE2C-05E37ACFFC9D}" name="Column7725" dataDxfId="8880"/>
    <tableColumn id="7740" xr3:uid="{BCA57594-CFF1-4B7B-A9D7-695D16978F2D}" name="Column7726" dataDxfId="8879"/>
    <tableColumn id="7741" xr3:uid="{BAF83C29-8AD1-4592-8886-9416A50B8902}" name="Column7727" dataDxfId="8878"/>
    <tableColumn id="7742" xr3:uid="{3A76DA52-3CB0-4309-8FB0-3909D22E9A70}" name="Column7728" dataDxfId="8877"/>
    <tableColumn id="7743" xr3:uid="{417D7538-9426-4912-B4EE-2D493050A998}" name="Column7729" dataDxfId="8876"/>
    <tableColumn id="7744" xr3:uid="{02B2EDED-3EFB-4529-8FDD-9EA61E965C1A}" name="Column7730" dataDxfId="8875"/>
    <tableColumn id="7745" xr3:uid="{1598FB60-F81C-40DF-BD96-82E336D7CC4B}" name="Column7731" dataDxfId="8874"/>
    <tableColumn id="7746" xr3:uid="{2B4F5386-4245-4396-8F48-C65241C78F02}" name="Column7732" dataDxfId="8873"/>
    <tableColumn id="7747" xr3:uid="{284A8C8C-988F-4739-88F2-A79CAA682091}" name="Column7733" dataDxfId="8872"/>
    <tableColumn id="7748" xr3:uid="{7092E502-F874-4A6B-86FD-63ED3F436BE7}" name="Column7734" dataDxfId="8871"/>
    <tableColumn id="7749" xr3:uid="{3633A322-F194-4CBA-8135-4916771890D3}" name="Column7735" dataDxfId="8870"/>
    <tableColumn id="7750" xr3:uid="{BA115E62-AEB3-408B-B005-2DC1BEFA99F5}" name="Column7736" dataDxfId="8869"/>
    <tableColumn id="7751" xr3:uid="{97C94DD2-B863-459E-B988-8B6169FE55B3}" name="Column7737" dataDxfId="8868"/>
    <tableColumn id="7752" xr3:uid="{E4FA02C2-C598-418E-93D6-1724EE44252C}" name="Column7738" dataDxfId="8867"/>
    <tableColumn id="7753" xr3:uid="{0566ED53-2E1B-4FE6-86F1-F73C06B44360}" name="Column7739" dataDxfId="8866"/>
    <tableColumn id="7754" xr3:uid="{FB9D0849-8F78-4547-9B22-EF6D7FF94870}" name="Column7740" dataDxfId="8865"/>
    <tableColumn id="7755" xr3:uid="{28097F23-D800-4101-94E0-1BBF59C9807E}" name="Column7741" dataDxfId="8864"/>
    <tableColumn id="7756" xr3:uid="{29D864BA-E14A-44C8-841F-E5BB8B57B078}" name="Column7742" dataDxfId="8863"/>
    <tableColumn id="7757" xr3:uid="{1B533C02-A963-4741-8944-92DC6E2AD297}" name="Column7743" dataDxfId="8862"/>
    <tableColumn id="7758" xr3:uid="{92EF80BD-2F91-4E20-A39B-9917C6469485}" name="Column7744" dataDxfId="8861"/>
    <tableColumn id="7759" xr3:uid="{B18D46F0-F253-4E03-BA62-4E891507AB1B}" name="Column7745" dataDxfId="8860"/>
    <tableColumn id="7760" xr3:uid="{1CF6485C-513C-42F9-89A7-CDEAC7352970}" name="Column7746" dataDxfId="8859"/>
    <tableColumn id="7761" xr3:uid="{B65F2787-23BE-4608-9EAE-D4697B749FF2}" name="Column7747" dataDxfId="8858"/>
    <tableColumn id="7762" xr3:uid="{233452F3-3ED4-4E9D-90A8-E429097A1B96}" name="Column7748" dataDxfId="8857"/>
    <tableColumn id="7763" xr3:uid="{2B04E382-4D20-4159-8F15-886C20E6353E}" name="Column7749" dataDxfId="8856"/>
    <tableColumn id="7764" xr3:uid="{06A13718-0BC7-498D-99CA-4CB0B05A038C}" name="Column7750" dataDxfId="8855"/>
    <tableColumn id="7765" xr3:uid="{BFEE1B21-DB28-4EB4-9263-2E8387042165}" name="Column7751" dataDxfId="8854"/>
    <tableColumn id="7766" xr3:uid="{5C7E10DC-4A07-4089-9E45-5635F935A456}" name="Column7752" dataDxfId="8853"/>
    <tableColumn id="7767" xr3:uid="{973F1EE5-4EEC-452C-ABEA-CD7AA19454F9}" name="Column7753" dataDxfId="8852"/>
    <tableColumn id="7768" xr3:uid="{EE559C6A-5AC0-4E56-BC46-15D585E09352}" name="Column7754" dataDxfId="8851"/>
    <tableColumn id="7769" xr3:uid="{7E3F30F1-5033-450D-866B-7577B4374391}" name="Column7755" dataDxfId="8850"/>
    <tableColumn id="7770" xr3:uid="{401D03D0-2529-4692-BCD5-643A88BA5A12}" name="Column7756" dataDxfId="8849"/>
    <tableColumn id="7771" xr3:uid="{8A6113F5-461C-48F7-955A-F61575026AD4}" name="Column7757" dataDxfId="8848"/>
    <tableColumn id="7772" xr3:uid="{58FC409A-E2A5-4A96-B624-5CA86BC575EE}" name="Column7758" dataDxfId="8847"/>
    <tableColumn id="7773" xr3:uid="{5CBC732D-C3BC-4708-8E7C-AC4ECC5395EB}" name="Column7759" dataDxfId="8846"/>
    <tableColumn id="7774" xr3:uid="{C8FB84EC-227F-4176-8F21-93F6D0245138}" name="Column7760" dataDxfId="8845"/>
    <tableColumn id="7775" xr3:uid="{24B07DA8-0D94-4E9A-8EF9-E4259B58F50A}" name="Column7761" dataDxfId="8844"/>
    <tableColumn id="7776" xr3:uid="{E2107114-C52F-487C-9A4D-2377DCE08DFE}" name="Column7762" dataDxfId="8843"/>
    <tableColumn id="7777" xr3:uid="{C49E06A1-785D-42E7-9B8C-04486AB1514D}" name="Column7763" dataDxfId="8842"/>
    <tableColumn id="7778" xr3:uid="{DFBA3630-057B-4555-B267-AFD85B51C428}" name="Column7764" dataDxfId="8841"/>
    <tableColumn id="7779" xr3:uid="{10FB08A4-B314-4A2E-9101-1E6C068D47CA}" name="Column7765" dataDxfId="8840"/>
    <tableColumn id="7780" xr3:uid="{F3ABBCE9-E187-48F9-A014-1D5A66B8E41E}" name="Column7766" dataDxfId="8839"/>
    <tableColumn id="7781" xr3:uid="{E63FD3E3-1D15-4394-9F0B-439714DFBFA3}" name="Column7767" dataDxfId="8838"/>
    <tableColumn id="7782" xr3:uid="{8AC179FF-A2E4-406B-A0FB-4E7F286D47A8}" name="Column7768" dataDxfId="8837"/>
    <tableColumn id="7783" xr3:uid="{ED39E01C-2D0F-438F-A6CA-F1E045258892}" name="Column7769" dataDxfId="8836"/>
    <tableColumn id="7784" xr3:uid="{D0A33254-2EF1-48C6-852D-68F94BA70083}" name="Column7770" dataDxfId="8835"/>
    <tableColumn id="7785" xr3:uid="{4D8C0888-C613-41DD-989A-0CDF08B76B12}" name="Column7771" dataDxfId="8834"/>
    <tableColumn id="7786" xr3:uid="{92E8E6D2-4A51-4132-8759-E31BBBCCD399}" name="Column7772" dataDxfId="8833"/>
    <tableColumn id="7787" xr3:uid="{5E729F43-148C-4161-A585-32939610A734}" name="Column7773" dataDxfId="8832"/>
    <tableColumn id="7788" xr3:uid="{D3E5C241-E92C-4C24-8606-7788F1300DC1}" name="Column7774" dataDxfId="8831"/>
    <tableColumn id="7789" xr3:uid="{B61916AA-3F39-4CB1-A662-6E6EA2DE9749}" name="Column7775" dataDxfId="8830"/>
    <tableColumn id="7790" xr3:uid="{9EC614F1-1B5D-484E-8629-BE5C693E629C}" name="Column7776" dataDxfId="8829"/>
    <tableColumn id="7791" xr3:uid="{2E9A33E6-8500-4B29-B7FA-6A0B5A1137EB}" name="Column7777" dataDxfId="8828"/>
    <tableColumn id="7792" xr3:uid="{E558208A-7410-47A6-8687-AC2EA7FBDC13}" name="Column7778" dataDxfId="8827"/>
    <tableColumn id="7793" xr3:uid="{E39A80CA-BCD6-4E2F-94A5-DEC2B79B3FA3}" name="Column7779" dataDxfId="8826"/>
    <tableColumn id="7794" xr3:uid="{F4D893AF-99D0-4AF9-8F73-ECACFEDB69B3}" name="Column7780" dataDxfId="8825"/>
    <tableColumn id="7795" xr3:uid="{EDC48C32-3882-4FB1-9B4E-454E89917C0F}" name="Column7781" dataDxfId="8824"/>
    <tableColumn id="7796" xr3:uid="{7D208533-6A15-4E39-8421-73570944B2C4}" name="Column7782" dataDxfId="8823"/>
    <tableColumn id="7797" xr3:uid="{C3AB8BDF-95AC-45F7-9175-07722D29723A}" name="Column7783" dataDxfId="8822"/>
    <tableColumn id="7798" xr3:uid="{3BA0D45D-A1CE-445B-9054-6BC8DB8D1085}" name="Column7784" dataDxfId="8821"/>
    <tableColumn id="7799" xr3:uid="{2A2D13F9-CF5A-4911-A28E-715D2768DE97}" name="Column7785" dataDxfId="8820"/>
    <tableColumn id="7800" xr3:uid="{8374C8E7-736F-413A-BDBF-D1A9ECCC6FE9}" name="Column7786" dataDxfId="8819"/>
    <tableColumn id="7801" xr3:uid="{6AC4DE83-C370-44B4-8833-D1302B1C1FB0}" name="Column7787" dataDxfId="8818"/>
    <tableColumn id="7802" xr3:uid="{C33C166F-FEA9-46B9-BC96-E5C17F87C172}" name="Column7788" dataDxfId="8817"/>
    <tableColumn id="7803" xr3:uid="{9087D3E1-944D-4A71-9C7E-3B085A1CE7DC}" name="Column7789" dataDxfId="8816"/>
    <tableColumn id="7804" xr3:uid="{715DAD73-B077-4FE2-BA22-7E527989A5D1}" name="Column7790" dataDxfId="8815"/>
    <tableColumn id="7805" xr3:uid="{1D79B6F8-880F-4BE9-831B-91A8267D7730}" name="Column7791" dataDxfId="8814"/>
    <tableColumn id="7806" xr3:uid="{D2D4C1DC-9BCF-414B-96D9-D4CE6B1CE916}" name="Column7792" dataDxfId="8813"/>
    <tableColumn id="7807" xr3:uid="{E8355672-73A4-44EF-BF14-B1B948B71625}" name="Column7793" dataDxfId="8812"/>
    <tableColumn id="7808" xr3:uid="{E8758640-CA75-4CAE-BD34-0103572B834A}" name="Column7794" dataDxfId="8811"/>
    <tableColumn id="7809" xr3:uid="{7D568252-D3D3-4CA0-9278-547235D02178}" name="Column7795" dataDxfId="8810"/>
    <tableColumn id="7810" xr3:uid="{057E396B-EF68-414D-9329-957A5710078C}" name="Column7796" dataDxfId="8809"/>
    <tableColumn id="7811" xr3:uid="{7DC4BF5C-93DA-4B82-A051-09205FB05D0C}" name="Column7797" dataDxfId="8808"/>
    <tableColumn id="7812" xr3:uid="{1EF4ADA2-407D-4156-A797-E32AAC0D374C}" name="Column7798" dataDxfId="8807"/>
    <tableColumn id="7813" xr3:uid="{4670CE6F-EED5-4030-85CF-EEA329DF3F34}" name="Column7799" dataDxfId="8806"/>
    <tableColumn id="7814" xr3:uid="{58DA5786-74F3-4517-9A5A-FF9604D067CC}" name="Column7800" dataDxfId="8805"/>
    <tableColumn id="7815" xr3:uid="{F537A997-410E-46FB-A8F7-1BEF296CD083}" name="Column7801" dataDxfId="8804"/>
    <tableColumn id="7816" xr3:uid="{02E50026-833D-46CB-B72F-10EDE6ECC439}" name="Column7802" dataDxfId="8803"/>
    <tableColumn id="7817" xr3:uid="{9EFC343C-3AF0-4997-B073-70289D8B2861}" name="Column7803" dataDxfId="8802"/>
    <tableColumn id="7818" xr3:uid="{9994BEAE-4BAA-47E5-963E-54D328E2F971}" name="Column7804" dataDxfId="8801"/>
    <tableColumn id="7819" xr3:uid="{8BA97A9B-9B9F-49C3-BC54-664D422C730B}" name="Column7805" dataDxfId="8800"/>
    <tableColumn id="7820" xr3:uid="{34FEE74C-9D7F-462E-922A-9B5E39B47121}" name="Column7806" dataDxfId="8799"/>
    <tableColumn id="7821" xr3:uid="{ED3BBFA6-193D-449F-8A3B-D2DCBA5022B8}" name="Column7807" dataDxfId="8798"/>
    <tableColumn id="7822" xr3:uid="{8DA506FD-D5B9-4922-9D7E-FE6DD4343F57}" name="Column7808" dataDxfId="8797"/>
    <tableColumn id="7823" xr3:uid="{36271595-5178-45B5-B7F2-34EF3114BBB6}" name="Column7809" dataDxfId="8796"/>
    <tableColumn id="7824" xr3:uid="{74C74222-5093-47A6-BC38-8EAC52782EB2}" name="Column7810" dataDxfId="8795"/>
    <tableColumn id="7825" xr3:uid="{FDF2A53D-3D38-4825-B52B-969E12639FB4}" name="Column7811" dataDxfId="8794"/>
    <tableColumn id="7826" xr3:uid="{CAB29D94-DFA1-4D4B-9D26-20D059089EDE}" name="Column7812" dataDxfId="8793"/>
    <tableColumn id="7827" xr3:uid="{0CB493BE-27EA-4597-BFE5-7CEFA2557D23}" name="Column7813" dataDxfId="8792"/>
    <tableColumn id="7828" xr3:uid="{D5E2105B-0765-4895-940A-9C3EB0871E76}" name="Column7814" dataDxfId="8791"/>
    <tableColumn id="7829" xr3:uid="{58894802-C189-4DA1-A4CD-85C1A23D3E56}" name="Column7815" dataDxfId="8790"/>
    <tableColumn id="7830" xr3:uid="{D42B4416-86DE-4B85-B773-814A3179FBD6}" name="Column7816" dataDxfId="8789"/>
    <tableColumn id="7831" xr3:uid="{62AE26AD-06F8-4108-B9FD-725AD1B6397C}" name="Column7817" dataDxfId="8788"/>
    <tableColumn id="7832" xr3:uid="{06E622A2-9479-4883-BA9B-7EFF0DAF70CF}" name="Column7818" dataDxfId="8787"/>
    <tableColumn id="7833" xr3:uid="{3C03D930-C1CF-45E7-A3CC-9DFD9068A60D}" name="Column7819" dataDxfId="8786"/>
    <tableColumn id="7834" xr3:uid="{213C4877-130F-4DC7-8DFB-3035D4556ACD}" name="Column7820" dataDxfId="8785"/>
    <tableColumn id="7835" xr3:uid="{441FBB30-1877-497B-9FDC-E23B471ECFEB}" name="Column7821" dataDxfId="8784"/>
    <tableColumn id="7836" xr3:uid="{7BEB284B-E42F-421C-8B59-356453EECC72}" name="Column7822" dataDxfId="8783"/>
    <tableColumn id="7837" xr3:uid="{EB2BA86E-843A-4559-B50E-03C86B116C25}" name="Column7823" dataDxfId="8782"/>
    <tableColumn id="7838" xr3:uid="{67EA75B0-A199-4E6A-A8A8-55478273E3A6}" name="Column7824" dataDxfId="8781"/>
    <tableColumn id="7839" xr3:uid="{3D400E94-3B03-4EBA-96D0-CE7DC9996795}" name="Column7825" dataDxfId="8780"/>
    <tableColumn id="7840" xr3:uid="{8F512525-7D57-465C-AA9E-250AB6A516A3}" name="Column7826" dataDxfId="8779"/>
    <tableColumn id="7841" xr3:uid="{BD0E53C9-DA05-4B06-A2CA-1661D6D2E304}" name="Column7827" dataDxfId="8778"/>
    <tableColumn id="7842" xr3:uid="{2AAE5D0F-619C-4AD9-B584-7F4FB54561BD}" name="Column7828" dataDxfId="8777"/>
    <tableColumn id="7843" xr3:uid="{B673FA05-42CB-4B29-AED5-9818D683E511}" name="Column7829" dataDxfId="8776"/>
    <tableColumn id="7844" xr3:uid="{F20F87F6-1FFC-47AB-A469-1B1DBE322DBD}" name="Column7830" dataDxfId="8775"/>
    <tableColumn id="7845" xr3:uid="{A3D40955-1212-4752-AE1B-8A3F2F289C5B}" name="Column7831" dataDxfId="8774"/>
    <tableColumn id="7846" xr3:uid="{01859082-6CB6-40AD-B102-0E70C9FC9C6F}" name="Column7832" dataDxfId="8773"/>
    <tableColumn id="7847" xr3:uid="{AB364FFE-5B22-43C3-BD71-1EC98A85E84B}" name="Column7833" dataDxfId="8772"/>
    <tableColumn id="7848" xr3:uid="{33CC2BA0-B0C2-4744-A5E6-D856B57D10C5}" name="Column7834" dataDxfId="8771"/>
    <tableColumn id="7849" xr3:uid="{B6FA8608-CB0B-461D-AC3C-C3FEDB00BD73}" name="Column7835" dataDxfId="8770"/>
    <tableColumn id="7850" xr3:uid="{17CC89A3-DFCF-4F11-9C11-45CF6708C4B4}" name="Column7836" dataDxfId="8769"/>
    <tableColumn id="7851" xr3:uid="{F793CFB2-25AD-4F84-9F8F-42A90E4158A6}" name="Column7837" dataDxfId="8768"/>
    <tableColumn id="7852" xr3:uid="{50284BE4-AF25-4D08-A98A-6DCE595028AB}" name="Column7838" dataDxfId="8767"/>
    <tableColumn id="7853" xr3:uid="{E29A2878-961B-4298-B338-84911E3B850B}" name="Column7839" dataDxfId="8766"/>
    <tableColumn id="7854" xr3:uid="{6B70351F-D183-44D8-84F1-DF3FC3B425DE}" name="Column7840" dataDxfId="8765"/>
    <tableColumn id="7855" xr3:uid="{AF11F415-0CBD-465A-A9CD-1B48F3767B4F}" name="Column7841" dataDxfId="8764"/>
    <tableColumn id="7856" xr3:uid="{6F05DD34-FE38-42FC-B4C3-9FAEC5527EAB}" name="Column7842" dataDxfId="8763"/>
    <tableColumn id="7857" xr3:uid="{83B95C54-855E-4E18-8DBF-77DBFC7AA653}" name="Column7843" dataDxfId="8762"/>
    <tableColumn id="7858" xr3:uid="{2D2588B0-C7F2-4203-80F0-3DAAE662E066}" name="Column7844" dataDxfId="8761"/>
    <tableColumn id="7859" xr3:uid="{2D9BE72F-4FB9-4332-97B4-F42BC7BD982A}" name="Column7845" dataDxfId="8760"/>
    <tableColumn id="7860" xr3:uid="{4C5E5951-28F1-4DBA-BB7B-78DEB855CBC8}" name="Column7846" dataDxfId="8759"/>
    <tableColumn id="7861" xr3:uid="{F33F0357-5F51-4031-BBCD-36A074C4650C}" name="Column7847" dataDxfId="8758"/>
    <tableColumn id="7862" xr3:uid="{D00A9FDA-AC9F-4AB8-8ADD-B89CAF0ACBA6}" name="Column7848" dataDxfId="8757"/>
    <tableColumn id="7863" xr3:uid="{994E3451-DCBA-45A9-B034-B807B96FE6F3}" name="Column7849" dataDxfId="8756"/>
    <tableColumn id="7864" xr3:uid="{5582EDDE-6A8A-47BE-AB6A-F991D450BF85}" name="Column7850" dataDxfId="8755"/>
    <tableColumn id="7865" xr3:uid="{6E76C61A-28DF-43BC-BE51-4311D38D31F4}" name="Column7851" dataDxfId="8754"/>
    <tableColumn id="7866" xr3:uid="{7389E14E-94CD-464C-B848-F6AFB0CAF4D9}" name="Column7852" dataDxfId="8753"/>
    <tableColumn id="7867" xr3:uid="{7AAC5EA9-4979-44BE-8456-642BA79432A7}" name="Column7853" dataDxfId="8752"/>
    <tableColumn id="7868" xr3:uid="{5A62F817-A9F7-48F4-B476-9EBFA16CF0B2}" name="Column7854" dataDxfId="8751"/>
    <tableColumn id="7869" xr3:uid="{4B7AA71E-531A-4BF0-93D4-FB223CF54C21}" name="Column7855" dataDxfId="8750"/>
    <tableColumn id="7870" xr3:uid="{5FC4F5D9-5584-4FC2-8EA6-EF55B5C816E0}" name="Column7856" dataDxfId="8749"/>
    <tableColumn id="7871" xr3:uid="{D0CFD6A5-7ADC-40D8-8657-C5A8ADC9C806}" name="Column7857" dataDxfId="8748"/>
    <tableColumn id="7872" xr3:uid="{508C9B33-3999-4BAA-91ED-ABC689E2E14A}" name="Column7858" dataDxfId="8747"/>
    <tableColumn id="7873" xr3:uid="{1D33B0DA-4E34-415C-95CD-524F6DF67071}" name="Column7859" dataDxfId="8746"/>
    <tableColumn id="7874" xr3:uid="{6B9E04B4-D203-45F5-8968-833C314AC90B}" name="Column7860" dataDxfId="8745"/>
    <tableColumn id="7875" xr3:uid="{B458D3A2-EC46-4A6B-A605-AC0EFAF5C5FD}" name="Column7861" dataDxfId="8744"/>
    <tableColumn id="7876" xr3:uid="{0E86271A-612C-4DFE-8EB1-888940A565BD}" name="Column7862" dataDxfId="8743"/>
    <tableColumn id="7877" xr3:uid="{AC9287C2-E2ED-4FC7-A6AC-FC98E70E4BB3}" name="Column7863" dataDxfId="8742"/>
    <tableColumn id="7878" xr3:uid="{D6A791E1-9B94-46D9-9BF8-BC9046C90CBE}" name="Column7864" dataDxfId="8741"/>
    <tableColumn id="7879" xr3:uid="{5C68FED6-0F1F-4649-A2D2-C13238CA8C3D}" name="Column7865" dataDxfId="8740"/>
    <tableColumn id="7880" xr3:uid="{F313B1A8-6DD4-43B2-B33A-F1D01C5571CD}" name="Column7866" dataDxfId="8739"/>
    <tableColumn id="7881" xr3:uid="{BB40C901-53C3-4672-A07A-B28366E83D6D}" name="Column7867" dataDxfId="8738"/>
    <tableColumn id="7882" xr3:uid="{A4BA1C15-7B18-4892-9616-029C825EEFAC}" name="Column7868" dataDxfId="8737"/>
    <tableColumn id="7883" xr3:uid="{B1932967-F2CF-4B0C-9F52-C45916F6BFFC}" name="Column7869" dataDxfId="8736"/>
    <tableColumn id="7884" xr3:uid="{CCB287B2-D310-46B4-A92B-F469636F4457}" name="Column7870" dataDxfId="8735"/>
    <tableColumn id="7885" xr3:uid="{51C9E28C-AB0A-4530-84FE-D416C3055D16}" name="Column7871" dataDxfId="8734"/>
    <tableColumn id="7886" xr3:uid="{94421F7C-F84E-40C6-9CE9-F75BD30349C5}" name="Column7872" dataDxfId="8733"/>
    <tableColumn id="7887" xr3:uid="{0E5AB91A-102D-4F79-88A8-9669D6BC4D25}" name="Column7873" dataDxfId="8732"/>
    <tableColumn id="7888" xr3:uid="{C1B21908-D624-4563-A81B-2586ECFF85DA}" name="Column7874" dataDxfId="8731"/>
    <tableColumn id="7889" xr3:uid="{B9C71F53-83A9-4D55-92C4-C9A2A93DB6F8}" name="Column7875" dataDxfId="8730"/>
    <tableColumn id="7890" xr3:uid="{0AD0D5CF-890C-40EA-B985-DFFEA0FAB7AA}" name="Column7876" dataDxfId="8729"/>
    <tableColumn id="7891" xr3:uid="{815F5823-7CC4-417F-A3E4-36E15087B974}" name="Column7877" dataDxfId="8728"/>
    <tableColumn id="7892" xr3:uid="{2559AD75-BEDB-4534-B262-80DE25AAB61B}" name="Column7878" dataDxfId="8727"/>
    <tableColumn id="7893" xr3:uid="{8BBFC345-DB88-4BBB-839E-10D38BEFC793}" name="Column7879" dataDxfId="8726"/>
    <tableColumn id="7894" xr3:uid="{7DEEC05E-10BC-415F-9D12-D757623D58C8}" name="Column7880" dataDxfId="8725"/>
    <tableColumn id="7895" xr3:uid="{F5BC04B5-05FC-47F2-8CB7-4C50AC2C2503}" name="Column7881" dataDxfId="8724"/>
    <tableColumn id="7896" xr3:uid="{F5EE93A0-0B7D-4179-8CDD-B1472BC7225F}" name="Column7882" dataDxfId="8723"/>
    <tableColumn id="7897" xr3:uid="{2E749297-3B89-4110-9FFF-0989107A6873}" name="Column7883" dataDxfId="8722"/>
    <tableColumn id="7898" xr3:uid="{4F8B3F5A-3498-4AE3-92BA-56479E9EBF49}" name="Column7884" dataDxfId="8721"/>
    <tableColumn id="7899" xr3:uid="{CB6DAF2A-8647-4116-BE74-10815D44FBF5}" name="Column7885" dataDxfId="8720"/>
    <tableColumn id="7900" xr3:uid="{CAC1C2E1-3D40-4FB2-9DB5-939B711CA4ED}" name="Column7886" dataDxfId="8719"/>
    <tableColumn id="7901" xr3:uid="{6CAA72DD-2EC9-4553-9B17-B1DF87E5B870}" name="Column7887" dataDxfId="8718"/>
    <tableColumn id="7902" xr3:uid="{47CA5973-4FFA-4A50-9FF5-22226E1CC64B}" name="Column7888" dataDxfId="8717"/>
    <tableColumn id="7903" xr3:uid="{4E847B61-D54A-45AA-B393-0DBF63EB8080}" name="Column7889" dataDxfId="8716"/>
    <tableColumn id="7904" xr3:uid="{29AE8A11-7C3E-494C-B792-19C357C0BB63}" name="Column7890" dataDxfId="8715"/>
    <tableColumn id="7905" xr3:uid="{FEADD189-B98F-4DD0-8414-D00864761A51}" name="Column7891" dataDxfId="8714"/>
    <tableColumn id="7906" xr3:uid="{5C22B7F7-14DA-4C22-AB44-231F36776A66}" name="Column7892" dataDxfId="8713"/>
    <tableColumn id="7907" xr3:uid="{471E18B3-508F-4F60-A234-B26CE8222DA8}" name="Column7893" dataDxfId="8712"/>
    <tableColumn id="7908" xr3:uid="{77240C5F-C735-4DB4-B328-A04A78842EB4}" name="Column7894" dataDxfId="8711"/>
    <tableColumn id="7909" xr3:uid="{0440D5EB-3E82-4931-B51D-49E5E7160D88}" name="Column7895" dataDxfId="8710"/>
    <tableColumn id="7910" xr3:uid="{8556DB7C-B3BC-4F5A-BE9D-4707A7203E0E}" name="Column7896" dataDxfId="8709"/>
    <tableColumn id="7911" xr3:uid="{18940513-4D4E-4981-8C2E-8A5CD1266C49}" name="Column7897" dataDxfId="8708"/>
    <tableColumn id="7912" xr3:uid="{AA776130-A268-41E1-A1FF-D72D7E8DD59B}" name="Column7898" dataDxfId="8707"/>
    <tableColumn id="7913" xr3:uid="{5CF99657-4E6F-494D-8069-39669A71902A}" name="Column7899" dataDxfId="8706"/>
    <tableColumn id="7914" xr3:uid="{E677E4A8-1A17-4999-B5F3-27A68B9C9FD2}" name="Column7900" dataDxfId="8705"/>
    <tableColumn id="7915" xr3:uid="{D01DBD99-7148-4665-ACAB-340E51FEA864}" name="Column7901" dataDxfId="8704"/>
    <tableColumn id="7916" xr3:uid="{28E81FD7-B4D1-4949-A12B-D654A015EF70}" name="Column7902" dataDxfId="8703"/>
    <tableColumn id="7917" xr3:uid="{172A2DD0-9D7B-46C5-96DC-0319105D7B02}" name="Column7903" dataDxfId="8702"/>
    <tableColumn id="7918" xr3:uid="{F43FA8E2-2DE0-4C9F-A0A3-08CF61A72391}" name="Column7904" dataDxfId="8701"/>
    <tableColumn id="7919" xr3:uid="{B2F5130C-5205-49F3-91CE-D45DC8B4897E}" name="Column7905" dataDxfId="8700"/>
    <tableColumn id="7920" xr3:uid="{DF3D0B41-B742-41BB-978D-EE62F0BB9B43}" name="Column7906" dataDxfId="8699"/>
    <tableColumn id="7921" xr3:uid="{34198474-602E-4533-834F-729EEE31FA1C}" name="Column7907" dataDxfId="8698"/>
    <tableColumn id="7922" xr3:uid="{EFE75889-48EB-428E-A458-AF9FE4641D71}" name="Column7908" dataDxfId="8697"/>
    <tableColumn id="7923" xr3:uid="{3D81F5CC-E92B-4A75-B856-9E496264B474}" name="Column7909" dataDxfId="8696"/>
    <tableColumn id="7924" xr3:uid="{0B339B86-A0DA-4442-9D6B-89241585B9E9}" name="Column7910" dataDxfId="8695"/>
    <tableColumn id="7925" xr3:uid="{C903B352-2FC1-4F80-B777-96AC93B5A5F2}" name="Column7911" dataDxfId="8694"/>
    <tableColumn id="7926" xr3:uid="{2C7549D9-FDA4-4EA6-BD1E-5BE97352CAC5}" name="Column7912" dataDxfId="8693"/>
    <tableColumn id="7927" xr3:uid="{60F3E6F0-3F83-436A-AB56-ADB44BE003AB}" name="Column7913" dataDxfId="8692"/>
    <tableColumn id="7928" xr3:uid="{8595ACC5-A5B4-460F-B645-0BF7981C997D}" name="Column7914" dataDxfId="8691"/>
    <tableColumn id="7929" xr3:uid="{4BB3DBC3-8926-4290-913A-894EE6481BEC}" name="Column7915" dataDxfId="8690"/>
    <tableColumn id="7930" xr3:uid="{AF01C2CB-03A6-4FBF-94A1-E4A35834FEF9}" name="Column7916" dataDxfId="8689"/>
    <tableColumn id="7931" xr3:uid="{D4664507-8A83-45E7-A39C-8C8DB80E35A3}" name="Column7917" dataDxfId="8688"/>
    <tableColumn id="7932" xr3:uid="{C6CA4160-F083-4C27-A792-A7F8E156C74D}" name="Column7918" dataDxfId="8687"/>
    <tableColumn id="7933" xr3:uid="{ACD489EC-E410-4608-A43E-68ABCB85C1F7}" name="Column7919" dataDxfId="8686"/>
    <tableColumn id="7934" xr3:uid="{897EEFC7-8D40-4AB2-B8C4-D707B3B0E0AF}" name="Column7920" dataDxfId="8685"/>
    <tableColumn id="7935" xr3:uid="{4211FC74-86ED-4964-ABC1-65E8834F0D23}" name="Column7921" dataDxfId="8684"/>
    <tableColumn id="7936" xr3:uid="{06866C72-3F8E-42DA-85B2-DCAAFE8424D8}" name="Column7922" dataDxfId="8683"/>
    <tableColumn id="7937" xr3:uid="{0DF8E53E-4BFA-49CA-8F98-2B3D639A86A1}" name="Column7923" dataDxfId="8682"/>
    <tableColumn id="7938" xr3:uid="{DCBE4EB4-C162-49C9-A7DD-6654C0397173}" name="Column7924" dataDxfId="8681"/>
    <tableColumn id="7939" xr3:uid="{59CF5531-3323-472A-88EB-75FE3A65F1EF}" name="Column7925" dataDxfId="8680"/>
    <tableColumn id="7940" xr3:uid="{6A80DC1D-B8DD-4F36-AF73-21A2C7481351}" name="Column7926" dataDxfId="8679"/>
    <tableColumn id="7941" xr3:uid="{3C23E82B-3626-4AA4-8C64-E865ECC9BA40}" name="Column7927" dataDxfId="8678"/>
    <tableColumn id="7942" xr3:uid="{FA0F75D4-1627-4435-9662-660D4FAA9F39}" name="Column7928" dataDxfId="8677"/>
    <tableColumn id="7943" xr3:uid="{AED5163C-89BD-42CC-977A-217423F0392A}" name="Column7929" dataDxfId="8676"/>
    <tableColumn id="7944" xr3:uid="{4624DCF5-1176-464A-A6B2-47930D220754}" name="Column7930" dataDxfId="8675"/>
    <tableColumn id="7945" xr3:uid="{9361AD58-E4F4-4B90-8CEE-8BF708BAB954}" name="Column7931" dataDxfId="8674"/>
    <tableColumn id="7946" xr3:uid="{ADF4EE5A-4C48-4031-9C58-4098431D0710}" name="Column7932" dataDxfId="8673"/>
    <tableColumn id="7947" xr3:uid="{61672674-54D2-4B0A-998B-3A833B2182FB}" name="Column7933" dataDxfId="8672"/>
    <tableColumn id="7948" xr3:uid="{59047DB2-8663-4C74-BF03-BB58641489B1}" name="Column7934" dataDxfId="8671"/>
    <tableColumn id="7949" xr3:uid="{C14D2CA2-E21B-4D22-B276-8B701C54CD8F}" name="Column7935" dataDxfId="8670"/>
    <tableColumn id="7950" xr3:uid="{C5F9ABE4-93F1-4CF5-8615-DAE3CFDE72CB}" name="Column7936" dataDxfId="8669"/>
    <tableColumn id="7951" xr3:uid="{EA9D94C8-05EB-44CB-B71E-3C410154E0DF}" name="Column7937" dataDxfId="8668"/>
    <tableColumn id="7952" xr3:uid="{40727AB7-83F4-47E5-8D46-778EF159D132}" name="Column7938" dataDxfId="8667"/>
    <tableColumn id="7953" xr3:uid="{6EF12148-8442-4764-9BEE-5FC0A2CC8884}" name="Column7939" dataDxfId="8666"/>
    <tableColumn id="7954" xr3:uid="{CE0DA76E-1EC6-4BDD-BD4B-AA5C3847191A}" name="Column7940" dataDxfId="8665"/>
    <tableColumn id="7955" xr3:uid="{22FFE510-855A-412E-8EFA-98DC2C8732BE}" name="Column7941" dataDxfId="8664"/>
    <tableColumn id="7956" xr3:uid="{0AE4F514-56CB-4C96-AE01-C1A83A26E870}" name="Column7942" dataDxfId="8663"/>
    <tableColumn id="7957" xr3:uid="{41BA7DF8-E62C-4A7C-98F6-7B4163FC1F53}" name="Column7943" dataDxfId="8662"/>
    <tableColumn id="7958" xr3:uid="{325243EA-7D24-4A0B-85EE-78A25116624B}" name="Column7944" dataDxfId="8661"/>
    <tableColumn id="7959" xr3:uid="{6DE30C03-B4CF-4F8F-9667-B766ADB95491}" name="Column7945" dataDxfId="8660"/>
    <tableColumn id="7960" xr3:uid="{58976D15-FEF6-4F98-898B-E6A379D2FC60}" name="Column7946" dataDxfId="8659"/>
    <tableColumn id="7961" xr3:uid="{2129BD33-CEF1-48D2-A740-AE8D0D4EB76D}" name="Column7947" dataDxfId="8658"/>
    <tableColumn id="7962" xr3:uid="{CD44CECC-43D2-4F4A-8D91-1F1235392F77}" name="Column7948" dataDxfId="8657"/>
    <tableColumn id="7963" xr3:uid="{25E3B5EC-4AF1-4048-8E5E-B9868F7E811B}" name="Column7949" dataDxfId="8656"/>
    <tableColumn id="7964" xr3:uid="{947221DB-33FD-4752-A6DD-C6A220D12B6C}" name="Column7950" dataDxfId="8655"/>
    <tableColumn id="7965" xr3:uid="{EABEDDA5-FCD7-4388-90D9-C7B4A698529F}" name="Column7951" dataDxfId="8654"/>
    <tableColumn id="7966" xr3:uid="{B12CE8FB-9262-421F-A102-E141C4EBDA59}" name="Column7952" dataDxfId="8653"/>
    <tableColumn id="7967" xr3:uid="{340288AA-4FD0-46D7-91F6-C65D649EEDC1}" name="Column7953" dataDxfId="8652"/>
    <tableColumn id="7968" xr3:uid="{A5F259D9-C254-4A46-9D55-2FE4626ADBCD}" name="Column7954" dataDxfId="8651"/>
    <tableColumn id="7969" xr3:uid="{2AD86B1C-D875-4035-863D-6A1988D87F40}" name="Column7955" dataDxfId="8650"/>
    <tableColumn id="7970" xr3:uid="{300A2181-C72E-4DD7-A97C-6CD3BFCDA637}" name="Column7956" dataDxfId="8649"/>
    <tableColumn id="7971" xr3:uid="{2A58C6ED-D302-4C9C-9593-CFF52BB4DAE7}" name="Column7957" dataDxfId="8648"/>
    <tableColumn id="7972" xr3:uid="{129FAB9C-30F4-485A-A331-2DDB617BCD55}" name="Column7958" dataDxfId="8647"/>
    <tableColumn id="7973" xr3:uid="{38C55221-3AD4-44DD-885D-CA23ACAC72FC}" name="Column7959" dataDxfId="8646"/>
    <tableColumn id="7974" xr3:uid="{0BF21361-218B-4F10-9B82-C8CC3B8DD98B}" name="Column7960" dataDxfId="8645"/>
    <tableColumn id="7975" xr3:uid="{8D441BE7-D968-4BA0-920C-51EE05646C55}" name="Column7961" dataDxfId="8644"/>
    <tableColumn id="7976" xr3:uid="{E1C3349D-9C3B-4F69-91F5-886694964776}" name="Column7962" dataDxfId="8643"/>
    <tableColumn id="7977" xr3:uid="{73844460-AF89-458E-83CD-25A68AC09E0A}" name="Column7963" dataDxfId="8642"/>
    <tableColumn id="7978" xr3:uid="{7102ED73-D288-4E14-B0BC-B7DA31C1340E}" name="Column7964" dataDxfId="8641"/>
    <tableColumn id="7979" xr3:uid="{13C76F63-8519-4D7A-A263-C1998894126F}" name="Column7965" dataDxfId="8640"/>
    <tableColumn id="7980" xr3:uid="{5AA9C09C-5F5E-4EDE-B6D9-C47AAA5A76F3}" name="Column7966" dataDxfId="8639"/>
    <tableColumn id="7981" xr3:uid="{2D128D40-4593-40CA-8BE4-7FF2503AC813}" name="Column7967" dataDxfId="8638"/>
    <tableColumn id="7982" xr3:uid="{2C8ECAFC-6646-40F6-8B9C-7F5D5096EA8F}" name="Column7968" dataDxfId="8637"/>
    <tableColumn id="7983" xr3:uid="{145A0205-B5E6-40D0-967A-3AE208835133}" name="Column7969" dataDxfId="8636"/>
    <tableColumn id="7984" xr3:uid="{9FE77967-2AB2-4E05-A444-3A4E52D806EB}" name="Column7970" dataDxfId="8635"/>
    <tableColumn id="7985" xr3:uid="{CF275E4E-F8EE-4D56-B58C-F4EF219FF889}" name="Column7971" dataDxfId="8634"/>
    <tableColumn id="7986" xr3:uid="{901B553F-7024-4181-93FF-A8F05200E321}" name="Column7972" dataDxfId="8633"/>
    <tableColumn id="7987" xr3:uid="{24387064-63E7-4DFE-8B2F-852B4861EFC3}" name="Column7973" dataDxfId="8632"/>
    <tableColumn id="7988" xr3:uid="{7D2751C4-7955-4366-8BC9-8F1C2065C52E}" name="Column7974" dataDxfId="8631"/>
    <tableColumn id="7989" xr3:uid="{1EE30042-8837-433C-9B0F-E598D8F2FCFD}" name="Column7975" dataDxfId="8630"/>
    <tableColumn id="7990" xr3:uid="{D09AD235-A636-4213-9A1E-24F6C7D31BBD}" name="Column7976" dataDxfId="8629"/>
    <tableColumn id="7991" xr3:uid="{1AAC99A9-6CA5-4EDF-97EC-9580527464BD}" name="Column7977" dataDxfId="8628"/>
    <tableColumn id="7992" xr3:uid="{62395216-AE94-4288-801A-3D89C8D5E25D}" name="Column7978" dataDxfId="8627"/>
    <tableColumn id="7993" xr3:uid="{95F3CC85-CE9E-45A3-BFD3-9330E5390E7D}" name="Column7979" dataDxfId="8626"/>
    <tableColumn id="7994" xr3:uid="{50F9D022-1471-45A3-9B28-0C1A6565C438}" name="Column7980" dataDxfId="8625"/>
    <tableColumn id="7995" xr3:uid="{AE75604A-6AB7-4400-BC1C-1A9AEDDBC4B1}" name="Column7981" dataDxfId="8624"/>
    <tableColumn id="7996" xr3:uid="{FD7A2200-5CB9-4C18-86DA-A45534EE7B68}" name="Column7982" dataDxfId="8623"/>
    <tableColumn id="7997" xr3:uid="{D328B6C4-9E51-4AB7-B275-04F0041AE5DD}" name="Column7983" dataDxfId="8622"/>
    <tableColumn id="7998" xr3:uid="{10AAAF83-8C3B-4EDB-9BB4-1C486276D160}" name="Column7984" dataDxfId="8621"/>
    <tableColumn id="7999" xr3:uid="{3D7A4253-13ED-4B8F-8000-C1E3E952996E}" name="Column7985" dataDxfId="8620"/>
    <tableColumn id="8000" xr3:uid="{83D036D6-8828-4755-BC13-0A50660D8009}" name="Column7986" dataDxfId="8619"/>
    <tableColumn id="8001" xr3:uid="{580B58D7-F2B4-4BA6-B80E-49EEE3CBC418}" name="Column7987" dataDxfId="8618"/>
    <tableColumn id="8002" xr3:uid="{4CBFF3C6-FBCB-4A12-99BF-5AB44A39FB2D}" name="Column7988" dataDxfId="8617"/>
    <tableColumn id="8003" xr3:uid="{89BF30FB-4EBD-4C4E-8C68-4BB89B0D5577}" name="Column7989" dataDxfId="8616"/>
    <tableColumn id="8004" xr3:uid="{C7E37044-506B-43D5-BF15-611CB88E5763}" name="Column7990" dataDxfId="8615"/>
    <tableColumn id="8005" xr3:uid="{EE782C77-B997-4000-BAD8-F98AF97BDA0E}" name="Column7991" dataDxfId="8614"/>
    <tableColumn id="8006" xr3:uid="{1ED75957-BB7C-47E3-B56F-0B0030D9B813}" name="Column7992" dataDxfId="8613"/>
    <tableColumn id="8007" xr3:uid="{920EF40B-6091-4907-B05F-5A091105B903}" name="Column7993" dataDxfId="8612"/>
    <tableColumn id="8008" xr3:uid="{140AF078-AB39-4C02-A87A-BBB278A406D3}" name="Column7994" dataDxfId="8611"/>
    <tableColumn id="8009" xr3:uid="{1A23B8E1-8157-4B59-A4C7-5FFC6DC50A3F}" name="Column7995" dataDxfId="8610"/>
    <tableColumn id="8010" xr3:uid="{33FCA244-EAD8-44C6-B729-C58A3CA0EBFC}" name="Column7996" dataDxfId="8609"/>
    <tableColumn id="8011" xr3:uid="{778EB6C2-ED11-4AC1-ABA0-886B3771BD7B}" name="Column7997" dataDxfId="8608"/>
    <tableColumn id="8012" xr3:uid="{ED97F73C-F291-49F9-8FA5-2586536E122C}" name="Column7998" dataDxfId="8607"/>
    <tableColumn id="8013" xr3:uid="{78BEA349-2D94-4BA8-BACA-D92854BAF8C4}" name="Column7999" dataDxfId="8606"/>
    <tableColumn id="8014" xr3:uid="{C7D59172-0212-41A1-8BD0-A44EF272579F}" name="Column8000" dataDxfId="8605"/>
    <tableColumn id="8015" xr3:uid="{3B5C7AD2-AA7E-4BCF-B7DE-21DF71C7F26B}" name="Column8001" dataDxfId="8604"/>
    <tableColumn id="8016" xr3:uid="{A0570E12-5F6B-4961-B91B-2530A8405C47}" name="Column8002" dataDxfId="8603"/>
    <tableColumn id="8017" xr3:uid="{A853C01D-39C1-4C28-B57B-46AA51325C04}" name="Column8003" dataDxfId="8602"/>
    <tableColumn id="8018" xr3:uid="{4B04EC95-3D5A-4BCB-87D1-868BF56A370B}" name="Column8004" dataDxfId="8601"/>
    <tableColumn id="8019" xr3:uid="{91F88C35-3853-4C9A-BFD6-31714485366F}" name="Column8005" dataDxfId="8600"/>
    <tableColumn id="8020" xr3:uid="{F2C13DE2-9F06-4271-BC34-D2C8069A53F0}" name="Column8006" dataDxfId="8599"/>
    <tableColumn id="8021" xr3:uid="{ACC522BB-EB60-4B84-95CF-01F021521CD1}" name="Column8007" dataDxfId="8598"/>
    <tableColumn id="8022" xr3:uid="{2D1CF610-4B8B-4253-B129-912811A45704}" name="Column8008" dataDxfId="8597"/>
    <tableColumn id="8023" xr3:uid="{759D2E80-8C1B-4CA1-9184-5C3D2DC6265F}" name="Column8009" dataDxfId="8596"/>
    <tableColumn id="8024" xr3:uid="{C9A8BB43-D94E-4B44-9CB6-900B7B953029}" name="Column8010" dataDxfId="8595"/>
    <tableColumn id="8025" xr3:uid="{F6788FBB-5C0B-4345-8064-6E0115CC7662}" name="Column8011" dataDxfId="8594"/>
    <tableColumn id="8026" xr3:uid="{EB731702-67DB-4AE4-98E0-0A9DE6B94140}" name="Column8012" dataDxfId="8593"/>
    <tableColumn id="8027" xr3:uid="{A8D25F2D-9891-4B39-A6B2-8AE33A52F4D9}" name="Column8013" dataDxfId="8592"/>
    <tableColumn id="8028" xr3:uid="{311C0726-648A-4445-B53E-048BFC27ECCD}" name="Column8014" dataDxfId="8591"/>
    <tableColumn id="8029" xr3:uid="{641B8B5C-CC9B-4063-9A79-4507BD540118}" name="Column8015" dataDxfId="8590"/>
    <tableColumn id="8030" xr3:uid="{D7C5EC01-1F30-4A3A-950E-A6AA326FDD69}" name="Column8016" dataDxfId="8589"/>
    <tableColumn id="8031" xr3:uid="{88818C97-1746-4F2C-806A-ACEF94877489}" name="Column8017" dataDxfId="8588"/>
    <tableColumn id="8032" xr3:uid="{4392D32D-7C76-4B0B-B236-EF1C7A140152}" name="Column8018" dataDxfId="8587"/>
    <tableColumn id="8033" xr3:uid="{454A3C08-00B1-4BE7-BCC0-795A8243D6F3}" name="Column8019" dataDxfId="8586"/>
    <tableColumn id="8034" xr3:uid="{04EAF584-DC01-4F1C-9758-441A3752CC31}" name="Column8020" dataDxfId="8585"/>
    <tableColumn id="8035" xr3:uid="{042ABF13-B95B-448B-9991-9490CDE367BA}" name="Column8021" dataDxfId="8584"/>
    <tableColumn id="8036" xr3:uid="{9CE0EAC9-6F76-4A87-936A-6A630463B5D1}" name="Column8022" dataDxfId="8583"/>
    <tableColumn id="8037" xr3:uid="{396F6FEC-3EE8-4F38-98F9-F311EB352291}" name="Column8023" dataDxfId="8582"/>
    <tableColumn id="8038" xr3:uid="{1EA0549C-64A4-42AD-B1D8-F94A1FC75015}" name="Column8024" dataDxfId="8581"/>
    <tableColumn id="8039" xr3:uid="{94293595-416D-42D6-9241-DFF588A421E4}" name="Column8025" dataDxfId="8580"/>
    <tableColumn id="8040" xr3:uid="{1629F8E6-E247-4550-95B4-1CE79947A883}" name="Column8026" dataDxfId="8579"/>
    <tableColumn id="8041" xr3:uid="{0ECD14B1-438B-4288-9A9A-1B787733F86E}" name="Column8027" dataDxfId="8578"/>
    <tableColumn id="8042" xr3:uid="{29B7CE82-7DA3-4D9F-83A2-1A7BE7960DD1}" name="Column8028" dataDxfId="8577"/>
    <tableColumn id="8043" xr3:uid="{F2AF5564-C0A4-4F6A-B050-BD1A26FBCAC6}" name="Column8029" dataDxfId="8576"/>
    <tableColumn id="8044" xr3:uid="{ADCC3C90-9EAC-4637-B3D4-EA5DCFBFE026}" name="Column8030" dataDxfId="8575"/>
    <tableColumn id="8045" xr3:uid="{C6063734-53BB-48C7-AF0D-B0BA5E1D4CF2}" name="Column8031" dataDxfId="8574"/>
    <tableColumn id="8046" xr3:uid="{80D60E50-DEF7-4DDD-AC3F-EF27C85E9A6B}" name="Column8032" dataDxfId="8573"/>
    <tableColumn id="8047" xr3:uid="{54FC4F2A-FB4F-4A2E-87F5-FCCFF99C7DED}" name="Column8033" dataDxfId="8572"/>
    <tableColumn id="8048" xr3:uid="{21B13386-AD94-49F5-8885-D31FCE5AD447}" name="Column8034" dataDxfId="8571"/>
    <tableColumn id="8049" xr3:uid="{38E2FB23-16AD-4055-A9F1-4C0E57FDD6AF}" name="Column8035" dataDxfId="8570"/>
    <tableColumn id="8050" xr3:uid="{6655D129-DCF1-4483-A77C-D3574F95F24E}" name="Column8036" dataDxfId="8569"/>
    <tableColumn id="8051" xr3:uid="{D065003A-28B7-4811-AB9E-63D6F760FD1D}" name="Column8037" dataDxfId="8568"/>
    <tableColumn id="8052" xr3:uid="{AFD89676-CCF9-4679-A039-BCC4BC716B27}" name="Column8038" dataDxfId="8567"/>
    <tableColumn id="8053" xr3:uid="{DCA671E7-5EAD-4AA5-93CE-B104AA29CE31}" name="Column8039" dataDxfId="8566"/>
    <tableColumn id="8054" xr3:uid="{295A258D-ED20-42E1-892E-7A157BA5ACA0}" name="Column8040" dataDxfId="8565"/>
    <tableColumn id="8055" xr3:uid="{E1466367-EC4E-46C2-91E1-17045DE0F602}" name="Column8041" dataDxfId="8564"/>
    <tableColumn id="8056" xr3:uid="{25D12028-2535-4427-B825-D279C37E608D}" name="Column8042" dataDxfId="8563"/>
    <tableColumn id="8057" xr3:uid="{75BB0D66-328A-4E14-AB34-6CB2A93A8DFF}" name="Column8043" dataDxfId="8562"/>
    <tableColumn id="8058" xr3:uid="{788F6BD5-32E1-4D71-8478-010404D42C2C}" name="Column8044" dataDxfId="8561"/>
    <tableColumn id="8059" xr3:uid="{179137DB-51D6-4DFB-A067-47268C0F2901}" name="Column8045" dataDxfId="8560"/>
    <tableColumn id="8060" xr3:uid="{C6C992FC-EA36-497A-9D60-645F73718430}" name="Column8046" dataDxfId="8559"/>
    <tableColumn id="8061" xr3:uid="{4A6BC870-BE05-4BB2-BE16-2B971A01F372}" name="Column8047" dataDxfId="8558"/>
    <tableColumn id="8062" xr3:uid="{933B3E7B-E159-4797-B972-FC81E2190518}" name="Column8048" dataDxfId="8557"/>
    <tableColumn id="8063" xr3:uid="{E29C497D-E803-4FA3-9462-E9D2BB40E8A3}" name="Column8049" dataDxfId="8556"/>
    <tableColumn id="8064" xr3:uid="{70A37A47-BA43-4A99-B84B-0039AF4459F0}" name="Column8050" dataDxfId="8555"/>
    <tableColumn id="8065" xr3:uid="{2A285E2D-F482-4EB3-9EB9-3ED0194887F7}" name="Column8051" dataDxfId="8554"/>
    <tableColumn id="8066" xr3:uid="{F057FD1D-A123-458E-8A5D-1E173019ADD5}" name="Column8052" dataDxfId="8553"/>
    <tableColumn id="8067" xr3:uid="{42845EA0-8544-4FC2-A14E-2A6E2CA1751A}" name="Column8053" dataDxfId="8552"/>
    <tableColumn id="8068" xr3:uid="{788B6FFE-BC72-4A40-94D1-5A7AEC1CBC42}" name="Column8054" dataDxfId="8551"/>
    <tableColumn id="8069" xr3:uid="{7C07DC2C-4988-4BD2-A585-F2B5036BD280}" name="Column8055" dataDxfId="8550"/>
    <tableColumn id="8070" xr3:uid="{D2D7E487-0D53-4DEF-9757-D1CD20CEC5FA}" name="Column8056" dataDxfId="8549"/>
    <tableColumn id="8071" xr3:uid="{C54F438A-6AC1-45C4-8B18-8EA45256277E}" name="Column8057" dataDxfId="8548"/>
    <tableColumn id="8072" xr3:uid="{1B63AEB7-9EE1-496C-BA49-9327F1895CFF}" name="Column8058" dataDxfId="8547"/>
    <tableColumn id="8073" xr3:uid="{57B4CC40-8937-47B6-B80D-ECC5A7F35F62}" name="Column8059" dataDxfId="8546"/>
    <tableColumn id="8074" xr3:uid="{919C64DA-40BD-4EFF-84A9-F1DF320C56B1}" name="Column8060" dataDxfId="8545"/>
    <tableColumn id="8075" xr3:uid="{697C5A91-3D65-4535-A5F6-058F05A92D5F}" name="Column8061" dataDxfId="8544"/>
    <tableColumn id="8076" xr3:uid="{49F75C83-A951-46DD-B0D4-F404EBB43C4F}" name="Column8062" dataDxfId="8543"/>
    <tableColumn id="8077" xr3:uid="{9CA8CCE0-5329-4D64-8735-371DA1F5D204}" name="Column8063" dataDxfId="8542"/>
    <tableColumn id="8078" xr3:uid="{D478823E-48DE-47EF-B844-2169C292B14F}" name="Column8064" dataDxfId="8541"/>
    <tableColumn id="8079" xr3:uid="{1A3796AD-87A5-4AD1-9272-F779A682C803}" name="Column8065" dataDxfId="8540"/>
    <tableColumn id="8080" xr3:uid="{BF47DD78-3F75-4E43-8FA9-425A84E21564}" name="Column8066" dataDxfId="8539"/>
    <tableColumn id="8081" xr3:uid="{170EA201-D1E9-4DA1-9B40-C2DE2489ABB6}" name="Column8067" dataDxfId="8538"/>
    <tableColumn id="8082" xr3:uid="{48687FB0-9390-4793-B245-A81C1F3FA11E}" name="Column8068" dataDxfId="8537"/>
    <tableColumn id="8083" xr3:uid="{3500A41E-C306-4EAF-A12F-543BE415F7E1}" name="Column8069" dataDxfId="8536"/>
    <tableColumn id="8084" xr3:uid="{AE36E199-0BF9-42DE-97B2-75FBD97DE4BA}" name="Column8070" dataDxfId="8535"/>
    <tableColumn id="8085" xr3:uid="{0A7CB34B-D333-4B16-9F68-E8D76E879B81}" name="Column8071" dataDxfId="8534"/>
    <tableColumn id="8086" xr3:uid="{1D83707F-E37B-46AA-ADE4-56F9DE335329}" name="Column8072" dataDxfId="8533"/>
    <tableColumn id="8087" xr3:uid="{0C709DCA-B8C5-4537-B2F8-FBF5A7758E07}" name="Column8073" dataDxfId="8532"/>
    <tableColumn id="8088" xr3:uid="{D9C34FC8-672F-4C83-B8F6-6BD7191D0C48}" name="Column8074" dataDxfId="8531"/>
    <tableColumn id="8089" xr3:uid="{F952B9CA-85B2-47DA-B89C-648E9162B9C6}" name="Column8075" dataDxfId="8530"/>
    <tableColumn id="8090" xr3:uid="{7342D4BF-E9DD-4539-B955-1D34B7165D73}" name="Column8076" dataDxfId="8529"/>
    <tableColumn id="8091" xr3:uid="{B6B1B134-FB89-4143-B1CA-DB31A5C77407}" name="Column8077" dataDxfId="8528"/>
    <tableColumn id="8092" xr3:uid="{5DFCA954-F85E-4A86-BF4A-F2123FF6142A}" name="Column8078" dataDxfId="8527"/>
    <tableColumn id="8093" xr3:uid="{CBFC93A3-5DEA-4BE7-A8FC-401DEB6DEE06}" name="Column8079" dataDxfId="8526"/>
    <tableColumn id="8094" xr3:uid="{F1A985E6-B6C8-47CD-AF77-49B8EC4391DA}" name="Column8080" dataDxfId="8525"/>
    <tableColumn id="8095" xr3:uid="{FD873B61-4C49-4FBE-A971-1AA2ACE4E080}" name="Column8081" dataDxfId="8524"/>
    <tableColumn id="8096" xr3:uid="{21F653A8-251A-4712-8A9E-B4D2790C7B46}" name="Column8082" dataDxfId="8523"/>
    <tableColumn id="8097" xr3:uid="{8CEDF302-A3F7-43B2-96C8-93637116C70E}" name="Column8083" dataDxfId="8522"/>
    <tableColumn id="8098" xr3:uid="{D0A1D0E3-8D0D-4F8C-9F80-C3CD5004CBF6}" name="Column8084" dataDxfId="8521"/>
    <tableColumn id="8099" xr3:uid="{40B7138B-CEF2-49CF-9DD3-59BD01F64822}" name="Column8085" dataDxfId="8520"/>
    <tableColumn id="8100" xr3:uid="{2D1D15C1-C8DB-4722-927A-6DD196973CDA}" name="Column8086" dataDxfId="8519"/>
    <tableColumn id="8101" xr3:uid="{A55C84AB-848B-4602-A231-E55C4C07A204}" name="Column8087" dataDxfId="8518"/>
    <tableColumn id="8102" xr3:uid="{8E93E2CC-674A-49C7-95A0-011C5C3BB24F}" name="Column8088" dataDxfId="8517"/>
    <tableColumn id="8103" xr3:uid="{818D363E-F58A-423A-B79F-20122D251B5F}" name="Column8089" dataDxfId="8516"/>
    <tableColumn id="8104" xr3:uid="{67348BF1-C8B3-4A74-9C12-740CED00DEB9}" name="Column8090" dataDxfId="8515"/>
    <tableColumn id="8105" xr3:uid="{FBB61EE7-B9E5-4318-86D4-9A0051030058}" name="Column8091" dataDxfId="8514"/>
    <tableColumn id="8106" xr3:uid="{C1FAFC8B-79E4-4836-8DBD-C2E6A01BAD39}" name="Column8092" dataDxfId="8513"/>
    <tableColumn id="8107" xr3:uid="{14E584D0-52BD-4D81-8D43-CE5B0BCC4861}" name="Column8093" dataDxfId="8512"/>
    <tableColumn id="8108" xr3:uid="{C0E891D0-7F27-485A-B10A-7B92F9D30C57}" name="Column8094" dataDxfId="8511"/>
    <tableColumn id="8109" xr3:uid="{991A7377-C1B2-4833-908B-6B1FFC0FE809}" name="Column8095" dataDxfId="8510"/>
    <tableColumn id="8110" xr3:uid="{79650145-FD62-480B-B875-3DBE7F068B88}" name="Column8096" dataDxfId="8509"/>
    <tableColumn id="8111" xr3:uid="{4340BD38-F0A0-4CD7-A6A9-4390748BDE54}" name="Column8097" dataDxfId="8508"/>
    <tableColumn id="8112" xr3:uid="{2FE37CC8-13C6-42B8-915C-1AD04D8EE128}" name="Column8098" dataDxfId="8507"/>
    <tableColumn id="8113" xr3:uid="{E371FE21-BE62-4429-84C8-A54698C9DB95}" name="Column8099" dataDxfId="8506"/>
    <tableColumn id="8114" xr3:uid="{392F3FA2-DEB1-46E8-B0BD-2FD594AB2B61}" name="Column8100" dataDxfId="8505"/>
    <tableColumn id="8115" xr3:uid="{D77FCAF0-8C58-42B6-9BEA-49599AF9DE41}" name="Column8101" dataDxfId="8504"/>
    <tableColumn id="8116" xr3:uid="{ED69727B-2DFB-4FDD-820F-5C58F1D0147A}" name="Column8102" dataDxfId="8503"/>
    <tableColumn id="8117" xr3:uid="{36B09FC6-E131-4F5B-A2BF-AE409E4B3750}" name="Column8103" dataDxfId="8502"/>
    <tableColumn id="8118" xr3:uid="{00676F52-42CB-4F9B-953D-9F07F11B8FA1}" name="Column8104" dataDxfId="8501"/>
    <tableColumn id="8119" xr3:uid="{282CAA20-D2C7-4882-B833-23634579C67C}" name="Column8105" dataDxfId="8500"/>
    <tableColumn id="8120" xr3:uid="{A72A12A5-E7D7-455C-A77C-AF7E23BE74F3}" name="Column8106" dataDxfId="8499"/>
    <tableColumn id="8121" xr3:uid="{2E58D0AD-01A8-46C4-8555-CB43259E4964}" name="Column8107" dataDxfId="8498"/>
    <tableColumn id="8122" xr3:uid="{D90A8A1B-49CD-4210-9488-F0DD493BAFED}" name="Column8108" dataDxfId="8497"/>
    <tableColumn id="8123" xr3:uid="{254F7A0B-05BA-463A-B033-46A9004EB342}" name="Column8109" dataDxfId="8496"/>
    <tableColumn id="8124" xr3:uid="{BDE3682E-FD39-46B4-9185-28FB7CCCB617}" name="Column8110" dataDxfId="8495"/>
    <tableColumn id="8125" xr3:uid="{5F5D9880-CDDA-4079-A8A8-E55816B5CDDF}" name="Column8111" dataDxfId="8494"/>
    <tableColumn id="8126" xr3:uid="{00AB219B-0479-40E0-BC78-C58F22931E13}" name="Column8112" dataDxfId="8493"/>
    <tableColumn id="8127" xr3:uid="{E40CE78D-D02C-4135-85C6-2B27B86A20E5}" name="Column8113" dataDxfId="8492"/>
    <tableColumn id="8128" xr3:uid="{BCAB8494-A266-44CD-8C73-223AF1CF4979}" name="Column8114" dataDxfId="8491"/>
    <tableColumn id="8129" xr3:uid="{11DD1AC2-D9D3-43D0-99FC-20BBFC73AA4E}" name="Column8115" dataDxfId="8490"/>
    <tableColumn id="8130" xr3:uid="{F1CF2751-17FD-4E68-98E5-B8E5C356E326}" name="Column8116" dataDxfId="8489"/>
    <tableColumn id="8131" xr3:uid="{EF3904E6-6F67-4D4D-A814-67F961DD990B}" name="Column8117" dataDxfId="8488"/>
    <tableColumn id="8132" xr3:uid="{8D7AF2C1-5A2E-49CE-A1DD-9CC2941AB0AE}" name="Column8118" dataDxfId="8487"/>
    <tableColumn id="8133" xr3:uid="{8ADEB097-1C29-4177-9CCB-89360263BEE5}" name="Column8119" dataDxfId="8486"/>
    <tableColumn id="8134" xr3:uid="{5BBFB2F7-9984-424E-AB49-2ADF3F558184}" name="Column8120" dataDxfId="8485"/>
    <tableColumn id="8135" xr3:uid="{4D5D5629-158A-496F-B10B-B3F2783A3AD3}" name="Column8121" dataDxfId="8484"/>
    <tableColumn id="8136" xr3:uid="{CD19AE02-E7D8-4502-BF5E-F9CD0FE255FA}" name="Column8122" dataDxfId="8483"/>
    <tableColumn id="8137" xr3:uid="{ADCFAA35-7A76-4D06-9418-9E5992C97BAC}" name="Column8123" dataDxfId="8482"/>
    <tableColumn id="8138" xr3:uid="{382B0C1E-3322-4647-BA4D-206C78874772}" name="Column8124" dataDxfId="8481"/>
    <tableColumn id="8139" xr3:uid="{82875E89-36D6-4D37-9FB4-FD6B62349748}" name="Column8125" dataDxfId="8480"/>
    <tableColumn id="8140" xr3:uid="{2FD41547-9B82-4FFF-B97B-C82C00F91900}" name="Column8126" dataDxfId="8479"/>
    <tableColumn id="8141" xr3:uid="{D06F868B-D6BE-49BC-A3F1-8CABC038E1EE}" name="Column8127" dataDxfId="8478"/>
    <tableColumn id="8142" xr3:uid="{B0EDB5A4-6A3E-4699-B88C-6B9940FA056F}" name="Column8128" dataDxfId="8477"/>
    <tableColumn id="8143" xr3:uid="{F3D72BC0-33A7-448F-88E5-2A5B3005CEE1}" name="Column8129" dataDxfId="8476"/>
    <tableColumn id="8144" xr3:uid="{13B356B4-2DC4-4188-BAB6-F26CBFE995F7}" name="Column8130" dataDxfId="8475"/>
    <tableColumn id="8145" xr3:uid="{40B6B0B5-5E34-4438-890F-14DDB16F51D0}" name="Column8131" dataDxfId="8474"/>
    <tableColumn id="8146" xr3:uid="{D6AAE2A4-BED1-46A5-A15F-2E8ACC5196B1}" name="Column8132" dataDxfId="8473"/>
    <tableColumn id="8147" xr3:uid="{43E98508-F52C-4689-B106-34990B2C4EBB}" name="Column8133" dataDxfId="8472"/>
    <tableColumn id="8148" xr3:uid="{72423284-9452-4D00-9552-EDB8568F6528}" name="Column8134" dataDxfId="8471"/>
    <tableColumn id="8149" xr3:uid="{D5284BD0-7BB2-4693-B4EA-29A216489CCE}" name="Column8135" dataDxfId="8470"/>
    <tableColumn id="8150" xr3:uid="{61B0A453-E551-40BF-81A6-87C215931512}" name="Column8136" dataDxfId="8469"/>
    <tableColumn id="8151" xr3:uid="{1558A8A2-EF90-40DC-8261-072FD4C5F4AB}" name="Column8137" dataDxfId="8468"/>
    <tableColumn id="8152" xr3:uid="{4E8CA394-BC4E-442A-B93D-43A5BB463788}" name="Column8138" dataDxfId="8467"/>
    <tableColumn id="8153" xr3:uid="{9ABF008A-6BA7-49B4-832F-139D84C5CA01}" name="Column8139" dataDxfId="8466"/>
    <tableColumn id="8154" xr3:uid="{62E27DE9-B511-4725-9CDB-4483FCABF197}" name="Column8140" dataDxfId="8465"/>
    <tableColumn id="8155" xr3:uid="{B5CE8AEC-A07C-4C6D-9853-51051C57073B}" name="Column8141" dataDxfId="8464"/>
    <tableColumn id="8156" xr3:uid="{C7258FE9-85CB-4A83-852D-141AAE22D3B4}" name="Column8142" dataDxfId="8463"/>
    <tableColumn id="8157" xr3:uid="{574FADCD-C9CA-4701-A965-FE29C280FB18}" name="Column8143" dataDxfId="8462"/>
    <tableColumn id="8158" xr3:uid="{923411BE-4EFE-40ED-8507-E0C5B4E08DCE}" name="Column8144" dataDxfId="8461"/>
    <tableColumn id="8159" xr3:uid="{2B8CA40D-D017-4D1F-838E-017CBC50CBDB}" name="Column8145" dataDxfId="8460"/>
    <tableColumn id="8160" xr3:uid="{2D28250E-778F-4D1B-AE52-AC1AB38AEF03}" name="Column8146" dataDxfId="8459"/>
    <tableColumn id="8161" xr3:uid="{09967F65-E549-4D99-9C45-C558B4E9CD5A}" name="Column8147" dataDxfId="8458"/>
    <tableColumn id="8162" xr3:uid="{C0AE70D1-154F-4DD6-8AF7-2B5D82F068EA}" name="Column8148" dataDxfId="8457"/>
    <tableColumn id="8163" xr3:uid="{B113E47E-6F91-471E-9BED-97212B53655B}" name="Column8149" dataDxfId="8456"/>
    <tableColumn id="8164" xr3:uid="{7AE5A101-6C99-4328-9399-D1BB2F2CF23E}" name="Column8150" dataDxfId="8455"/>
    <tableColumn id="8165" xr3:uid="{D213AB78-ED7B-449B-AE50-8AA139E6CE18}" name="Column8151" dataDxfId="8454"/>
    <tableColumn id="8166" xr3:uid="{C5BEF03F-D17F-4488-9ED4-669864EB11BE}" name="Column8152" dataDxfId="8453"/>
    <tableColumn id="8167" xr3:uid="{6F6F886E-7CF9-403A-875B-58117B1E2EC2}" name="Column8153" dataDxfId="8452"/>
    <tableColumn id="8168" xr3:uid="{D91B51D4-35C4-4051-9E83-4256B94CA8D3}" name="Column8154" dataDxfId="8451"/>
    <tableColumn id="8169" xr3:uid="{86EDBDDD-C4AE-4B6E-9C1A-40E32DF9B463}" name="Column8155" dataDxfId="8450"/>
    <tableColumn id="8170" xr3:uid="{58D400F8-8FC5-4032-8449-8041B2B9C9BD}" name="Column8156" dataDxfId="8449"/>
    <tableColumn id="8171" xr3:uid="{74507FC9-98A4-4F74-BAF6-C04A8B05B00D}" name="Column8157" dataDxfId="8448"/>
    <tableColumn id="8172" xr3:uid="{02C41311-B45B-4220-BA05-FE1E09049408}" name="Column8158" dataDxfId="8447"/>
    <tableColumn id="8173" xr3:uid="{4104FE53-BE38-44F1-8DA0-D4E912C9D4F0}" name="Column8159" dataDxfId="8446"/>
    <tableColumn id="8174" xr3:uid="{CC7E1F52-6483-4069-9CEC-20E893E37F95}" name="Column8160" dataDxfId="8445"/>
    <tableColumn id="8175" xr3:uid="{51663A23-B10B-42F3-A2FC-EB2E408EEBB3}" name="Column8161" dataDxfId="8444"/>
    <tableColumn id="8176" xr3:uid="{277D3869-4F4E-4EFA-8ADF-6159334DDA58}" name="Column8162" dataDxfId="8443"/>
    <tableColumn id="8177" xr3:uid="{8A8315E2-A468-4D9B-9FA1-0AF3A2D496DB}" name="Column8163" dataDxfId="8442"/>
    <tableColumn id="8178" xr3:uid="{E969111B-22B1-4F04-A628-A2301D88BA4F}" name="Column8164" dataDxfId="8441"/>
    <tableColumn id="8179" xr3:uid="{14208155-0757-423A-9E0C-D5F250B37DD2}" name="Column8165" dataDxfId="8440"/>
    <tableColumn id="8180" xr3:uid="{1C455AB7-DC7E-4D76-9551-1A9E1E9175D6}" name="Column8166" dataDxfId="8439"/>
    <tableColumn id="8181" xr3:uid="{75CDF2D0-484B-4AAE-936C-9146A72E2FC0}" name="Column8167" dataDxfId="8438"/>
    <tableColumn id="8182" xr3:uid="{24831B3D-993F-4C70-B918-65D693C1F38C}" name="Column8168" dataDxfId="8437"/>
    <tableColumn id="8183" xr3:uid="{BCB5D097-7CA9-42B1-BD17-F52409DB5D27}" name="Column8169" dataDxfId="8436"/>
    <tableColumn id="8184" xr3:uid="{E519950D-5A6C-42ED-8221-E4632A018B8F}" name="Column8170" dataDxfId="8435"/>
    <tableColumn id="8185" xr3:uid="{A54DC5BE-0E5C-4DC9-8980-2845851DA66B}" name="Column8171" dataDxfId="8434"/>
    <tableColumn id="8186" xr3:uid="{3CCD5113-3528-4D4D-8AE2-4B723BF8A9EE}" name="Column8172" dataDxfId="8433"/>
    <tableColumn id="8187" xr3:uid="{D5E55D5E-8D4F-4163-A85F-345432FDCC30}" name="Column8173" dataDxfId="8432"/>
    <tableColumn id="8188" xr3:uid="{669E78B4-2539-47C6-82EC-E423C8FE6479}" name="Column8174" dataDxfId="8431"/>
    <tableColumn id="8189" xr3:uid="{02C3549F-34BD-4395-824B-572DCCDEE5E5}" name="Column8175" dataDxfId="8430"/>
    <tableColumn id="8190" xr3:uid="{EE0FE70D-9F8E-4BC7-ADE0-95F52B93CBB4}" name="Column8176" dataDxfId="8429"/>
    <tableColumn id="8191" xr3:uid="{DC567BD5-5F46-4B6C-BE5A-FCBBD0CED1E6}" name="Column8177" dataDxfId="8428"/>
    <tableColumn id="8192" xr3:uid="{43A374AB-2027-445A-9512-9EFCF1EAAB9F}" name="Column8178" dataDxfId="8427"/>
    <tableColumn id="8193" xr3:uid="{14DC39E8-9327-4F83-86F7-C5CE66695FC9}" name="Column8179" dataDxfId="8426"/>
    <tableColumn id="8194" xr3:uid="{6C537FF6-CD30-4AE6-9A26-906E3F61DE6B}" name="Column8180" dataDxfId="8425"/>
    <tableColumn id="8195" xr3:uid="{4F644F8A-7DF7-4317-826E-877748B8BA9D}" name="Column8181" dataDxfId="8424"/>
    <tableColumn id="8196" xr3:uid="{C27A8065-10C9-419D-85AD-3F9409CC3C5F}" name="Column8182" dataDxfId="8423"/>
    <tableColumn id="8197" xr3:uid="{35937F2C-2090-4EF6-89C8-59F99F4EFA35}" name="Column8183" dataDxfId="8422"/>
    <tableColumn id="8198" xr3:uid="{EC384E9D-23ED-4A77-BE7D-BD83233E9239}" name="Column8184" dataDxfId="8421"/>
    <tableColumn id="8199" xr3:uid="{5C0061B1-8734-413E-B641-4E8D3753FEFC}" name="Column8185" dataDxfId="8420"/>
    <tableColumn id="8200" xr3:uid="{09497ECE-0317-4590-92A6-F42066535E2E}" name="Column8186" dataDxfId="8419"/>
    <tableColumn id="8201" xr3:uid="{179E81A2-1029-48CB-B5A1-5936A3BF9468}" name="Column8187" dataDxfId="8418"/>
    <tableColumn id="8202" xr3:uid="{48348DFE-60F5-4112-B266-A0308D3B669B}" name="Column8188" dataDxfId="8417"/>
    <tableColumn id="8203" xr3:uid="{D9FF9F77-0DE5-485B-8B74-E141482F3FEA}" name="Column8189" dataDxfId="8416"/>
    <tableColumn id="8204" xr3:uid="{48642A15-4AC8-438F-AB0E-215F9F4A9102}" name="Column8190" dataDxfId="8415"/>
    <tableColumn id="8205" xr3:uid="{38F151DF-6E24-4B10-8DBB-0F867811629E}" name="Column8191" dataDxfId="8414"/>
    <tableColumn id="8206" xr3:uid="{099E3CF3-A535-4751-B3DC-FC5F408B6EB1}" name="Column8192" dataDxfId="8413"/>
    <tableColumn id="8207" xr3:uid="{1706ACAD-2222-4B79-94FB-38D1B201BC44}" name="Column8193" dataDxfId="8412"/>
    <tableColumn id="8208" xr3:uid="{FFE51FB9-409D-4837-857E-4162532CBAB8}" name="Column8194" dataDxfId="8411"/>
    <tableColumn id="8209" xr3:uid="{2EB99DFD-DFDA-4F04-B7A0-E66ADCFC8606}" name="Column8195" dataDxfId="8410"/>
    <tableColumn id="8210" xr3:uid="{A485026A-436A-4B68-8C6C-64C9384415C2}" name="Column8196" dataDxfId="8409"/>
    <tableColumn id="8211" xr3:uid="{6585BFB3-46BC-4D98-9D15-EA833FD7AD96}" name="Column8197" dataDxfId="8408"/>
    <tableColumn id="8212" xr3:uid="{D60EBE85-F98D-4B5D-9DD5-FB8B5FA4D515}" name="Column8198" dataDxfId="8407"/>
    <tableColumn id="8213" xr3:uid="{40F8C714-97C8-4658-9375-D6D2DA629C9E}" name="Column8199" dataDxfId="8406"/>
    <tableColumn id="8214" xr3:uid="{671EF4A4-8799-4B27-A704-82B8263D79FC}" name="Column8200" dataDxfId="8405"/>
    <tableColumn id="8215" xr3:uid="{B52E2C1D-398E-46E8-B707-239FE925DCA8}" name="Column8201" dataDxfId="8404"/>
    <tableColumn id="8216" xr3:uid="{C4406B3C-CA56-4471-9CC5-857D13EB2AD8}" name="Column8202" dataDxfId="8403"/>
    <tableColumn id="8217" xr3:uid="{B797386F-4A2D-4491-953A-37328EE63F25}" name="Column8203" dataDxfId="8402"/>
    <tableColumn id="8218" xr3:uid="{C6E94D19-5D9C-4F0A-AEAC-7CD53A4415C8}" name="Column8204" dataDxfId="8401"/>
    <tableColumn id="8219" xr3:uid="{94A7FA63-C645-44C7-B851-2BA6CB1E1F46}" name="Column8205" dataDxfId="8400"/>
    <tableColumn id="8220" xr3:uid="{D1884820-1F63-4D06-8C79-DAE4D3284A94}" name="Column8206" dataDxfId="8399"/>
    <tableColumn id="8221" xr3:uid="{D9549373-B884-477E-B2B1-7F11FDD4A149}" name="Column8207" dataDxfId="8398"/>
    <tableColumn id="8222" xr3:uid="{721F78B4-E180-46C3-B22F-12508CD76F6A}" name="Column8208" dataDxfId="8397"/>
    <tableColumn id="8223" xr3:uid="{4EB64068-797E-4CDE-B2C8-3DA26E7D2E81}" name="Column8209" dataDxfId="8396"/>
    <tableColumn id="8224" xr3:uid="{DD4347D9-1F4F-493B-9CB8-5170ABC31813}" name="Column8210" dataDxfId="8395"/>
    <tableColumn id="8225" xr3:uid="{7251E553-4F3A-4ED9-94E2-E2F9A9E5878F}" name="Column8211" dataDxfId="8394"/>
    <tableColumn id="8226" xr3:uid="{28F4990E-9EE6-4BFC-952B-49B1717F7EAD}" name="Column8212" dataDxfId="8393"/>
    <tableColumn id="8227" xr3:uid="{0EAAE62F-72FD-49B5-A94C-2F05F7A19F90}" name="Column8213" dataDxfId="8392"/>
    <tableColumn id="8228" xr3:uid="{27159108-8AC3-4C72-8355-46CE082813D2}" name="Column8214" dataDxfId="8391"/>
    <tableColumn id="8229" xr3:uid="{57107347-B498-4E88-A79F-0A98E70CDFC7}" name="Column8215" dataDxfId="8390"/>
    <tableColumn id="8230" xr3:uid="{ACE89388-40FE-43D2-A24A-1B9A65B2929E}" name="Column8216" dataDxfId="8389"/>
    <tableColumn id="8231" xr3:uid="{E28E3A81-275E-4E48-A4EB-1A42492EB29C}" name="Column8217" dataDxfId="8388"/>
    <tableColumn id="8232" xr3:uid="{9D8BA01C-F3AE-4B6D-9B5C-E1265EF8367A}" name="Column8218" dataDxfId="8387"/>
    <tableColumn id="8233" xr3:uid="{276A8875-89BE-490D-B7AE-4A0BFFB780E8}" name="Column8219" dataDxfId="8386"/>
    <tableColumn id="8234" xr3:uid="{A29CA582-E300-4B8C-B6D3-08AF34366050}" name="Column8220" dataDxfId="8385"/>
    <tableColumn id="8235" xr3:uid="{FA449D69-44B3-4603-B2FF-74A76F35ACAB}" name="Column8221" dataDxfId="8384"/>
    <tableColumn id="8236" xr3:uid="{1E901F3B-109A-4BE9-9D19-929C4E24E048}" name="Column8222" dataDxfId="8383"/>
    <tableColumn id="8237" xr3:uid="{D31948E4-378D-49E9-99CA-256DFD270C99}" name="Column8223" dataDxfId="8382"/>
    <tableColumn id="8238" xr3:uid="{3B44CB0B-790C-4D9A-ACC0-FE4DCAD8F8EE}" name="Column8224" dataDxfId="8381"/>
    <tableColumn id="8239" xr3:uid="{312444F0-610D-4181-92E0-981FADC72E01}" name="Column8225" dataDxfId="8380"/>
    <tableColumn id="8240" xr3:uid="{0CC459ED-0063-4102-A5E3-24BAAA90656D}" name="Column8226" dataDxfId="8379"/>
    <tableColumn id="8241" xr3:uid="{AD44D89B-7389-490C-976D-BFD1C9079789}" name="Column8227" dataDxfId="8378"/>
    <tableColumn id="8242" xr3:uid="{DBADAFC0-DFF8-48A7-8D35-33032E9F39E2}" name="Column8228" dataDxfId="8377"/>
    <tableColumn id="8243" xr3:uid="{B3071752-6FEB-4081-8A67-2E166492B6A2}" name="Column8229" dataDxfId="8376"/>
    <tableColumn id="8244" xr3:uid="{728E49F9-B6E0-4D19-82DC-F5CAD389FC37}" name="Column8230" dataDxfId="8375"/>
    <tableColumn id="8245" xr3:uid="{682D2D4E-7BCD-4705-9F63-F1BFD715CC79}" name="Column8231" dataDxfId="8374"/>
    <tableColumn id="8246" xr3:uid="{35BDB608-EDC1-4407-B678-5DCF48F85132}" name="Column8232" dataDxfId="8373"/>
    <tableColumn id="8247" xr3:uid="{55F28665-538E-4423-A162-73BA8837E33C}" name="Column8233" dataDxfId="8372"/>
    <tableColumn id="8248" xr3:uid="{8AB0CB51-AB24-48A4-8036-DFAF6095C1B4}" name="Column8234" dataDxfId="8371"/>
    <tableColumn id="8249" xr3:uid="{10AF744C-7639-4EE8-9FC2-8A049481CF4F}" name="Column8235" dataDxfId="8370"/>
    <tableColumn id="8250" xr3:uid="{55C00E9C-1579-4FE3-9892-D862EADEB9F2}" name="Column8236" dataDxfId="8369"/>
    <tableColumn id="8251" xr3:uid="{38871184-6797-46DF-84F7-58BF5215541E}" name="Column8237" dataDxfId="8368"/>
    <tableColumn id="8252" xr3:uid="{12CEA006-7112-4E7C-A5FA-C9A0103D7D17}" name="Column8238" dataDxfId="8367"/>
    <tableColumn id="8253" xr3:uid="{2AE476D4-A091-4483-BC49-CC9783DB9079}" name="Column8239" dataDxfId="8366"/>
    <tableColumn id="8254" xr3:uid="{10A4310A-C6B6-4E97-8F2C-83F08D937A82}" name="Column8240" dataDxfId="8365"/>
    <tableColumn id="8255" xr3:uid="{0282E9EB-1BBD-442F-8FA7-9E330B8DDCE5}" name="Column8241" dataDxfId="8364"/>
    <tableColumn id="8256" xr3:uid="{005BF8F3-B7BF-4FB4-A4C4-FEF18F76B83C}" name="Column8242" dataDxfId="8363"/>
    <tableColumn id="8257" xr3:uid="{2DD82D78-49DD-457A-9B2B-2F87035FBFF9}" name="Column8243" dataDxfId="8362"/>
    <tableColumn id="8258" xr3:uid="{A15EDEBD-166D-4408-8D30-F2E211A73D01}" name="Column8244" dataDxfId="8361"/>
    <tableColumn id="8259" xr3:uid="{0E4B212E-2679-4B18-8CFC-783306C4A273}" name="Column8245" dataDxfId="8360"/>
    <tableColumn id="8260" xr3:uid="{92B67E9D-2AB8-4E66-9C15-7672EFFB939D}" name="Column8246" dataDxfId="8359"/>
    <tableColumn id="8261" xr3:uid="{B016A081-A263-423E-81D0-E1E6A141317E}" name="Column8247" dataDxfId="8358"/>
    <tableColumn id="8262" xr3:uid="{8B5C0DF7-F1F0-4A62-B626-BE2484FB1D02}" name="Column8248" dataDxfId="8357"/>
    <tableColumn id="8263" xr3:uid="{393CC0CA-52B5-4F01-867D-794B4FC3E327}" name="Column8249" dataDxfId="8356"/>
    <tableColumn id="8264" xr3:uid="{F1F1481E-84AE-49B0-855C-F79A8EE19A14}" name="Column8250" dataDxfId="8355"/>
    <tableColumn id="8265" xr3:uid="{90036612-3F2A-4630-A448-675BD65777FC}" name="Column8251" dataDxfId="8354"/>
    <tableColumn id="8266" xr3:uid="{782371E8-FE7D-4619-8012-65D4B3320DD4}" name="Column8252" dataDxfId="8353"/>
    <tableColumn id="8267" xr3:uid="{CC425208-78BE-4EAD-A8CF-74187E332BE9}" name="Column8253" dataDxfId="8352"/>
    <tableColumn id="8268" xr3:uid="{08320687-A643-41DF-8FCE-B4059E826EF9}" name="Column8254" dataDxfId="8351"/>
    <tableColumn id="8269" xr3:uid="{83E49D48-2A86-4489-882B-782C2C6F7B32}" name="Column8255" dataDxfId="8350"/>
    <tableColumn id="8270" xr3:uid="{40098E61-8D88-4974-B50A-98515EF85C4F}" name="Column8256" dataDxfId="8349"/>
    <tableColumn id="8271" xr3:uid="{5459C03E-3414-4CAB-8ACE-B169C0DB428F}" name="Column8257" dataDxfId="8348"/>
    <tableColumn id="8272" xr3:uid="{80B8DAB4-D03E-43A4-B4AC-0AA343924E03}" name="Column8258" dataDxfId="8347"/>
    <tableColumn id="8273" xr3:uid="{C51EB6D3-4B6D-4593-825E-8548A5D7E5C5}" name="Column8259" dataDxfId="8346"/>
    <tableColumn id="8274" xr3:uid="{D4024F19-49CB-48A3-8DBC-A6A0249DED62}" name="Column8260" dataDxfId="8345"/>
    <tableColumn id="8275" xr3:uid="{438A5212-13FA-402E-A2B1-CD0542F75B03}" name="Column8261" dataDxfId="8344"/>
    <tableColumn id="8276" xr3:uid="{822A4482-A9F9-4609-ACB7-707B1D15FA2C}" name="Column8262" dataDxfId="8343"/>
    <tableColumn id="8277" xr3:uid="{F77FC5EC-EDE8-450C-8633-139A69E41364}" name="Column8263" dataDxfId="8342"/>
    <tableColumn id="8278" xr3:uid="{DA2A4579-9DE0-4DE0-8343-73DAB463F94D}" name="Column8264" dataDxfId="8341"/>
    <tableColumn id="8279" xr3:uid="{EB8594C1-E137-4EF2-BC64-27C28D3BA8DC}" name="Column8265" dataDxfId="8340"/>
    <tableColumn id="8280" xr3:uid="{7BDCBB34-0E49-4E0A-B596-CB5110C79A35}" name="Column8266" dataDxfId="8339"/>
    <tableColumn id="8281" xr3:uid="{D5C98B71-633E-462A-B204-E9CCBE44AB99}" name="Column8267" dataDxfId="8338"/>
    <tableColumn id="8282" xr3:uid="{241E65E4-41E8-4395-8F25-F69EDAB13DEE}" name="Column8268" dataDxfId="8337"/>
    <tableColumn id="8283" xr3:uid="{1CC750BB-53BA-408B-A9D4-565D473B9DFB}" name="Column8269" dataDxfId="8336"/>
    <tableColumn id="8284" xr3:uid="{31C88069-A2E1-44EA-851F-FB6E5BA85BE6}" name="Column8270" dataDxfId="8335"/>
    <tableColumn id="8285" xr3:uid="{B28B34AB-BFF2-43D4-8650-9845115A6C70}" name="Column8271" dataDxfId="8334"/>
    <tableColumn id="8286" xr3:uid="{74A446C5-E5D4-42E8-B0CE-380EF6C29391}" name="Column8272" dataDxfId="8333"/>
    <tableColumn id="8287" xr3:uid="{808EE97D-D952-419A-A7CC-52F5D7E1CA68}" name="Column8273" dataDxfId="8332"/>
    <tableColumn id="8288" xr3:uid="{13567A46-C4C6-465B-BEB9-C43AB36C73E4}" name="Column8274" dataDxfId="8331"/>
    <tableColumn id="8289" xr3:uid="{7C4FA2B0-34FC-41E0-BFFF-C52D7A5F0C89}" name="Column8275" dataDxfId="8330"/>
    <tableColumn id="8290" xr3:uid="{9A6AC55B-546B-4007-98F2-CEB078951A20}" name="Column8276" dataDxfId="8329"/>
    <tableColumn id="8291" xr3:uid="{C8801C1D-10ED-457C-A4FC-EFFF232E0C17}" name="Column8277" dataDxfId="8328"/>
    <tableColumn id="8292" xr3:uid="{E57E78B8-5344-445A-87DD-01E908FFFFA9}" name="Column8278" dataDxfId="8327"/>
    <tableColumn id="8293" xr3:uid="{681562F9-CD3C-4C3B-89A1-4F34DAB34A7C}" name="Column8279" dataDxfId="8326"/>
    <tableColumn id="8294" xr3:uid="{A5F4F82F-9384-4BE4-8A7E-05FA16EF1F62}" name="Column8280" dataDxfId="8325"/>
    <tableColumn id="8295" xr3:uid="{4D403220-6709-41CC-B24B-7DEC243CFEBE}" name="Column8281" dataDxfId="8324"/>
    <tableColumn id="8296" xr3:uid="{DF59C586-E117-4F6C-A4E2-11B397F66C05}" name="Column8282" dataDxfId="8323"/>
    <tableColumn id="8297" xr3:uid="{B91AE44C-9B7E-401A-831D-42FD2DFBE462}" name="Column8283" dataDxfId="8322"/>
    <tableColumn id="8298" xr3:uid="{1ADA91EA-5ECA-4C89-BDF8-9977180430EC}" name="Column8284" dataDxfId="8321"/>
    <tableColumn id="8299" xr3:uid="{BBEC63BB-9217-4E16-904C-E67367C1A404}" name="Column8285" dataDxfId="8320"/>
    <tableColumn id="8300" xr3:uid="{D59F4DCC-CB22-43C1-9A5A-DD5B42BC3FEA}" name="Column8286" dataDxfId="8319"/>
    <tableColumn id="8301" xr3:uid="{B39816B1-7A60-4290-9C8B-D23237BA2D7A}" name="Column8287" dataDxfId="8318"/>
    <tableColumn id="8302" xr3:uid="{1D66F577-A694-4E5E-A997-E4EADF808C86}" name="Column8288" dataDxfId="8317"/>
    <tableColumn id="8303" xr3:uid="{972A70A8-1B9E-4C02-A77A-86364902494C}" name="Column8289" dataDxfId="8316"/>
    <tableColumn id="8304" xr3:uid="{8873FBB4-D25A-4A23-A136-3B6F38FE236E}" name="Column8290" dataDxfId="8315"/>
    <tableColumn id="8305" xr3:uid="{08C45A4E-2AFF-40D1-AC28-AB45313A6DCB}" name="Column8291" dataDxfId="8314"/>
    <tableColumn id="8306" xr3:uid="{E6827B59-E7F9-44DC-815C-786CDDC8C148}" name="Column8292" dataDxfId="8313"/>
    <tableColumn id="8307" xr3:uid="{B1C948BF-BAE4-4C26-A10A-18EC151B72DC}" name="Column8293" dataDxfId="8312"/>
    <tableColumn id="8308" xr3:uid="{FADC7A85-A8B6-47B8-BED4-5F0F4232922F}" name="Column8294" dataDxfId="8311"/>
    <tableColumn id="8309" xr3:uid="{856DA497-E205-434C-9D1B-0A3C730539D4}" name="Column8295" dataDxfId="8310"/>
    <tableColumn id="8310" xr3:uid="{8C41CBC9-548E-46F8-9CB2-1EB6D840B6C8}" name="Column8296" dataDxfId="8309"/>
    <tableColumn id="8311" xr3:uid="{289F9656-31AD-4108-8C90-CC99E6615B1F}" name="Column8297" dataDxfId="8308"/>
    <tableColumn id="8312" xr3:uid="{0894D670-EF58-4619-B951-4C836FBD8CBE}" name="Column8298" dataDxfId="8307"/>
    <tableColumn id="8313" xr3:uid="{D043EDA5-ACBC-4F3B-BBB5-DEFE18D18A20}" name="Column8299" dataDxfId="8306"/>
    <tableColumn id="8314" xr3:uid="{4069B201-DA10-4CCD-9DC3-631CF3644186}" name="Column8300" dataDxfId="8305"/>
    <tableColumn id="8315" xr3:uid="{A0804FC7-5AD7-4561-AF8A-1C073EC82A59}" name="Column8301" dataDxfId="8304"/>
    <tableColumn id="8316" xr3:uid="{2074E664-22EA-4455-AE8F-9009C99A2445}" name="Column8302" dataDxfId="8303"/>
    <tableColumn id="8317" xr3:uid="{A57AE6BC-5F18-4BC9-AB51-926DBFC070DC}" name="Column8303" dataDxfId="8302"/>
    <tableColumn id="8318" xr3:uid="{6B6033AC-60C0-475E-8716-19F9AE049F9E}" name="Column8304" dataDxfId="8301"/>
    <tableColumn id="8319" xr3:uid="{DF74239A-0D91-46E2-8743-C7F11D8E352B}" name="Column8305" dataDxfId="8300"/>
    <tableColumn id="8320" xr3:uid="{A2137A7B-52C6-4B89-91DF-DB547997BF11}" name="Column8306" dataDxfId="8299"/>
    <tableColumn id="8321" xr3:uid="{48F1E0F5-C12B-42D8-AFE2-97EDFB71FD03}" name="Column8307" dataDxfId="8298"/>
    <tableColumn id="8322" xr3:uid="{A7004270-23A5-4126-8DF1-C5324773AC89}" name="Column8308" dataDxfId="8297"/>
    <tableColumn id="8323" xr3:uid="{D731D037-B4E9-4151-9CB6-B7FC2AA71CB5}" name="Column8309" dataDxfId="8296"/>
    <tableColumn id="8324" xr3:uid="{5A546149-A711-4FF4-A161-BFBE6A8DC800}" name="Column8310" dataDxfId="8295"/>
    <tableColumn id="8325" xr3:uid="{35B561E0-904C-44C9-A875-8988057F596C}" name="Column8311" dataDxfId="8294"/>
    <tableColumn id="8326" xr3:uid="{23764BDF-6C0A-4A1A-829A-5DBE8457D62A}" name="Column8312" dataDxfId="8293"/>
    <tableColumn id="8327" xr3:uid="{3AA53F9A-2532-4F68-9F13-58374B1A16A8}" name="Column8313" dataDxfId="8292"/>
    <tableColumn id="8328" xr3:uid="{0940387E-206E-41C5-98DC-9562A16CF310}" name="Column8314" dataDxfId="8291"/>
    <tableColumn id="8329" xr3:uid="{CC87926D-FAC3-4918-B799-837A77C5BD3B}" name="Column8315" dataDxfId="8290"/>
    <tableColumn id="8330" xr3:uid="{924760B7-6B09-4F83-9BA0-950B016AD575}" name="Column8316" dataDxfId="8289"/>
    <tableColumn id="8331" xr3:uid="{C41BD8A7-C65B-4A54-A72E-F1BCEB99537A}" name="Column8317" dataDxfId="8288"/>
    <tableColumn id="8332" xr3:uid="{A4AC8B78-3412-455D-A4C1-FB7EFBE5FA3A}" name="Column8318" dataDxfId="8287"/>
    <tableColumn id="8333" xr3:uid="{E9AFDB50-10BA-442F-A947-DBF9FB41C9EE}" name="Column8319" dataDxfId="8286"/>
    <tableColumn id="8334" xr3:uid="{BCBD0699-BEDE-4238-A5C2-11CFE337BFFD}" name="Column8320" dataDxfId="8285"/>
    <tableColumn id="8335" xr3:uid="{3FAD525F-AFFB-483D-8F0F-0F4AC31DFB05}" name="Column8321" dataDxfId="8284"/>
    <tableColumn id="8336" xr3:uid="{36634314-DB2A-4D8B-B8CE-77855892B13C}" name="Column8322" dataDxfId="8283"/>
    <tableColumn id="8337" xr3:uid="{E8E92D85-5762-45C2-A263-3C645DBD111A}" name="Column8323" dataDxfId="8282"/>
    <tableColumn id="8338" xr3:uid="{3D39755B-AD82-4578-8A24-0A17564FB562}" name="Column8324" dataDxfId="8281"/>
    <tableColumn id="8339" xr3:uid="{CDBB9894-43F0-4276-940D-A8C335E45D41}" name="Column8325" dataDxfId="8280"/>
    <tableColumn id="8340" xr3:uid="{29B89473-F7AD-402B-B9B0-A15F407B5162}" name="Column8326" dataDxfId="8279"/>
    <tableColumn id="8341" xr3:uid="{481FA164-CF90-49AE-8E47-61280D52BBA7}" name="Column8327" dataDxfId="8278"/>
    <tableColumn id="8342" xr3:uid="{3AA5F338-1CDE-4B52-AC2B-25BC8D9325D9}" name="Column8328" dataDxfId="8277"/>
    <tableColumn id="8343" xr3:uid="{473E806E-B2C8-446E-AE91-6BE1AE8320F9}" name="Column8329" dataDxfId="8276"/>
    <tableColumn id="8344" xr3:uid="{5599676D-DBE7-4285-AF60-5078F6DF7BD1}" name="Column8330" dataDxfId="8275"/>
    <tableColumn id="8345" xr3:uid="{9DE0B229-6059-4742-B750-CF7238032E23}" name="Column8331" dataDxfId="8274"/>
    <tableColumn id="8346" xr3:uid="{ECFDCA5C-2325-428D-B002-4D8A209D4B50}" name="Column8332" dataDxfId="8273"/>
    <tableColumn id="8347" xr3:uid="{194B9984-85BE-418A-9D35-46F70F953905}" name="Column8333" dataDxfId="8272"/>
    <tableColumn id="8348" xr3:uid="{943362FD-FFDC-4A35-8738-CB5ADDC18FE1}" name="Column8334" dataDxfId="8271"/>
    <tableColumn id="8349" xr3:uid="{D812A6CA-ACC3-4F7F-9823-A6D56D2C55EF}" name="Column8335" dataDxfId="8270"/>
    <tableColumn id="8350" xr3:uid="{BFF3FD47-4B70-4957-8F12-7B7099A2881E}" name="Column8336" dataDxfId="8269"/>
    <tableColumn id="8351" xr3:uid="{998531F5-269E-49DD-9F12-7CABB9A7AA80}" name="Column8337" dataDxfId="8268"/>
    <tableColumn id="8352" xr3:uid="{C404A937-FEC2-4E31-8A0E-2E7D9E86702F}" name="Column8338" dataDxfId="8267"/>
    <tableColumn id="8353" xr3:uid="{8DB7D70D-3FA6-4F35-AE04-8ED2F7697214}" name="Column8339" dataDxfId="8266"/>
    <tableColumn id="8354" xr3:uid="{87D4C05D-CD9A-4916-857C-59CB02AD318D}" name="Column8340" dataDxfId="8265"/>
    <tableColumn id="8355" xr3:uid="{CF2B6EF9-C3B9-4F21-92A2-BCAADD1FADAE}" name="Column8341" dataDxfId="8264"/>
    <tableColumn id="8356" xr3:uid="{43AD2053-69EA-4CE0-824F-8514FE1561E8}" name="Column8342" dataDxfId="8263"/>
    <tableColumn id="8357" xr3:uid="{92EA60B3-F374-4BBC-B028-5AD015970AC7}" name="Column8343" dataDxfId="8262"/>
    <tableColumn id="8358" xr3:uid="{62267473-5377-43BB-B1B8-A66681A5186C}" name="Column8344" dataDxfId="8261"/>
    <tableColumn id="8359" xr3:uid="{16645D31-4C5D-4D68-9D5C-938F7A972BF7}" name="Column8345" dataDxfId="8260"/>
    <tableColumn id="8360" xr3:uid="{D98429B1-C76B-4A3E-B8B1-2F061C778E42}" name="Column8346" dataDxfId="8259"/>
    <tableColumn id="8361" xr3:uid="{4D07399E-8B2D-45C9-8368-2BB678A5312A}" name="Column8347" dataDxfId="8258"/>
    <tableColumn id="8362" xr3:uid="{20930E05-CDE0-423B-AE53-B9C883C365DF}" name="Column8348" dataDxfId="8257"/>
    <tableColumn id="8363" xr3:uid="{2722140A-CC49-4A79-8F9C-193A29690DA7}" name="Column8349" dataDxfId="8256"/>
    <tableColumn id="8364" xr3:uid="{06C3D179-30B4-4A22-89C8-C7B3F85C18BF}" name="Column8350" dataDxfId="8255"/>
    <tableColumn id="8365" xr3:uid="{53B970F7-4C91-47E2-8956-6C09FD9BD91F}" name="Column8351" dataDxfId="8254"/>
    <tableColumn id="8366" xr3:uid="{BF017057-3ABE-4058-ACA8-E4B240F8BCF6}" name="Column8352" dataDxfId="8253"/>
    <tableColumn id="8367" xr3:uid="{F63F34AB-9BCA-4622-A64A-D87380FD3401}" name="Column8353" dataDxfId="8252"/>
    <tableColumn id="8368" xr3:uid="{CF194C22-CDA2-4469-A62C-8FAD3EFE441F}" name="Column8354" dataDxfId="8251"/>
    <tableColumn id="8369" xr3:uid="{D1220F22-1003-4FB1-B63C-AEA1793D86E2}" name="Column8355" dataDxfId="8250"/>
    <tableColumn id="8370" xr3:uid="{A5C27526-5EE2-41F0-84C3-E9552C3C82C4}" name="Column8356" dataDxfId="8249"/>
    <tableColumn id="8371" xr3:uid="{4174521B-A669-4C16-99F3-202601E59B0D}" name="Column8357" dataDxfId="8248"/>
    <tableColumn id="8372" xr3:uid="{B199DD47-FCCB-4255-A07C-CF195919F3E1}" name="Column8358" dataDxfId="8247"/>
    <tableColumn id="8373" xr3:uid="{3EC2143C-89AB-4386-BCA3-DCA8A737CC6E}" name="Column8359" dataDxfId="8246"/>
    <tableColumn id="8374" xr3:uid="{6D98D440-3545-48A5-9495-18E479415D41}" name="Column8360" dataDxfId="8245"/>
    <tableColumn id="8375" xr3:uid="{9BB65E3C-06AA-427E-BBB2-0AFBF3223ADB}" name="Column8361" dataDxfId="8244"/>
    <tableColumn id="8376" xr3:uid="{B505FEF9-3DAB-4364-8227-730BAF5BF431}" name="Column8362" dataDxfId="8243"/>
    <tableColumn id="8377" xr3:uid="{D11840C5-63F9-497D-9C53-C61AE80E4D94}" name="Column8363" dataDxfId="8242"/>
    <tableColumn id="8378" xr3:uid="{A9FFA9A7-B802-4362-8575-5415FE415EA2}" name="Column8364" dataDxfId="8241"/>
    <tableColumn id="8379" xr3:uid="{C168A2AB-10A3-4EF5-9038-41B840F7DA2E}" name="Column8365" dataDxfId="8240"/>
    <tableColumn id="8380" xr3:uid="{5FB28D05-7B82-41BB-A83C-DDD73449CD33}" name="Column8366" dataDxfId="8239"/>
    <tableColumn id="8381" xr3:uid="{09EAD0E6-C429-4244-BF18-41FFFD61187A}" name="Column8367" dataDxfId="8238"/>
    <tableColumn id="8382" xr3:uid="{29296424-B945-48AD-8CBE-F580A666AC69}" name="Column8368" dataDxfId="8237"/>
    <tableColumn id="8383" xr3:uid="{B128CE42-4BBC-475F-B954-438DA4F273B3}" name="Column8369" dataDxfId="8236"/>
    <tableColumn id="8384" xr3:uid="{B8012222-FECF-4E35-9727-111BBAD98B1C}" name="Column8370" dataDxfId="8235"/>
    <tableColumn id="8385" xr3:uid="{CA8285E0-2E78-43E7-8037-41597C998553}" name="Column8371" dataDxfId="8234"/>
    <tableColumn id="8386" xr3:uid="{508B7479-CDE9-4B0F-8E1D-545539BD2894}" name="Column8372" dataDxfId="8233"/>
    <tableColumn id="8387" xr3:uid="{B94E5533-4C45-46AC-915F-1407519182F9}" name="Column8373" dataDxfId="8232"/>
    <tableColumn id="8388" xr3:uid="{FB9F927F-0D75-4E94-ADB0-561DCA67CB85}" name="Column8374" dataDxfId="8231"/>
    <tableColumn id="8389" xr3:uid="{9B926DE6-20D0-4213-8325-A1F2F640C5A5}" name="Column8375" dataDxfId="8230"/>
    <tableColumn id="8390" xr3:uid="{00386E2C-0F08-4E20-8324-3BE2E25EABC6}" name="Column8376" dataDxfId="8229"/>
    <tableColumn id="8391" xr3:uid="{EBE305D8-2658-4F47-8CEE-2BEB27C172A7}" name="Column8377" dataDxfId="8228"/>
    <tableColumn id="8392" xr3:uid="{2D4FF638-0115-49C0-A040-D219163A68AD}" name="Column8378" dataDxfId="8227"/>
    <tableColumn id="8393" xr3:uid="{82A1894E-B019-422F-A342-23BBBB30227D}" name="Column8379" dataDxfId="8226"/>
    <tableColumn id="8394" xr3:uid="{7765D7CF-831C-4F78-A76C-764D9636CC7D}" name="Column8380" dataDxfId="8225"/>
    <tableColumn id="8395" xr3:uid="{85024168-FB7A-40D9-B243-5F2866F97292}" name="Column8381" dataDxfId="8224"/>
    <tableColumn id="8396" xr3:uid="{DEF7B7B5-30F0-4C80-87C3-53DB88DDCE1D}" name="Column8382" dataDxfId="8223"/>
    <tableColumn id="8397" xr3:uid="{C845E922-C615-4CB1-ABA3-6D1382E7B2D4}" name="Column8383" dataDxfId="8222"/>
    <tableColumn id="8398" xr3:uid="{292122A4-7D6F-4C5E-98C1-27D818337F34}" name="Column8384" dataDxfId="8221"/>
    <tableColumn id="8399" xr3:uid="{F63B6D3F-AFA1-45D3-ACDB-A32E347DD223}" name="Column8385" dataDxfId="8220"/>
    <tableColumn id="8400" xr3:uid="{A6776484-5CD9-4608-A700-3A5018EAA4CD}" name="Column8386" dataDxfId="8219"/>
    <tableColumn id="8401" xr3:uid="{D1666916-477D-4A42-B154-0082FD82299B}" name="Column8387" dataDxfId="8218"/>
    <tableColumn id="8402" xr3:uid="{CEE5E538-973B-4DEE-BA32-81251F8D08B8}" name="Column8388" dataDxfId="8217"/>
    <tableColumn id="8403" xr3:uid="{22FF33C9-A1B6-4AF0-95B0-B1EF5C559DF0}" name="Column8389" dataDxfId="8216"/>
    <tableColumn id="8404" xr3:uid="{199CF4E4-C8DA-41CB-ABFE-B5F22BE772FF}" name="Column8390" dataDxfId="8215"/>
    <tableColumn id="8405" xr3:uid="{2BB01C57-B873-4568-8F18-0171E0C29176}" name="Column8391" dataDxfId="8214"/>
    <tableColumn id="8406" xr3:uid="{94B20728-4F3F-4354-B247-D4ED80AE87EE}" name="Column8392" dataDxfId="8213"/>
    <tableColumn id="8407" xr3:uid="{CBB0428B-2E64-4FAE-A37F-3BE0F9D5F37A}" name="Column8393" dataDxfId="8212"/>
    <tableColumn id="8408" xr3:uid="{E3D34C39-FB8F-480E-B9DF-ABED2BD00FB2}" name="Column8394" dataDxfId="8211"/>
    <tableColumn id="8409" xr3:uid="{E05E17F2-9F3D-442E-A723-AD23ABCC5CF2}" name="Column8395" dataDxfId="8210"/>
    <tableColumn id="8410" xr3:uid="{71E08AF7-AF7F-4D89-8CB8-7BF5E530D996}" name="Column8396" dataDxfId="8209"/>
    <tableColumn id="8411" xr3:uid="{7828BA69-05FD-4865-AC98-2A1881CCE511}" name="Column8397" dataDxfId="8208"/>
    <tableColumn id="8412" xr3:uid="{F2BB0666-22EA-4BE0-96AB-3891548C6B23}" name="Column8398" dataDxfId="8207"/>
    <tableColumn id="8413" xr3:uid="{79A80B68-3CD0-44F4-8BD6-1501D29FEC22}" name="Column8399" dataDxfId="8206"/>
    <tableColumn id="8414" xr3:uid="{BF27F8AA-C3E5-4608-A9C3-3A9FB8A85725}" name="Column8400" dataDxfId="8205"/>
    <tableColumn id="8415" xr3:uid="{5ADFB837-C257-4501-A170-F37C5745ADB5}" name="Column8401" dataDxfId="8204"/>
    <tableColumn id="8416" xr3:uid="{504A7036-296C-48E6-BB98-3CBCEB282C3A}" name="Column8402" dataDxfId="8203"/>
    <tableColumn id="8417" xr3:uid="{84437FE3-C1F6-48EC-80CA-72D30416543F}" name="Column8403" dataDxfId="8202"/>
    <tableColumn id="8418" xr3:uid="{7EA249FE-2A4D-4A0D-892B-DC0407A84ABD}" name="Column8404" dataDxfId="8201"/>
    <tableColumn id="8419" xr3:uid="{DDA0F21E-FA0C-4F41-B824-27C311064814}" name="Column8405" dataDxfId="8200"/>
    <tableColumn id="8420" xr3:uid="{72764345-C1E5-483A-A18E-9331C42A3641}" name="Column8406" dataDxfId="8199"/>
    <tableColumn id="8421" xr3:uid="{D0D3204E-DDD4-4D4D-87C4-9797AFA5D950}" name="Column8407" dataDxfId="8198"/>
    <tableColumn id="8422" xr3:uid="{47FE4970-8EDD-4CD5-A2AD-8B5AC087286F}" name="Column8408" dataDxfId="8197"/>
    <tableColumn id="8423" xr3:uid="{2B1363D4-AAB3-432B-96F6-5825634F13C9}" name="Column8409" dataDxfId="8196"/>
    <tableColumn id="8424" xr3:uid="{0F4590CA-7C52-40D0-808B-539F8B0897F3}" name="Column8410" dataDxfId="8195"/>
    <tableColumn id="8425" xr3:uid="{AC16C8C5-309E-4981-90B9-677E08748CA8}" name="Column8411" dataDxfId="8194"/>
    <tableColumn id="8426" xr3:uid="{1B6FA109-370E-441E-BB23-D22CB6DAE7D1}" name="Column8412" dataDxfId="8193"/>
    <tableColumn id="8427" xr3:uid="{40F83E3E-4488-4503-8971-26FA3B2FE43F}" name="Column8413" dataDxfId="8192"/>
    <tableColumn id="8428" xr3:uid="{99CC2268-EA86-48CF-B46A-AF3377B55327}" name="Column8414" dataDxfId="8191"/>
    <tableColumn id="8429" xr3:uid="{6E2234A5-0807-4137-9193-EA7186FD5676}" name="Column8415" dataDxfId="8190"/>
    <tableColumn id="8430" xr3:uid="{37C72B8D-4905-45AB-8D06-8EE7D4A9765F}" name="Column8416" dataDxfId="8189"/>
    <tableColumn id="8431" xr3:uid="{36C23E27-75EF-4918-A7AE-5F1E2134ACA7}" name="Column8417" dataDxfId="8188"/>
    <tableColumn id="8432" xr3:uid="{30CBEC00-1333-4218-AD2E-18EFBDFA6F44}" name="Column8418" dataDxfId="8187"/>
    <tableColumn id="8433" xr3:uid="{65B7A9C3-FDE1-4E08-89F8-A3556F5D587C}" name="Column8419" dataDxfId="8186"/>
    <tableColumn id="8434" xr3:uid="{8E6F23B2-CFA5-45B1-9A73-DACD19984CAC}" name="Column8420" dataDxfId="8185"/>
    <tableColumn id="8435" xr3:uid="{50A2D122-BB08-4E06-867F-C3559B1AE18D}" name="Column8421" dataDxfId="8184"/>
    <tableColumn id="8436" xr3:uid="{62D1BDEC-38B4-48B1-8C1F-98A5454B8369}" name="Column8422" dataDxfId="8183"/>
    <tableColumn id="8437" xr3:uid="{8B3BA390-B67A-41BE-8154-BA6F2397DA95}" name="Column8423" dataDxfId="8182"/>
    <tableColumn id="8438" xr3:uid="{6CC4FBC0-075B-4253-979D-861D27E66593}" name="Column8424" dataDxfId="8181"/>
    <tableColumn id="8439" xr3:uid="{A0EAB146-0B92-463B-A52E-EA70ADC6ED37}" name="Column8425" dataDxfId="8180"/>
    <tableColumn id="8440" xr3:uid="{BF172C63-C66B-4DED-B251-23D493BDB431}" name="Column8426" dataDxfId="8179"/>
    <tableColumn id="8441" xr3:uid="{32679D65-AF0D-4159-947F-B3E5C24EFC37}" name="Column8427" dataDxfId="8178"/>
    <tableColumn id="8442" xr3:uid="{2D62B081-A190-434F-B656-5A3A5EC6C2CD}" name="Column8428" dataDxfId="8177"/>
    <tableColumn id="8443" xr3:uid="{6390466F-D8A5-4757-874D-BEBC51B20A3E}" name="Column8429" dataDxfId="8176"/>
    <tableColumn id="8444" xr3:uid="{EE17F11D-1F5B-47F2-94CA-AC091F2F8F78}" name="Column8430" dataDxfId="8175"/>
    <tableColumn id="8445" xr3:uid="{E96A9194-6438-4F8E-92F3-9C1CD4045ED9}" name="Column8431" dataDxfId="8174"/>
    <tableColumn id="8446" xr3:uid="{81669F45-7FED-495B-8853-B45941137AB5}" name="Column8432" dataDxfId="8173"/>
    <tableColumn id="8447" xr3:uid="{C62426FA-3DA6-4051-9348-AB7E2154E136}" name="Column8433" dataDxfId="8172"/>
    <tableColumn id="8448" xr3:uid="{C61FDF95-5A64-4AF9-A8E2-CC5F32F29E90}" name="Column8434" dataDxfId="8171"/>
    <tableColumn id="8449" xr3:uid="{081B0841-8824-448C-AA91-8ECB2F90F865}" name="Column8435" dataDxfId="8170"/>
    <tableColumn id="8450" xr3:uid="{31E54810-9E9A-42D7-99A4-27C151415EC1}" name="Column8436" dataDxfId="8169"/>
    <tableColumn id="8451" xr3:uid="{242EDCAD-9FBB-4CE8-BDB6-0A75D39EB52A}" name="Column8437" dataDxfId="8168"/>
    <tableColumn id="8452" xr3:uid="{1F6780B5-1B93-41BD-99BB-97AA2931FB2A}" name="Column8438" dataDxfId="8167"/>
    <tableColumn id="8453" xr3:uid="{378CB401-3F3F-4084-BF11-6A582409890E}" name="Column8439" dataDxfId="8166"/>
    <tableColumn id="8454" xr3:uid="{A1F06120-994C-4AF2-9862-6447851BA5B2}" name="Column8440" dataDxfId="8165"/>
    <tableColumn id="8455" xr3:uid="{4476E0CA-F07C-48EA-B558-2B3FDF2CE768}" name="Column8441" dataDxfId="8164"/>
    <tableColumn id="8456" xr3:uid="{AC6B3480-E3B1-4161-B302-2AC222103FA6}" name="Column8442" dataDxfId="8163"/>
    <tableColumn id="8457" xr3:uid="{E20C4397-D1D3-4FD7-9EAF-6DF6665054BD}" name="Column8443" dataDxfId="8162"/>
    <tableColumn id="8458" xr3:uid="{7F588FA2-F6B0-40CF-945E-A2D3F004A30F}" name="Column8444" dataDxfId="8161"/>
    <tableColumn id="8459" xr3:uid="{91B7A711-35AC-4623-AEFC-64370AE3019E}" name="Column8445" dataDxfId="8160"/>
    <tableColumn id="8460" xr3:uid="{BFCA0B94-1CD9-4F81-99C0-AEFCA0768265}" name="Column8446" dataDxfId="8159"/>
    <tableColumn id="8461" xr3:uid="{BB3B8E11-6776-487B-9571-D4AEA32F0082}" name="Column8447" dataDxfId="8158"/>
    <tableColumn id="8462" xr3:uid="{3B075FB2-E3D5-47BB-A23E-7F4E6C4598C3}" name="Column8448" dataDxfId="8157"/>
    <tableColumn id="8463" xr3:uid="{F4710B18-B01E-42CC-9D67-F2CDC4B3C9F4}" name="Column8449" dataDxfId="8156"/>
    <tableColumn id="8464" xr3:uid="{8F1BB50D-592B-4729-A45B-7D2641DF3929}" name="Column8450" dataDxfId="8155"/>
    <tableColumn id="8465" xr3:uid="{F6481361-CF3D-4C2E-BCF3-9737136D6BC5}" name="Column8451" dataDxfId="8154"/>
    <tableColumn id="8466" xr3:uid="{E73964B0-1717-4FEF-93C4-0894915CC132}" name="Column8452" dataDxfId="8153"/>
    <tableColumn id="8467" xr3:uid="{15662F29-A834-4A68-B7BD-ABD4246F0F60}" name="Column8453" dataDxfId="8152"/>
    <tableColumn id="8468" xr3:uid="{7A366249-4470-4949-B85B-DFE9074094AF}" name="Column8454" dataDxfId="8151"/>
    <tableColumn id="8469" xr3:uid="{027E7CC9-7C44-4402-8082-B862A77AE2D5}" name="Column8455" dataDxfId="8150"/>
    <tableColumn id="8470" xr3:uid="{5D50BEAD-FC4A-48E1-8C6F-3FC646F34C5E}" name="Column8456" dataDxfId="8149"/>
    <tableColumn id="8471" xr3:uid="{811935E1-2E76-4DA4-94FE-F7C0F44161AF}" name="Column8457" dataDxfId="8148"/>
    <tableColumn id="8472" xr3:uid="{8DA9D1D6-0ECA-4CE3-ABA7-CF72A8711CC4}" name="Column8458" dataDxfId="8147"/>
    <tableColumn id="8473" xr3:uid="{63E533EC-53C6-4DF9-A445-5083B0F87F03}" name="Column8459" dataDxfId="8146"/>
    <tableColumn id="8474" xr3:uid="{644655CC-FBB3-4842-BA61-DE89766DC843}" name="Column8460" dataDxfId="8145"/>
    <tableColumn id="8475" xr3:uid="{0D3D2477-AD2F-471B-998B-8E29547F902A}" name="Column8461" dataDxfId="8144"/>
    <tableColumn id="8476" xr3:uid="{2F3F87FB-3186-4E3B-9CB4-F3697F742740}" name="Column8462" dataDxfId="8143"/>
    <tableColumn id="8477" xr3:uid="{A082A05B-88A2-4D52-8F16-250916FA954D}" name="Column8463" dataDxfId="8142"/>
    <tableColumn id="8478" xr3:uid="{ECDB6E0A-5B21-4DA7-A896-35B130F5C03A}" name="Column8464" dataDxfId="8141"/>
    <tableColumn id="8479" xr3:uid="{F71A7775-69AA-4B4B-A46F-5204E7968134}" name="Column8465" dataDxfId="8140"/>
    <tableColumn id="8480" xr3:uid="{BA19B990-C5CC-4087-82D5-1865B9583384}" name="Column8466" dataDxfId="8139"/>
    <tableColumn id="8481" xr3:uid="{DEA72D9F-C4C4-45D8-B4D1-8E51F6888857}" name="Column8467" dataDxfId="8138"/>
    <tableColumn id="8482" xr3:uid="{F0079955-F5D2-442F-905A-66238BD98AA9}" name="Column8468" dataDxfId="8137"/>
    <tableColumn id="8483" xr3:uid="{5F4F9973-AB81-45D5-A276-0543C7D5DFE3}" name="Column8469" dataDxfId="8136"/>
    <tableColumn id="8484" xr3:uid="{5CDD21E8-4C05-4694-B245-4FEB08F1080E}" name="Column8470" dataDxfId="8135"/>
    <tableColumn id="8485" xr3:uid="{24A66FB7-13CA-4AB4-86E5-73311728BE5A}" name="Column8471" dataDxfId="8134"/>
    <tableColumn id="8486" xr3:uid="{6438115E-76E1-4D0B-B882-47D0B4081D48}" name="Column8472" dataDxfId="8133"/>
    <tableColumn id="8487" xr3:uid="{48E92A41-72F7-4D0D-AB8D-4D2C31D8C642}" name="Column8473" dataDxfId="8132"/>
    <tableColumn id="8488" xr3:uid="{F614EE17-3706-4699-A559-B94EEE3E6A10}" name="Column8474" dataDxfId="8131"/>
    <tableColumn id="8489" xr3:uid="{4996D2A2-9FD8-4F6B-9874-208E482E4364}" name="Column8475" dataDxfId="8130"/>
    <tableColumn id="8490" xr3:uid="{47399669-45A3-4D42-9BDB-5A9EA2D0D30E}" name="Column8476" dataDxfId="8129"/>
    <tableColumn id="8491" xr3:uid="{9B96DC46-B1F9-4A10-8575-CA2E22C04563}" name="Column8477" dataDxfId="8128"/>
    <tableColumn id="8492" xr3:uid="{F9753A1F-1DAC-4963-9A11-09C84E7784AC}" name="Column8478" dataDxfId="8127"/>
    <tableColumn id="8493" xr3:uid="{442B008F-5BAD-4FAF-9629-79F03DE4C527}" name="Column8479" dataDxfId="8126"/>
    <tableColumn id="8494" xr3:uid="{EEF3A691-7B62-4D4A-B469-5FAEBC1E96E6}" name="Column8480" dataDxfId="8125"/>
    <tableColumn id="8495" xr3:uid="{F473DAE6-32D6-4E12-9A77-D6ED86A76E6E}" name="Column8481" dataDxfId="8124"/>
    <tableColumn id="8496" xr3:uid="{EE0DA84E-7837-4000-AF6D-B8015C4E7571}" name="Column8482" dataDxfId="8123"/>
    <tableColumn id="8497" xr3:uid="{4031B063-1F62-4890-8954-287B521B0DC4}" name="Column8483" dataDxfId="8122"/>
    <tableColumn id="8498" xr3:uid="{0A4CAAAF-AFD2-4092-8ACD-EF3A679F0BE8}" name="Column8484" dataDxfId="8121"/>
    <tableColumn id="8499" xr3:uid="{4B99A5DA-2519-4EBB-8390-21BD31117CD4}" name="Column8485" dataDxfId="8120"/>
    <tableColumn id="8500" xr3:uid="{A27DBEBD-5700-40D6-AB95-F6901D956ACE}" name="Column8486" dataDxfId="8119"/>
    <tableColumn id="8501" xr3:uid="{339D06F2-C71B-47FE-863D-A4AEC2D1BE63}" name="Column8487" dataDxfId="8118"/>
    <tableColumn id="8502" xr3:uid="{A8FF1BD2-4127-4C04-A2C8-7DD90EF131DD}" name="Column8488" dataDxfId="8117"/>
    <tableColumn id="8503" xr3:uid="{9F066436-A98D-43F7-A52F-0B9F2D481C7A}" name="Column8489" dataDxfId="8116"/>
    <tableColumn id="8504" xr3:uid="{AC82A65C-8F1E-4BB0-AC73-9CC720A109BF}" name="Column8490" dataDxfId="8115"/>
    <tableColumn id="8505" xr3:uid="{38AD28D0-FCD3-402C-9037-B52A90BE8681}" name="Column8491" dataDxfId="8114"/>
    <tableColumn id="8506" xr3:uid="{9F2661FF-8877-4ACA-BA34-CD54BD92A590}" name="Column8492" dataDxfId="8113"/>
    <tableColumn id="8507" xr3:uid="{782251A4-7BF5-4076-8AAE-4FEFDC4A9EB4}" name="Column8493" dataDxfId="8112"/>
    <tableColumn id="8508" xr3:uid="{BF0EAB33-CC5D-4580-BD3D-6301760B3EC2}" name="Column8494" dataDxfId="8111"/>
    <tableColumn id="8509" xr3:uid="{9FB590C2-7971-456C-9C47-9E52F22C3EF8}" name="Column8495" dataDxfId="8110"/>
    <tableColumn id="8510" xr3:uid="{29A5E5D2-FAE8-4426-8F95-D3CD1EF24E6F}" name="Column8496" dataDxfId="8109"/>
    <tableColumn id="8511" xr3:uid="{0464CFA1-D05A-4A7C-AF2B-30560ACEBD7C}" name="Column8497" dataDxfId="8108"/>
    <tableColumn id="8512" xr3:uid="{323652B3-904F-40FE-8516-931BF744DE74}" name="Column8498" dataDxfId="8107"/>
    <tableColumn id="8513" xr3:uid="{E88CE379-ED73-48B4-8C3B-8C05714B7E4B}" name="Column8499" dataDxfId="8106"/>
    <tableColumn id="8514" xr3:uid="{55C66857-C81A-47F6-86C1-83F77DC4C03F}" name="Column8500" dataDxfId="8105"/>
    <tableColumn id="8515" xr3:uid="{F2F4AF92-B0ED-4A87-B1C7-5F741D7AF934}" name="Column8501" dataDxfId="8104"/>
    <tableColumn id="8516" xr3:uid="{18E556CB-3B14-4CF5-84BA-F45F229F2D30}" name="Column8502" dataDxfId="8103"/>
    <tableColumn id="8517" xr3:uid="{3F8C2460-1DEC-4382-A882-4256104DFEB1}" name="Column8503" dataDxfId="8102"/>
    <tableColumn id="8518" xr3:uid="{C6AA7A18-A696-4992-80C3-59264A91664B}" name="Column8504" dataDxfId="8101"/>
    <tableColumn id="8519" xr3:uid="{433B263F-A41D-466A-837C-322BAEE1BA18}" name="Column8505" dataDxfId="8100"/>
    <tableColumn id="8520" xr3:uid="{FE9DDBA5-1CCA-4D2B-A462-8519EBAD29A3}" name="Column8506" dataDxfId="8099"/>
    <tableColumn id="8521" xr3:uid="{DF3B6FC0-8669-47F2-AE2F-81CB366DBC98}" name="Column8507" dataDxfId="8098"/>
    <tableColumn id="8522" xr3:uid="{EA524DBA-3BD1-42D0-AAC9-2A2A8321CDD3}" name="Column8508" dataDxfId="8097"/>
    <tableColumn id="8523" xr3:uid="{0E6D394D-417E-4C8F-8CB9-57D141F4B321}" name="Column8509" dataDxfId="8096"/>
    <tableColumn id="8524" xr3:uid="{0A8DD517-6C96-4A9E-8BD7-FBA810E24AFD}" name="Column8510" dataDxfId="8095"/>
    <tableColumn id="8525" xr3:uid="{782B01A4-9BB9-4FBD-9EB1-D880FD2D11D5}" name="Column8511" dataDxfId="8094"/>
    <tableColumn id="8526" xr3:uid="{55E77D51-A3A5-4321-A323-9F69C68358B4}" name="Column8512" dataDxfId="8093"/>
    <tableColumn id="8527" xr3:uid="{07790811-B21A-4044-93DE-27684FCD70BD}" name="Column8513" dataDxfId="8092"/>
    <tableColumn id="8528" xr3:uid="{B797E8B7-2280-4AED-9084-AE9C89F18AFD}" name="Column8514" dataDxfId="8091"/>
    <tableColumn id="8529" xr3:uid="{567A3293-5449-47B6-B071-A780E701B09E}" name="Column8515" dataDxfId="8090"/>
    <tableColumn id="8530" xr3:uid="{6D62096D-A3E2-4AC3-80E4-970E7124DD61}" name="Column8516" dataDxfId="8089"/>
    <tableColumn id="8531" xr3:uid="{D762E3D5-11C8-42DD-8022-E7474813A364}" name="Column8517" dataDxfId="8088"/>
    <tableColumn id="8532" xr3:uid="{E9114AC3-FC91-4B97-8CF1-4E9948E152E9}" name="Column8518" dataDxfId="8087"/>
    <tableColumn id="8533" xr3:uid="{E68DC335-567E-4494-957D-ED2C0F1291BE}" name="Column8519" dataDxfId="8086"/>
    <tableColumn id="8534" xr3:uid="{88BA813F-8D2E-47F2-A2C1-8765F7C66F6E}" name="Column8520" dataDxfId="8085"/>
    <tableColumn id="8535" xr3:uid="{87278F77-9EF5-4EDF-80F0-BBFF468EBC5C}" name="Column8521" dataDxfId="8084"/>
    <tableColumn id="8536" xr3:uid="{ADEBFC19-54BF-474F-A2F5-ABEA19EDC91C}" name="Column8522" dataDxfId="8083"/>
    <tableColumn id="8537" xr3:uid="{7E94241D-4C52-483E-B6A7-77CFFE5E5356}" name="Column8523" dataDxfId="8082"/>
    <tableColumn id="8538" xr3:uid="{55AEADDA-CB2B-41AE-8456-9E7C512A809E}" name="Column8524" dataDxfId="8081"/>
    <tableColumn id="8539" xr3:uid="{6478D73A-CF98-46A3-A242-FDC8149BBE49}" name="Column8525" dataDxfId="8080"/>
    <tableColumn id="8540" xr3:uid="{5B6B0199-CFBB-4DA1-8556-8C2713D2A39E}" name="Column8526" dataDxfId="8079"/>
    <tableColumn id="8541" xr3:uid="{C455264C-0A57-4157-B9D2-108529790A96}" name="Column8527" dataDxfId="8078"/>
    <tableColumn id="8542" xr3:uid="{DA106D84-E9DA-448D-B914-426AF3CB6CF2}" name="Column8528" dataDxfId="8077"/>
    <tableColumn id="8543" xr3:uid="{A567B0BD-0979-470F-8977-CE90EFB32BEE}" name="Column8529" dataDxfId="8076"/>
    <tableColumn id="8544" xr3:uid="{CFC310DA-079A-45D9-802C-173715FDB4F1}" name="Column8530" dataDxfId="8075"/>
    <tableColumn id="8545" xr3:uid="{171AA729-28E6-413C-820A-7112CEFF9618}" name="Column8531" dataDxfId="8074"/>
    <tableColumn id="8546" xr3:uid="{A0AA112F-27B8-4452-987E-C41F28E42737}" name="Column8532" dataDxfId="8073"/>
    <tableColumn id="8547" xr3:uid="{69FE593E-3C8C-4745-B23E-4F65A2B32DEE}" name="Column8533" dataDxfId="8072"/>
    <tableColumn id="8548" xr3:uid="{50DA36F8-CA55-4B3D-9461-1AF6CD39E2D6}" name="Column8534" dataDxfId="8071"/>
    <tableColumn id="8549" xr3:uid="{A62B7CC3-81DD-4725-903D-E150D8471D93}" name="Column8535" dataDxfId="8070"/>
    <tableColumn id="8550" xr3:uid="{8693CC25-28A7-4913-9B15-ACB9B866CEB3}" name="Column8536" dataDxfId="8069"/>
    <tableColumn id="8551" xr3:uid="{8C8C9210-A2A4-45EB-9C51-0479994B3555}" name="Column8537" dataDxfId="8068"/>
    <tableColumn id="8552" xr3:uid="{39D5EAA2-CC29-4A38-B3AF-279421B78714}" name="Column8538" dataDxfId="8067"/>
    <tableColumn id="8553" xr3:uid="{01BB6351-4B07-4BE8-87AD-01285C1265CA}" name="Column8539" dataDxfId="8066"/>
    <tableColumn id="8554" xr3:uid="{B0E0E0D4-60A9-485E-AD96-48E613D9E555}" name="Column8540" dataDxfId="8065"/>
    <tableColumn id="8555" xr3:uid="{82EE48D3-366F-4221-AE0A-A7AC08C3FCC9}" name="Column8541" dataDxfId="8064"/>
    <tableColumn id="8556" xr3:uid="{FCC3C0A0-E6EF-4953-82BB-7983B8DF70D4}" name="Column8542" dataDxfId="8063"/>
    <tableColumn id="8557" xr3:uid="{32AF05CD-C4B6-48C6-A793-02E228C6FEB1}" name="Column8543" dataDxfId="8062"/>
    <tableColumn id="8558" xr3:uid="{63B53462-7C0B-440F-87BC-8582152A7C74}" name="Column8544" dataDxfId="8061"/>
    <tableColumn id="8559" xr3:uid="{26F76E3E-53D7-47DF-9AAD-379F9C006615}" name="Column8545" dataDxfId="8060"/>
    <tableColumn id="8560" xr3:uid="{23F17E70-A33E-495C-8237-E53173F876AC}" name="Column8546" dataDxfId="8059"/>
    <tableColumn id="8561" xr3:uid="{F590121F-2A5C-45DA-BCB8-8C4098E74B70}" name="Column8547" dataDxfId="8058"/>
    <tableColumn id="8562" xr3:uid="{24C5B97F-5886-4221-B091-C95A6FF621B0}" name="Column8548" dataDxfId="8057"/>
    <tableColumn id="8563" xr3:uid="{12FC9964-4558-44F5-98F9-E5B0A756F734}" name="Column8549" dataDxfId="8056"/>
    <tableColumn id="8564" xr3:uid="{CA1CEA6F-B5BF-4BDD-9457-0618BC5B56D2}" name="Column8550" dataDxfId="8055"/>
    <tableColumn id="8565" xr3:uid="{FFEA05BC-C25B-4595-B4EE-0183EC6A5D1E}" name="Column8551" dataDxfId="8054"/>
    <tableColumn id="8566" xr3:uid="{23E7783C-5DE9-4F59-892A-911938BB659E}" name="Column8552" dataDxfId="8053"/>
    <tableColumn id="8567" xr3:uid="{A41D4F8D-E7A4-43E4-81FB-B971AC2F7264}" name="Column8553" dataDxfId="8052"/>
    <tableColumn id="8568" xr3:uid="{DED7402D-EE81-4AB5-A60D-6F29B428EEFF}" name="Column8554" dataDxfId="8051"/>
    <tableColumn id="8569" xr3:uid="{31D5CCB5-0292-4ED0-9786-934E9431F536}" name="Column8555" dataDxfId="8050"/>
    <tableColumn id="8570" xr3:uid="{EA5AC7CC-C102-4E59-B6F0-A57681BC6718}" name="Column8556" dataDxfId="8049"/>
    <tableColumn id="8571" xr3:uid="{934223E5-B494-478F-AC27-C4ED933F2863}" name="Column8557" dataDxfId="8048"/>
    <tableColumn id="8572" xr3:uid="{3A0C8D20-CCF8-468A-8BDD-47CE061DF214}" name="Column8558" dataDxfId="8047"/>
    <tableColumn id="8573" xr3:uid="{111C5A73-7900-49B1-B19D-BB879D55277D}" name="Column8559" dataDxfId="8046"/>
    <tableColumn id="8574" xr3:uid="{94BDE9DF-5041-4EE1-AA3C-5DB997313883}" name="Column8560" dataDxfId="8045"/>
    <tableColumn id="8575" xr3:uid="{78F37DB4-5708-4647-8936-2A378AB3F703}" name="Column8561" dataDxfId="8044"/>
    <tableColumn id="8576" xr3:uid="{01CC64DA-5D87-4A13-8631-EAD83059670D}" name="Column8562" dataDxfId="8043"/>
    <tableColumn id="8577" xr3:uid="{FD481D33-B6B7-4F16-90E3-4D1B21F526AE}" name="Column8563" dataDxfId="8042"/>
    <tableColumn id="8578" xr3:uid="{F44A0E78-DAC8-4CF2-8B87-CE3DCF8B852E}" name="Column8564" dataDxfId="8041"/>
    <tableColumn id="8579" xr3:uid="{2038222A-4922-4116-A90F-5BE02A6E4EB0}" name="Column8565" dataDxfId="8040"/>
    <tableColumn id="8580" xr3:uid="{9A990303-326B-4554-BF3A-5096EEE1582A}" name="Column8566" dataDxfId="8039"/>
    <tableColumn id="8581" xr3:uid="{3245A404-97BF-4EA5-B41A-2CC0B78C833E}" name="Column8567" dataDxfId="8038"/>
    <tableColumn id="8582" xr3:uid="{208B4031-456A-4DF3-9132-E3CE48A0C129}" name="Column8568" dataDxfId="8037"/>
    <tableColumn id="8583" xr3:uid="{D649B129-800B-487F-B406-B6D7BD19F348}" name="Column8569" dataDxfId="8036"/>
    <tableColumn id="8584" xr3:uid="{9B168C7F-77A3-46D2-AB5A-68629417A3B2}" name="Column8570" dataDxfId="8035"/>
    <tableColumn id="8585" xr3:uid="{EC1A708E-B4EE-45EC-8E4E-04CA5B42808D}" name="Column8571" dataDxfId="8034"/>
    <tableColumn id="8586" xr3:uid="{B8498106-1EAC-4D78-8C44-EC9F766DAF40}" name="Column8572" dataDxfId="8033"/>
    <tableColumn id="8587" xr3:uid="{686B6EB4-ECE7-48F0-B3AC-26AAAE5418EB}" name="Column8573" dataDxfId="8032"/>
    <tableColumn id="8588" xr3:uid="{7EFBCECC-F177-4D45-8830-AA9885320C03}" name="Column8574" dataDxfId="8031"/>
    <tableColumn id="8589" xr3:uid="{F25E2484-85BF-4A1A-8A0B-157F143FA03C}" name="Column8575" dataDxfId="8030"/>
    <tableColumn id="8590" xr3:uid="{C0670EA8-5134-4C9D-A0B2-F4462598DF8F}" name="Column8576" dataDxfId="8029"/>
    <tableColumn id="8591" xr3:uid="{A7CC51C9-C41F-4B42-BB33-2DA7E5EE20DC}" name="Column8577" dataDxfId="8028"/>
    <tableColumn id="8592" xr3:uid="{8661A90B-DE0C-4A33-9605-F947BB00971E}" name="Column8578" dataDxfId="8027"/>
    <tableColumn id="8593" xr3:uid="{B96918A2-344B-4A74-AC23-6EB36F1BCD87}" name="Column8579" dataDxfId="8026"/>
    <tableColumn id="8594" xr3:uid="{1B3EB57A-3350-4F8D-A60C-51B1BA57C4F8}" name="Column8580" dataDxfId="8025"/>
    <tableColumn id="8595" xr3:uid="{35EB78AB-7B22-4FD0-8C75-240A8FC60FAF}" name="Column8581" dataDxfId="8024"/>
    <tableColumn id="8596" xr3:uid="{F788894E-DEA9-421F-A981-E78E05D68CDE}" name="Column8582" dataDxfId="8023"/>
    <tableColumn id="8597" xr3:uid="{89E5687E-D551-45A6-8768-5B72DC83314D}" name="Column8583" dataDxfId="8022"/>
    <tableColumn id="8598" xr3:uid="{A1A96AD4-3D4B-492F-A2B8-703EC0D31338}" name="Column8584" dataDxfId="8021"/>
    <tableColumn id="8599" xr3:uid="{CF6550DA-FDF9-40DA-A871-2079DEA1320C}" name="Column8585" dataDxfId="8020"/>
    <tableColumn id="8600" xr3:uid="{F1E1EDD7-4DA1-4FA4-BCD6-818D08EEE3B7}" name="Column8586" dataDxfId="8019"/>
    <tableColumn id="8601" xr3:uid="{802D8B05-98AC-47F5-95C9-3DE4086C4BBF}" name="Column8587" dataDxfId="8018"/>
    <tableColumn id="8602" xr3:uid="{8964C754-1626-4CB0-B5B4-B720A4ADEFD7}" name="Column8588" dataDxfId="8017"/>
    <tableColumn id="8603" xr3:uid="{4F7183CD-DDEA-4AFF-80CF-FC7B0F2B3A99}" name="Column8589" dataDxfId="8016"/>
    <tableColumn id="8604" xr3:uid="{04B7C95E-C167-44D8-8E19-6B2CFA281696}" name="Column8590" dataDxfId="8015"/>
    <tableColumn id="8605" xr3:uid="{361A706D-F9A1-475B-A339-F483387B1860}" name="Column8591" dataDxfId="8014"/>
    <tableColumn id="8606" xr3:uid="{DC5B65A7-FAB8-4E0E-8C83-0288BA34A9D7}" name="Column8592" dataDxfId="8013"/>
    <tableColumn id="8607" xr3:uid="{9013502B-D58C-4C0E-9A2E-EF1721E47ADE}" name="Column8593" dataDxfId="8012"/>
    <tableColumn id="8608" xr3:uid="{20235BBE-28F1-4943-A004-BE9E7051683A}" name="Column8594" dataDxfId="8011"/>
    <tableColumn id="8609" xr3:uid="{3FB5BBF4-7B8E-4473-9700-A5E908407354}" name="Column8595" dataDxfId="8010"/>
    <tableColumn id="8610" xr3:uid="{7E911B42-8197-4F8F-AA7B-AFE194CBB9D1}" name="Column8596" dataDxfId="8009"/>
    <tableColumn id="8611" xr3:uid="{520579E2-8270-4033-834A-AD93F4D8A6CC}" name="Column8597" dataDxfId="8008"/>
    <tableColumn id="8612" xr3:uid="{911C2C0D-E86D-4F78-A476-87D29C97C5E7}" name="Column8598" dataDxfId="8007"/>
    <tableColumn id="8613" xr3:uid="{2962A436-3B10-41F1-B33D-B8193E9CDC96}" name="Column8599" dataDxfId="8006"/>
    <tableColumn id="8614" xr3:uid="{A1927B26-B921-4A47-90B1-EFD81CA25B03}" name="Column8600" dataDxfId="8005"/>
    <tableColumn id="8615" xr3:uid="{6B65EFB0-37AB-48A8-B8E0-6405316B729F}" name="Column8601" dataDxfId="8004"/>
    <tableColumn id="8616" xr3:uid="{E85C27FF-4192-4CF2-B9C4-1942CBFF4D8B}" name="Column8602" dataDxfId="8003"/>
    <tableColumn id="8617" xr3:uid="{5ECA1645-A734-4F92-BA25-254316C53289}" name="Column8603" dataDxfId="8002"/>
    <tableColumn id="8618" xr3:uid="{7CA3F09C-F9DE-4351-8269-D63C88F52EBD}" name="Column8604" dataDxfId="8001"/>
    <tableColumn id="8619" xr3:uid="{D8C68830-D8A7-4855-B136-C5650B65696A}" name="Column8605" dataDxfId="8000"/>
    <tableColumn id="8620" xr3:uid="{5A52A276-B2C6-4FBA-A0F2-0ADEF866D636}" name="Column8606" dataDxfId="7999"/>
    <tableColumn id="8621" xr3:uid="{C7CEA135-B2F3-4EBE-A302-8BC9668F8A63}" name="Column8607" dataDxfId="7998"/>
    <tableColumn id="8622" xr3:uid="{F14C3484-950D-4F4F-A838-58AAF7F76C57}" name="Column8608" dataDxfId="7997"/>
    <tableColumn id="8623" xr3:uid="{EE99A1B0-706D-4C0A-A05E-890E9246811E}" name="Column8609" dataDxfId="7996"/>
    <tableColumn id="8624" xr3:uid="{7A39A8B7-2498-41C2-ACAF-52A7CA17543F}" name="Column8610" dataDxfId="7995"/>
    <tableColumn id="8625" xr3:uid="{F9CF6D73-B297-41D2-824F-96384B704B2B}" name="Column8611" dataDxfId="7994"/>
    <tableColumn id="8626" xr3:uid="{998B348A-A463-4086-8821-45F621984162}" name="Column8612" dataDxfId="7993"/>
    <tableColumn id="8627" xr3:uid="{BA89DC8B-C97E-4916-A22B-5D9DD92AA5E3}" name="Column8613" dataDxfId="7992"/>
    <tableColumn id="8628" xr3:uid="{F09C6E34-998F-4796-9609-5882EA4B5A2E}" name="Column8614" dataDxfId="7991"/>
    <tableColumn id="8629" xr3:uid="{54263834-EC38-402F-8A33-9ECE46DD3BB7}" name="Column8615" dataDxfId="7990"/>
    <tableColumn id="8630" xr3:uid="{CC58ABD3-30B8-4B89-BB19-18BFE622FAA9}" name="Column8616" dataDxfId="7989"/>
    <tableColumn id="8631" xr3:uid="{EBC583E4-1D44-4BFE-8FF6-C074C15B806A}" name="Column8617" dataDxfId="7988"/>
    <tableColumn id="8632" xr3:uid="{11D84BD6-6C30-468E-A15B-04D22A40A215}" name="Column8618" dataDxfId="7987"/>
    <tableColumn id="8633" xr3:uid="{2DD170B6-827F-4612-B588-17B52F2A9E9C}" name="Column8619" dataDxfId="7986"/>
    <tableColumn id="8634" xr3:uid="{9F962255-ED04-411D-AC11-39AFE843A1B9}" name="Column8620" dataDxfId="7985"/>
    <tableColumn id="8635" xr3:uid="{62E2697F-30B0-4B97-A8B6-A03BB79BFD6E}" name="Column8621" dataDxfId="7984"/>
    <tableColumn id="8636" xr3:uid="{EA77842E-22E7-40A9-BB53-D1C3E73100E5}" name="Column8622" dataDxfId="7983"/>
    <tableColumn id="8637" xr3:uid="{2CDE2D72-E020-4DAD-92CF-80E01954032B}" name="Column8623" dataDxfId="7982"/>
    <tableColumn id="8638" xr3:uid="{A704E0A9-16F8-418A-9C50-D7DEC37BC66A}" name="Column8624" dataDxfId="7981"/>
    <tableColumn id="8639" xr3:uid="{A3BA1C4D-3F99-4042-980C-E393273EA8AF}" name="Column8625" dataDxfId="7980"/>
    <tableColumn id="8640" xr3:uid="{3693A897-0E78-4363-8999-8783267FAD3B}" name="Column8626" dataDxfId="7979"/>
    <tableColumn id="8641" xr3:uid="{4FE657B8-098C-42E5-A65C-5D34EFE787FD}" name="Column8627" dataDxfId="7978"/>
    <tableColumn id="8642" xr3:uid="{798DE16F-8B8D-4411-B767-B4C5DB948544}" name="Column8628" dataDxfId="7977"/>
    <tableColumn id="8643" xr3:uid="{ED0C590E-7BD3-4BB1-9246-5F768A0AFBB0}" name="Column8629" dataDxfId="7976"/>
    <tableColumn id="8644" xr3:uid="{21D8D4BD-6504-41BA-BADF-19BC02C2E94F}" name="Column8630" dataDxfId="7975"/>
    <tableColumn id="8645" xr3:uid="{5A9A2D48-0444-434F-B779-88410A22F691}" name="Column8631" dataDxfId="7974"/>
    <tableColumn id="8646" xr3:uid="{0661FB47-EF8C-4D46-85A2-2AD3110891F6}" name="Column8632" dataDxfId="7973"/>
    <tableColumn id="8647" xr3:uid="{C6F1DC69-4075-4D26-A97A-ECB32EAECD34}" name="Column8633" dataDxfId="7972"/>
    <tableColumn id="8648" xr3:uid="{BE83710A-6CB9-496F-9336-C6D64488242D}" name="Column8634" dataDxfId="7971"/>
    <tableColumn id="8649" xr3:uid="{BE2267E8-DDC4-4C96-8BB7-C625562E8782}" name="Column8635" dataDxfId="7970"/>
    <tableColumn id="8650" xr3:uid="{9FDC2F88-2656-4BDD-AFB5-6F94879252AA}" name="Column8636" dataDxfId="7969"/>
    <tableColumn id="8651" xr3:uid="{73530CDD-8B2F-45B6-A228-AA92BB7696DB}" name="Column8637" dataDxfId="7968"/>
    <tableColumn id="8652" xr3:uid="{D19F25AD-E1E4-43F6-A1E8-1DD6ADA726CF}" name="Column8638" dataDxfId="7967"/>
    <tableColumn id="8653" xr3:uid="{787BB0E1-2A22-4973-AACD-C3FC18F1D112}" name="Column8639" dataDxfId="7966"/>
    <tableColumn id="8654" xr3:uid="{DD2F3427-C77A-46CA-BBEA-DC407190FDB8}" name="Column8640" dataDxfId="7965"/>
    <tableColumn id="8655" xr3:uid="{E03E6EDF-E083-4A18-96AF-253A8F439F51}" name="Column8641" dataDxfId="7964"/>
    <tableColumn id="8656" xr3:uid="{41F6181E-FD7F-4D08-A8B6-C1BEC3FDBFFB}" name="Column8642" dataDxfId="7963"/>
    <tableColumn id="8657" xr3:uid="{C85EB9DB-4320-4181-9784-BAEEFF338A61}" name="Column8643" dataDxfId="7962"/>
    <tableColumn id="8658" xr3:uid="{8D603270-F5EC-40F4-822C-C3CF69831C4A}" name="Column8644" dataDxfId="7961"/>
    <tableColumn id="8659" xr3:uid="{FC2AECE4-FB8A-4922-9125-27BFD91CE3FC}" name="Column8645" dataDxfId="7960"/>
    <tableColumn id="8660" xr3:uid="{DA493C7D-592C-4812-B994-8259748B9035}" name="Column8646" dataDxfId="7959"/>
    <tableColumn id="8661" xr3:uid="{54D2F4F9-5128-43E5-955F-A91FDE46F58B}" name="Column8647" dataDxfId="7958"/>
    <tableColumn id="8662" xr3:uid="{E818BFDE-1682-416D-8B11-26BC881A0F14}" name="Column8648" dataDxfId="7957"/>
    <tableColumn id="8663" xr3:uid="{D82D6B79-25DC-421F-893C-ED624092B14B}" name="Column8649" dataDxfId="7956"/>
    <tableColumn id="8664" xr3:uid="{3F38C836-CA5A-4B4A-9D4A-D3DEAB43FC2A}" name="Column8650" dataDxfId="7955"/>
    <tableColumn id="8665" xr3:uid="{C154B2E3-C828-41B6-BC37-222B0AB9EDDD}" name="Column8651" dataDxfId="7954"/>
    <tableColumn id="8666" xr3:uid="{1F4402ED-2675-472E-B098-3733761C47DC}" name="Column8652" dataDxfId="7953"/>
    <tableColumn id="8667" xr3:uid="{E1E1E0EE-F947-4EF8-A611-5C0441E8CF36}" name="Column8653" dataDxfId="7952"/>
    <tableColumn id="8668" xr3:uid="{350FC1BE-C9D4-450F-B0EA-EB5E82AE0F14}" name="Column8654" dataDxfId="7951"/>
    <tableColumn id="8669" xr3:uid="{FA0DEBC8-B138-4383-B784-3EC44019ECE4}" name="Column8655" dataDxfId="7950"/>
    <tableColumn id="8670" xr3:uid="{BCE9407D-C128-4292-A740-9BBFBC00424F}" name="Column8656" dataDxfId="7949"/>
    <tableColumn id="8671" xr3:uid="{F7B23943-2CAF-456C-BED8-5D37BAC4E3AD}" name="Column8657" dataDxfId="7948"/>
    <tableColumn id="8672" xr3:uid="{F77A4770-63BC-4A9F-AF95-B1BB8B329115}" name="Column8658" dataDxfId="7947"/>
    <tableColumn id="8673" xr3:uid="{D665A287-9508-4405-8E1B-F4CE59727660}" name="Column8659" dataDxfId="7946"/>
    <tableColumn id="8674" xr3:uid="{7D0308C4-7365-4A9D-B1EB-978CD2337E7C}" name="Column8660" dataDxfId="7945"/>
    <tableColumn id="8675" xr3:uid="{97ECE99A-7525-4B5D-9F1E-54E541D68F1B}" name="Column8661" dataDxfId="7944"/>
    <tableColumn id="8676" xr3:uid="{FF819174-20C3-49C4-B6AB-B693488CF0C5}" name="Column8662" dataDxfId="7943"/>
    <tableColumn id="8677" xr3:uid="{875B8E4D-1671-4A70-A111-FF4CC2BE802C}" name="Column8663" dataDxfId="7942"/>
    <tableColumn id="8678" xr3:uid="{7338E552-8403-45EF-AC99-9D6F94A81602}" name="Column8664" dataDxfId="7941"/>
    <tableColumn id="8679" xr3:uid="{9FE7A5A4-84F5-4699-AF04-881CC026C040}" name="Column8665" dataDxfId="7940"/>
    <tableColumn id="8680" xr3:uid="{1B2B1FF6-2D3F-445C-93DC-C441D0D19604}" name="Column8666" dataDxfId="7939"/>
    <tableColumn id="8681" xr3:uid="{DC77E56A-E333-44A5-BCD1-C96A77F83248}" name="Column8667" dataDxfId="7938"/>
    <tableColumn id="8682" xr3:uid="{0072D6E0-94E8-49C5-AD33-27EB48D1B6DC}" name="Column8668" dataDxfId="7937"/>
    <tableColumn id="8683" xr3:uid="{2E296FAF-0FCA-408B-BC89-3F4D99635245}" name="Column8669" dataDxfId="7936"/>
    <tableColumn id="8684" xr3:uid="{394A539B-4DB3-4CFB-B69B-6ACEAF06E29C}" name="Column8670" dataDxfId="7935"/>
    <tableColumn id="8685" xr3:uid="{D5BFD4CD-F154-4704-BFF7-771C5E05AA0A}" name="Column8671" dataDxfId="7934"/>
    <tableColumn id="8686" xr3:uid="{F07A052F-5085-491B-AC72-DFEE4ABE8C99}" name="Column8672" dataDxfId="7933"/>
    <tableColumn id="8687" xr3:uid="{D19D1B28-C587-469C-B4AD-E60DE1F2C13B}" name="Column8673" dataDxfId="7932"/>
    <tableColumn id="8688" xr3:uid="{F51305D3-EE72-4D87-AA48-01539766F46C}" name="Column8674" dataDxfId="7931"/>
    <tableColumn id="8689" xr3:uid="{22BBCA42-7C87-4355-BF25-4BFA09EE9232}" name="Column8675" dataDxfId="7930"/>
    <tableColumn id="8690" xr3:uid="{B2422949-7101-4C0A-8F7A-0F8414C0DA20}" name="Column8676" dataDxfId="7929"/>
    <tableColumn id="8691" xr3:uid="{C0283BDD-826B-46E2-836C-FF0AAB3598E8}" name="Column8677" dataDxfId="7928"/>
    <tableColumn id="8692" xr3:uid="{03F239F9-DDC1-4D84-B464-6DE021157582}" name="Column8678" dataDxfId="7927"/>
    <tableColumn id="8693" xr3:uid="{DCF830CC-CCA0-4F8F-9A99-0294A99E011C}" name="Column8679" dataDxfId="7926"/>
    <tableColumn id="8694" xr3:uid="{35C2C71B-1D94-42E5-A10D-4B5F27066433}" name="Column8680" dataDxfId="7925"/>
    <tableColumn id="8695" xr3:uid="{6A5EB9AE-0A0B-48F2-ADD8-0D7B91784DF7}" name="Column8681" dataDxfId="7924"/>
    <tableColumn id="8696" xr3:uid="{ED662FEA-EBDF-4AD4-97EC-C2CD26847136}" name="Column8682" dataDxfId="7923"/>
    <tableColumn id="8697" xr3:uid="{3603F6E9-8D0D-458B-8A11-C1B89339AFFA}" name="Column8683" dataDxfId="7922"/>
    <tableColumn id="8698" xr3:uid="{CF391CCC-C770-4CE3-89C6-2AB90D26FB54}" name="Column8684" dataDxfId="7921"/>
    <tableColumn id="8699" xr3:uid="{7487E2D2-6B0F-4968-9984-0F2B07B015CD}" name="Column8685" dataDxfId="7920"/>
    <tableColumn id="8700" xr3:uid="{46DDAC28-4431-48A1-BFB7-51DD23AE999A}" name="Column8686" dataDxfId="7919"/>
    <tableColumn id="8701" xr3:uid="{874A33C5-8903-4B5E-A289-C803173A4141}" name="Column8687" dataDxfId="7918"/>
    <tableColumn id="8702" xr3:uid="{762EEEA5-2CCB-411D-9BAD-CA902598064B}" name="Column8688" dataDxfId="7917"/>
    <tableColumn id="8703" xr3:uid="{9072F0A6-1AC1-4C01-BF22-52AA1F86A2FD}" name="Column8689" dataDxfId="7916"/>
    <tableColumn id="8704" xr3:uid="{7FC20E94-BF77-472D-BBB1-5F86C718276A}" name="Column8690" dataDxfId="7915"/>
    <tableColumn id="8705" xr3:uid="{63BAE20C-9564-4D82-9B5E-DD59060A8494}" name="Column8691" dataDxfId="7914"/>
    <tableColumn id="8706" xr3:uid="{DC4A6913-462F-42C7-8895-5AFA2A9D93C5}" name="Column8692" dataDxfId="7913"/>
    <tableColumn id="8707" xr3:uid="{6A1BF223-4907-480A-BB6B-795CEC711DFC}" name="Column8693" dataDxfId="7912"/>
    <tableColumn id="8708" xr3:uid="{1B4D73F2-BBCF-44AA-8252-4B40D9C242E3}" name="Column8694" dataDxfId="7911"/>
    <tableColumn id="8709" xr3:uid="{65B1B6AD-576C-4018-BE6C-6C7F830645D8}" name="Column8695" dataDxfId="7910"/>
    <tableColumn id="8710" xr3:uid="{F7B47D58-37D3-44A5-84CA-95FD83746F75}" name="Column8696" dataDxfId="7909"/>
    <tableColumn id="8711" xr3:uid="{A4BC7ACB-E861-400D-9443-EA257B6ACC88}" name="Column8697" dataDxfId="7908"/>
    <tableColumn id="8712" xr3:uid="{192504DC-5D03-456D-9BF6-7C6A5E56CA09}" name="Column8698" dataDxfId="7907"/>
    <tableColumn id="8713" xr3:uid="{67812C1F-D066-4FF6-84B7-64B10CE7D9DE}" name="Column8699" dataDxfId="7906"/>
    <tableColumn id="8714" xr3:uid="{914083D0-B9D3-431B-AC1B-12E37E0E7026}" name="Column8700" dataDxfId="7905"/>
    <tableColumn id="8715" xr3:uid="{91B5D80C-0936-40E2-9C20-8868E82DC05D}" name="Column8701" dataDxfId="7904"/>
    <tableColumn id="8716" xr3:uid="{419AF4D1-7ADA-4F0F-B016-0C5E0749439F}" name="Column8702" dataDxfId="7903"/>
    <tableColumn id="8717" xr3:uid="{0D655DCB-68BD-487C-A0AC-0345F768B00C}" name="Column8703" dataDxfId="7902"/>
    <tableColumn id="8718" xr3:uid="{98F86C9B-617B-423B-8164-DC7DB7197853}" name="Column8704" dataDxfId="7901"/>
    <tableColumn id="8719" xr3:uid="{63BC7EA6-0B80-44D1-8AB0-DC04377F4CEC}" name="Column8705" dataDxfId="7900"/>
    <tableColumn id="8720" xr3:uid="{CF58BDBF-A40C-447B-953C-CB83DBD6FAEF}" name="Column8706" dataDxfId="7899"/>
    <tableColumn id="8721" xr3:uid="{1710A15E-C07E-4423-A629-93D40BEAF624}" name="Column8707" dataDxfId="7898"/>
    <tableColumn id="8722" xr3:uid="{5EE8D3AB-E602-4299-9E3C-4A8FFC8DBB11}" name="Column8708" dataDxfId="7897"/>
    <tableColumn id="8723" xr3:uid="{56E27769-C453-433C-8085-DE8D1A82B310}" name="Column8709" dataDxfId="7896"/>
    <tableColumn id="8724" xr3:uid="{F47B42DD-B1A4-44FA-A63B-84DE8DBDA875}" name="Column8710" dataDxfId="7895"/>
    <tableColumn id="8725" xr3:uid="{532B4ECD-EAF4-4245-B94D-85FACA08F436}" name="Column8711" dataDxfId="7894"/>
    <tableColumn id="8726" xr3:uid="{6C267287-B765-4F05-B93C-143A8DFFF50B}" name="Column8712" dataDxfId="7893"/>
    <tableColumn id="8727" xr3:uid="{FF139BB1-B05F-45E7-A0AB-B688AC1E5596}" name="Column8713" dataDxfId="7892"/>
    <tableColumn id="8728" xr3:uid="{073ECA48-2E4F-4C94-8A6A-B27C638E6C74}" name="Column8714" dataDxfId="7891"/>
    <tableColumn id="8729" xr3:uid="{A72FC1D2-A048-4434-B77B-6DB9F6CFFAA1}" name="Column8715" dataDxfId="7890"/>
    <tableColumn id="8730" xr3:uid="{C1F748C0-C3FD-4832-8CC4-7A20251C2252}" name="Column8716" dataDxfId="7889"/>
    <tableColumn id="8731" xr3:uid="{E61B9EEE-3777-44B1-8BAF-85488BFCC9A6}" name="Column8717" dataDxfId="7888"/>
    <tableColumn id="8732" xr3:uid="{71A40208-4C06-4FA8-8387-E074D99D5967}" name="Column8718" dataDxfId="7887"/>
    <tableColumn id="8733" xr3:uid="{0CB13975-EF67-4BD0-9B61-06F6AB31B7BF}" name="Column8719" dataDxfId="7886"/>
    <tableColumn id="8734" xr3:uid="{45425CAA-AB02-4C0C-8022-F19A35FC47F9}" name="Column8720" dataDxfId="7885"/>
    <tableColumn id="8735" xr3:uid="{D121126C-F24A-43C1-B518-FC2F500EE3ED}" name="Column8721" dataDxfId="7884"/>
    <tableColumn id="8736" xr3:uid="{4C35A7A4-15E6-450E-BF90-4E55FED428F8}" name="Column8722" dataDxfId="7883"/>
    <tableColumn id="8737" xr3:uid="{FE3D5DDE-2CC6-47AD-AC02-3B4E6319EA67}" name="Column8723" dataDxfId="7882"/>
    <tableColumn id="8738" xr3:uid="{98809858-D25E-4162-A836-951180992A9B}" name="Column8724" dataDxfId="7881"/>
    <tableColumn id="8739" xr3:uid="{98E9837F-71F8-40F2-ABE5-166F8C146122}" name="Column8725" dataDxfId="7880"/>
    <tableColumn id="8740" xr3:uid="{B757489C-66AB-436F-B7A0-44552127ED0D}" name="Column8726" dataDxfId="7879"/>
    <tableColumn id="8741" xr3:uid="{67ADD2BF-85A6-4A29-86DD-DBFBA6C26319}" name="Column8727" dataDxfId="7878"/>
    <tableColumn id="8742" xr3:uid="{757D9A31-68EE-4133-83A7-EAAD3FCD8A8C}" name="Column8728" dataDxfId="7877"/>
    <tableColumn id="8743" xr3:uid="{B408CF3E-9F99-492A-9F28-A39DD9C50275}" name="Column8729" dataDxfId="7876"/>
    <tableColumn id="8744" xr3:uid="{5957F6EF-E135-4960-8777-2FC8420CC6DF}" name="Column8730" dataDxfId="7875"/>
    <tableColumn id="8745" xr3:uid="{E77A7456-DB13-433E-82D4-C945DC7BFD49}" name="Column8731" dataDxfId="7874"/>
    <tableColumn id="8746" xr3:uid="{8E621D5B-5D10-48FD-A75B-D6C5364D94E4}" name="Column8732" dataDxfId="7873"/>
    <tableColumn id="8747" xr3:uid="{0720312F-6816-4BEA-AB8C-D806CBE37C77}" name="Column8733" dataDxfId="7872"/>
    <tableColumn id="8748" xr3:uid="{6F8AAD52-0C5C-4945-ABA3-F15F7113325E}" name="Column8734" dataDxfId="7871"/>
    <tableColumn id="8749" xr3:uid="{6A10CB0D-F08D-481B-8FD8-3AA5B3954FC1}" name="Column8735" dataDxfId="7870"/>
    <tableColumn id="8750" xr3:uid="{F1FA9BFA-E54B-49B2-A97F-15B9B4F5619C}" name="Column8736" dataDxfId="7869"/>
    <tableColumn id="8751" xr3:uid="{F65E19DD-F246-439C-8B08-299217299A85}" name="Column8737" dataDxfId="7868"/>
    <tableColumn id="8752" xr3:uid="{CEBDC658-ECE9-4B0E-96AE-74AC7F72DB09}" name="Column8738" dataDxfId="7867"/>
    <tableColumn id="8753" xr3:uid="{6C644549-A73B-45D9-AF24-0276C9209FEA}" name="Column8739" dataDxfId="7866"/>
    <tableColumn id="8754" xr3:uid="{0E455C2E-78A7-4435-932D-52AD8F7CA7AB}" name="Column8740" dataDxfId="7865"/>
    <tableColumn id="8755" xr3:uid="{B8F79081-E39A-46EB-BDE3-CCC286C10C76}" name="Column8741" dataDxfId="7864"/>
    <tableColumn id="8756" xr3:uid="{0EBE7E43-418A-40F7-84FE-E95996F6BE36}" name="Column8742" dataDxfId="7863"/>
    <tableColumn id="8757" xr3:uid="{DC2CA482-91A9-477E-8670-40C3F1212ABF}" name="Column8743" dataDxfId="7862"/>
    <tableColumn id="8758" xr3:uid="{0C14AD7F-993F-482D-BBF6-CE67087FEC6A}" name="Column8744" dataDxfId="7861"/>
    <tableColumn id="8759" xr3:uid="{7AEE5486-ADEF-459A-B5AA-E7F87E26B7B3}" name="Column8745" dataDxfId="7860"/>
    <tableColumn id="8760" xr3:uid="{AECFFB23-916A-4C80-BF3A-5AB058AFA044}" name="Column8746" dataDxfId="7859"/>
    <tableColumn id="8761" xr3:uid="{FC6CE26E-11D9-40FE-88F2-8EF517BF45BA}" name="Column8747" dataDxfId="7858"/>
    <tableColumn id="8762" xr3:uid="{6D2B6EB1-F8B6-467C-B559-ADA692785E7F}" name="Column8748" dataDxfId="7857"/>
    <tableColumn id="8763" xr3:uid="{BF459E2D-0EB9-456C-AEC6-D92FCFB93267}" name="Column8749" dataDxfId="7856"/>
    <tableColumn id="8764" xr3:uid="{FABA2A97-2AA9-447F-8757-B96A704439C8}" name="Column8750" dataDxfId="7855"/>
    <tableColumn id="8765" xr3:uid="{D451B8F9-FCEF-42D3-92E9-D16FC260BAA3}" name="Column8751" dataDxfId="7854"/>
    <tableColumn id="8766" xr3:uid="{CAC5ADD6-222E-40C9-B46B-F72671253C1A}" name="Column8752" dataDxfId="7853"/>
    <tableColumn id="8767" xr3:uid="{1821D895-4EF0-4B98-9A1B-47785B7EDD5E}" name="Column8753" dataDxfId="7852"/>
    <tableColumn id="8768" xr3:uid="{FCE2D06A-A70C-44C1-B692-5933094AC5CC}" name="Column8754" dataDxfId="7851"/>
    <tableColumn id="8769" xr3:uid="{20416FFF-636E-4107-A68A-EE1C21390910}" name="Column8755" dataDxfId="7850"/>
    <tableColumn id="8770" xr3:uid="{89A19BFE-CD6F-40C8-9827-61A8C6FFD55C}" name="Column8756" dataDxfId="7849"/>
    <tableColumn id="8771" xr3:uid="{F209AE2C-21B5-4151-AC96-8A03D385CB17}" name="Column8757" dataDxfId="7848"/>
    <tableColumn id="8772" xr3:uid="{FBE457DE-CE18-46F1-BF28-8B1EC8527D84}" name="Column8758" dataDxfId="7847"/>
    <tableColumn id="8773" xr3:uid="{3EB2F8D3-AFA7-4075-B9EC-3CE7DE55A388}" name="Column8759" dataDxfId="7846"/>
    <tableColumn id="8774" xr3:uid="{C45D65CF-AF95-41E8-8242-B7DC08FEE83A}" name="Column8760" dataDxfId="7845"/>
    <tableColumn id="8775" xr3:uid="{C8B753C1-3231-4E08-92C4-234E4BAAEACE}" name="Column8761" dataDxfId="7844"/>
    <tableColumn id="8776" xr3:uid="{58E6498F-75D7-4451-B1E5-074148505B54}" name="Column8762" dataDxfId="7843"/>
    <tableColumn id="8777" xr3:uid="{56E29A84-EFBA-496E-89F1-422C1DC79205}" name="Column8763" dataDxfId="7842"/>
    <tableColumn id="8778" xr3:uid="{4CA6EB90-AD2B-4861-9E5D-5C3A3A4032AB}" name="Column8764" dataDxfId="7841"/>
    <tableColumn id="8779" xr3:uid="{69C9B656-1053-47D1-9884-81BC18B4AF71}" name="Column8765" dataDxfId="7840"/>
    <tableColumn id="8780" xr3:uid="{9B462928-FAA6-44C5-97E4-3EAA1102ADD6}" name="Column8766" dataDxfId="7839"/>
    <tableColumn id="8781" xr3:uid="{2868EB8C-5881-4F3B-99C7-75E2AD841B06}" name="Column8767" dataDxfId="7838"/>
    <tableColumn id="8782" xr3:uid="{B45C5014-8E46-4426-8FC8-048C0D77A8B5}" name="Column8768" dataDxfId="7837"/>
    <tableColumn id="8783" xr3:uid="{8D9C9866-6BBD-4982-BE7F-5CD4012D4472}" name="Column8769" dataDxfId="7836"/>
    <tableColumn id="8784" xr3:uid="{079742C8-5F30-45BE-976B-56BA1643ADB5}" name="Column8770" dataDxfId="7835"/>
    <tableColumn id="8785" xr3:uid="{0A443A55-24DC-4894-9585-8B573AB5F6EC}" name="Column8771" dataDxfId="7834"/>
    <tableColumn id="8786" xr3:uid="{9A8E271C-7F76-4580-9EBB-8AC1D272E1C8}" name="Column8772" dataDxfId="7833"/>
    <tableColumn id="8787" xr3:uid="{D9FCC070-15F8-4FDD-ADBB-9CE38BA7768B}" name="Column8773" dataDxfId="7832"/>
    <tableColumn id="8788" xr3:uid="{CEE93521-8C81-4897-8B6A-C7948B576491}" name="Column8774" dataDxfId="7831"/>
    <tableColumn id="8789" xr3:uid="{730EFC59-5953-4639-BAD4-1C0EF0555098}" name="Column8775" dataDxfId="7830"/>
    <tableColumn id="8790" xr3:uid="{7F1A1D7B-DEF0-4B35-B2D3-5AED5707A140}" name="Column8776" dataDxfId="7829"/>
    <tableColumn id="8791" xr3:uid="{858E28B3-6910-41FD-A2E1-CF24FBC0E83D}" name="Column8777" dataDxfId="7828"/>
    <tableColumn id="8792" xr3:uid="{B956DE2F-8EDC-46E1-B200-3DB0D7103368}" name="Column8778" dataDxfId="7827"/>
    <tableColumn id="8793" xr3:uid="{2A13B416-BAD0-4EEF-86A0-EAD268640FBC}" name="Column8779" dataDxfId="7826"/>
    <tableColumn id="8794" xr3:uid="{051BE31C-A4B2-4609-B3DF-DF670CAF63B3}" name="Column8780" dataDxfId="7825"/>
    <tableColumn id="8795" xr3:uid="{21856305-3B85-4E0E-8B4C-003AE932C734}" name="Column8781" dataDxfId="7824"/>
    <tableColumn id="8796" xr3:uid="{F4630FD6-D996-4873-BA65-9CEE8F15E3F3}" name="Column8782" dataDxfId="7823"/>
    <tableColumn id="8797" xr3:uid="{49B3DDBC-AE93-4EF7-A706-9EFAAB129BAA}" name="Column8783" dataDxfId="7822"/>
    <tableColumn id="8798" xr3:uid="{31A608F6-280E-4C1B-956E-DA8DC52BF1E7}" name="Column8784" dataDxfId="7821"/>
    <tableColumn id="8799" xr3:uid="{75342669-9731-444F-BD07-3E966901B010}" name="Column8785" dataDxfId="7820"/>
    <tableColumn id="8800" xr3:uid="{B7EC23C8-21BC-444F-A1B7-E5F6A521550B}" name="Column8786" dataDxfId="7819"/>
    <tableColumn id="8801" xr3:uid="{6940C3B4-8632-43D4-B67B-78A4EFFD5205}" name="Column8787" dataDxfId="7818"/>
    <tableColumn id="8802" xr3:uid="{50648ABD-4D3C-494E-9EBD-6FC4D08E804C}" name="Column8788" dataDxfId="7817"/>
    <tableColumn id="8803" xr3:uid="{0F824645-D93D-449C-B9AA-C7CDF3310E2B}" name="Column8789" dataDxfId="7816"/>
    <tableColumn id="8804" xr3:uid="{225E43B7-4F8F-4173-8809-E779ACB1C5D9}" name="Column8790" dataDxfId="7815"/>
    <tableColumn id="8805" xr3:uid="{0A0F2A01-C6E2-4694-971D-3FDE5298FB2E}" name="Column8791" dataDxfId="7814"/>
    <tableColumn id="8806" xr3:uid="{68E61AC8-67CF-4736-8AFB-AFBD11EA4BC4}" name="Column8792" dataDxfId="7813"/>
    <tableColumn id="8807" xr3:uid="{14EFA48C-48CD-4F43-8092-12D4BF6E11B0}" name="Column8793" dataDxfId="7812"/>
    <tableColumn id="8808" xr3:uid="{A14902E6-7BEF-4FC4-A74F-1F59720CD2F5}" name="Column8794" dataDxfId="7811"/>
    <tableColumn id="8809" xr3:uid="{A8D66607-5D53-43A8-821A-C6BB34CF198C}" name="Column8795" dataDxfId="7810"/>
    <tableColumn id="8810" xr3:uid="{49B1334D-DB41-484F-81C0-B44FB16F4222}" name="Column8796" dataDxfId="7809"/>
    <tableColumn id="8811" xr3:uid="{FE62B9A8-AAE9-46E4-8B9B-3A7D1EA2DAA0}" name="Column8797" dataDxfId="7808"/>
    <tableColumn id="8812" xr3:uid="{70FC8CD4-8A44-4FB5-ACD6-5422201443DD}" name="Column8798" dataDxfId="7807"/>
    <tableColumn id="8813" xr3:uid="{A843835E-8646-49E5-8700-5AEE22F04BB8}" name="Column8799" dataDxfId="7806"/>
    <tableColumn id="8814" xr3:uid="{BB6E6A90-AC24-48E7-8E7A-AA5FDF3E98D2}" name="Column8800" dataDxfId="7805"/>
    <tableColumn id="8815" xr3:uid="{C3FFC16F-BAE9-4243-ACD0-6F1FF26362D2}" name="Column8801" dataDxfId="7804"/>
    <tableColumn id="8816" xr3:uid="{34235FC3-AF39-48D9-BC75-4D40C691AD69}" name="Column8802" dataDxfId="7803"/>
    <tableColumn id="8817" xr3:uid="{78C4391A-52D6-4828-846B-DA8D79469774}" name="Column8803" dataDxfId="7802"/>
    <tableColumn id="8818" xr3:uid="{09C09D90-73A2-434C-A48D-F2A550ACB197}" name="Column8804" dataDxfId="7801"/>
    <tableColumn id="8819" xr3:uid="{BDB4CE20-1117-419A-91BC-8743AF9F95C2}" name="Column8805" dataDxfId="7800"/>
    <tableColumn id="8820" xr3:uid="{87BC7EC7-7F93-48D9-B093-DCE627E7678A}" name="Column8806" dataDxfId="7799"/>
    <tableColumn id="8821" xr3:uid="{08F31316-0FF8-4ACD-8D12-9D15E55F23A6}" name="Column8807" dataDxfId="7798"/>
    <tableColumn id="8822" xr3:uid="{73E7AC46-A0B1-4A6C-831A-687A9B15727B}" name="Column8808" dataDxfId="7797"/>
    <tableColumn id="8823" xr3:uid="{9DE64084-FBB5-4272-B44C-A65A29F10B01}" name="Column8809" dataDxfId="7796"/>
    <tableColumn id="8824" xr3:uid="{F78AB4A7-57CA-4DB8-9CCE-07D9A8740E87}" name="Column8810" dataDxfId="7795"/>
    <tableColumn id="8825" xr3:uid="{9E90D3A0-72B5-466A-89F2-6E69907A45BD}" name="Column8811" dataDxfId="7794"/>
    <tableColumn id="8826" xr3:uid="{9A4940FB-6C50-4A2E-996C-8403819EFA80}" name="Column8812" dataDxfId="7793"/>
    <tableColumn id="8827" xr3:uid="{689885D6-FC12-49E9-93E2-7EFEC06C36A0}" name="Column8813" dataDxfId="7792"/>
    <tableColumn id="8828" xr3:uid="{618D0CFB-6921-4AB3-A29D-6E769688A995}" name="Column8814" dataDxfId="7791"/>
    <tableColumn id="8829" xr3:uid="{0BF81E65-9491-4F59-964F-C32DC7471922}" name="Column8815" dataDxfId="7790"/>
    <tableColumn id="8830" xr3:uid="{BE8C8C58-8DBA-4E15-9C0F-BA8049B6ABAC}" name="Column8816" dataDxfId="7789"/>
    <tableColumn id="8831" xr3:uid="{3A541CF6-FCF0-41E5-8E93-D422A6B81855}" name="Column8817" dataDxfId="7788"/>
    <tableColumn id="8832" xr3:uid="{A42B26FF-091A-4869-8EE2-8C41FD725865}" name="Column8818" dataDxfId="7787"/>
    <tableColumn id="8833" xr3:uid="{FC7CD3E2-3241-48A9-9BFB-42C40725D8F6}" name="Column8819" dataDxfId="7786"/>
    <tableColumn id="8834" xr3:uid="{18A202D1-3CEE-4D44-A5A1-1E902FEC477A}" name="Column8820" dataDxfId="7785"/>
    <tableColumn id="8835" xr3:uid="{79F6274C-52A5-4C40-AC56-A968BA4D8B3D}" name="Column8821" dataDxfId="7784"/>
    <tableColumn id="8836" xr3:uid="{D155B852-D556-4A8E-BA38-D7F1FC0687BE}" name="Column8822" dataDxfId="7783"/>
    <tableColumn id="8837" xr3:uid="{0F356C9E-12DA-46FB-891F-6DC55D0963CA}" name="Column8823" dataDxfId="7782"/>
    <tableColumn id="8838" xr3:uid="{274CF8A5-8A9A-4B5A-8EFE-E577176EB7E8}" name="Column8824" dataDxfId="7781"/>
    <tableColumn id="8839" xr3:uid="{AC0A4C28-2E6C-494B-8D1A-DBEBBAB92137}" name="Column8825" dataDxfId="7780"/>
    <tableColumn id="8840" xr3:uid="{C390CE08-0FED-4F85-A2F2-294968AFE7D7}" name="Column8826" dataDxfId="7779"/>
    <tableColumn id="8841" xr3:uid="{ABA38E4A-0578-479F-9D52-B4C6284C349F}" name="Column8827" dataDxfId="7778"/>
    <tableColumn id="8842" xr3:uid="{87B3AD22-495F-4A43-9F7E-4D2E5849109E}" name="Column8828" dataDxfId="7777"/>
    <tableColumn id="8843" xr3:uid="{AE3E8BCD-FAEF-4F89-8314-1066D17000F9}" name="Column8829" dataDxfId="7776"/>
    <tableColumn id="8844" xr3:uid="{8CC565F2-03DE-4271-B54D-2585FFF67DD2}" name="Column8830" dataDxfId="7775"/>
    <tableColumn id="8845" xr3:uid="{09AAC31C-7310-45B8-B61D-E9545030A5BA}" name="Column8831" dataDxfId="7774"/>
    <tableColumn id="8846" xr3:uid="{3B097DBD-B7AA-46E1-BF19-E2D7E979B68B}" name="Column8832" dataDxfId="7773"/>
    <tableColumn id="8847" xr3:uid="{DAE00BEF-993C-4417-9D00-E66AF6514321}" name="Column8833" dataDxfId="7772"/>
    <tableColumn id="8848" xr3:uid="{76C51F66-A68A-4C6A-80C2-89B46A76C3F5}" name="Column8834" dataDxfId="7771"/>
    <tableColumn id="8849" xr3:uid="{AC6173E3-E32D-4A4A-BC40-860A1A9FFF64}" name="Column8835" dataDxfId="7770"/>
    <tableColumn id="8850" xr3:uid="{D27F4D88-470F-475E-8CF8-6CD920C4CF87}" name="Column8836" dataDxfId="7769"/>
    <tableColumn id="8851" xr3:uid="{C604327E-AFF4-451A-99DD-82277BD71693}" name="Column8837" dataDxfId="7768"/>
    <tableColumn id="8852" xr3:uid="{2BC67F0F-E115-48F0-A568-04344ABABDE4}" name="Column8838" dataDxfId="7767"/>
    <tableColumn id="8853" xr3:uid="{7C5CE125-0521-48AF-93A1-7FC5E5D41E17}" name="Column8839" dataDxfId="7766"/>
    <tableColumn id="8854" xr3:uid="{B86AE8A6-A219-4E89-9BE2-AD9E6E10D202}" name="Column8840" dataDxfId="7765"/>
    <tableColumn id="8855" xr3:uid="{D9A1B370-18C5-4119-B517-E5AD0EE95FFD}" name="Column8841" dataDxfId="7764"/>
    <tableColumn id="8856" xr3:uid="{3CDBA1AD-C264-446F-8418-2944C914D16D}" name="Column8842" dataDxfId="7763"/>
    <tableColumn id="8857" xr3:uid="{997968F2-4BEE-45A9-8E7B-72140243E445}" name="Column8843" dataDxfId="7762"/>
    <tableColumn id="8858" xr3:uid="{2D907653-DF93-435E-896F-CE24E71A3EA9}" name="Column8844" dataDxfId="7761"/>
    <tableColumn id="8859" xr3:uid="{CB246355-5B75-48B3-9887-0149AA02791B}" name="Column8845" dataDxfId="7760"/>
    <tableColumn id="8860" xr3:uid="{A4E1B9DC-6395-4B26-83E3-2C63A24E5294}" name="Column8846" dataDxfId="7759"/>
    <tableColumn id="8861" xr3:uid="{6772F9A7-679A-4C59-9B9E-CE999A91AB78}" name="Column8847" dataDxfId="7758"/>
    <tableColumn id="8862" xr3:uid="{0DA6DFC3-3893-47BF-9311-8226DB556781}" name="Column8848" dataDxfId="7757"/>
    <tableColumn id="8863" xr3:uid="{BDA01F50-A4CC-492E-8747-7FBDC9478A7C}" name="Column8849" dataDxfId="7756"/>
    <tableColumn id="8864" xr3:uid="{CD1CB919-CB73-4561-819F-43ABA057F2BE}" name="Column8850" dataDxfId="7755"/>
    <tableColumn id="8865" xr3:uid="{E9729216-8091-4E62-8CC7-D755CB781F5A}" name="Column8851" dataDxfId="7754"/>
    <tableColumn id="8866" xr3:uid="{7B312D7A-4A26-43EA-9A3C-2D5C49CEF542}" name="Column8852" dataDxfId="7753"/>
    <tableColumn id="8867" xr3:uid="{D7B60D54-E185-4B42-B5C8-82040E966FE2}" name="Column8853" dataDxfId="7752"/>
    <tableColumn id="8868" xr3:uid="{F55453FF-73C5-4C15-9304-013A57CA3B57}" name="Column8854" dataDxfId="7751"/>
    <tableColumn id="8869" xr3:uid="{E9F90BCD-FED5-4A93-BDC7-4CCE50592EC1}" name="Column8855" dataDxfId="7750"/>
    <tableColumn id="8870" xr3:uid="{05C9AC9D-397D-466F-B4C1-868497E9E130}" name="Column8856" dataDxfId="7749"/>
    <tableColumn id="8871" xr3:uid="{474D907F-1CA9-4A5E-BAF5-96FEBF97E80F}" name="Column8857" dataDxfId="7748"/>
    <tableColumn id="8872" xr3:uid="{B2D2C64C-FF48-49B7-BCDA-699D74172141}" name="Column8858" dataDxfId="7747"/>
    <tableColumn id="8873" xr3:uid="{3D66E04A-A630-41EA-9FD6-2BEBEB27BA37}" name="Column8859" dataDxfId="7746"/>
    <tableColumn id="8874" xr3:uid="{8EEE9181-5FCC-4B08-96B8-D675D967F2E2}" name="Column8860" dataDxfId="7745"/>
    <tableColumn id="8875" xr3:uid="{E00E9114-5263-4A31-BAAE-69B4207FA8C9}" name="Column8861" dataDxfId="7744"/>
    <tableColumn id="8876" xr3:uid="{34480840-94BE-48C8-B5C1-4B72CFFFC3FC}" name="Column8862" dataDxfId="7743"/>
    <tableColumn id="8877" xr3:uid="{0D32DCC7-B693-4C3D-9E25-7C700CA572F9}" name="Column8863" dataDxfId="7742"/>
    <tableColumn id="8878" xr3:uid="{EB1F5AF8-09FD-48AE-9687-DE1852505515}" name="Column8864" dataDxfId="7741"/>
    <tableColumn id="8879" xr3:uid="{BC98B597-FD9A-4BA6-8FAA-0440B7CC507B}" name="Column8865" dataDxfId="7740"/>
    <tableColumn id="8880" xr3:uid="{2D486CFE-7B32-4728-84E0-3B3AB64CB25A}" name="Column8866" dataDxfId="7739"/>
    <tableColumn id="8881" xr3:uid="{7597DA3E-D4C3-43EB-A899-B28A8881B8E1}" name="Column8867" dataDxfId="7738"/>
    <tableColumn id="8882" xr3:uid="{907C17E2-0C15-45A8-B4FB-54C8D9FF48CA}" name="Column8868" dataDxfId="7737"/>
    <tableColumn id="8883" xr3:uid="{23331AD7-03C1-4B60-B46B-BC045385608E}" name="Column8869" dataDxfId="7736"/>
    <tableColumn id="8884" xr3:uid="{CAF956C1-F1FC-468E-9EE1-7E55A0B83BFB}" name="Column8870" dataDxfId="7735"/>
    <tableColumn id="8885" xr3:uid="{C0DFDCFC-F3C9-4390-AB1E-14092CD4A489}" name="Column8871" dataDxfId="7734"/>
    <tableColumn id="8886" xr3:uid="{E42B899C-62D3-4246-9654-86232E666DF6}" name="Column8872" dataDxfId="7733"/>
    <tableColumn id="8887" xr3:uid="{D891C761-A87F-419F-8B50-909C04EF095C}" name="Column8873" dataDxfId="7732"/>
    <tableColumn id="8888" xr3:uid="{0FFD2D5C-7288-42B0-A6A7-433CB7AD4519}" name="Column8874" dataDxfId="7731"/>
    <tableColumn id="8889" xr3:uid="{10038515-6789-4C7D-9C16-231FA8E4D9D7}" name="Column8875" dataDxfId="7730"/>
    <tableColumn id="8890" xr3:uid="{8E97E51B-5061-4366-8068-69B12E5EDC39}" name="Column8876" dataDxfId="7729"/>
    <tableColumn id="8891" xr3:uid="{0AE5F744-B907-4A00-9744-DA02882C519D}" name="Column8877" dataDxfId="7728"/>
    <tableColumn id="8892" xr3:uid="{F8C25E2C-57FC-4A72-9828-9210C6F034BE}" name="Column8878" dataDxfId="7727"/>
    <tableColumn id="8893" xr3:uid="{83E57FE3-D481-4CC0-88EF-78EB4F10F24A}" name="Column8879" dataDxfId="7726"/>
    <tableColumn id="8894" xr3:uid="{3B2AE2AF-DE4C-43BE-9801-5449551C2D62}" name="Column8880" dataDxfId="7725"/>
    <tableColumn id="8895" xr3:uid="{A8645C76-EA24-48A4-B7F7-5198886EB2B9}" name="Column8881" dataDxfId="7724"/>
    <tableColumn id="8896" xr3:uid="{DE0B7CCE-7536-491D-8D56-00DB0B290302}" name="Column8882" dataDxfId="7723"/>
    <tableColumn id="8897" xr3:uid="{387F2AE8-697D-49CF-A7B3-DFF26FF6DEE1}" name="Column8883" dataDxfId="7722"/>
    <tableColumn id="8898" xr3:uid="{32B646B1-F62E-4B22-AEB8-9FDADD215911}" name="Column8884" dataDxfId="7721"/>
    <tableColumn id="8899" xr3:uid="{F12D27FF-2880-4E60-8CE6-63B72F6DA59E}" name="Column8885" dataDxfId="7720"/>
    <tableColumn id="8900" xr3:uid="{49D5FF84-F61C-41BF-9796-F39F60F20D58}" name="Column8886" dataDxfId="7719"/>
    <tableColumn id="8901" xr3:uid="{FF21A61C-9E84-443C-A5B0-25B8D974AE3C}" name="Column8887" dataDxfId="7718"/>
    <tableColumn id="8902" xr3:uid="{863378E9-DBA8-4AAB-8AE4-321ED672B0DF}" name="Column8888" dataDxfId="7717"/>
    <tableColumn id="8903" xr3:uid="{F02A9072-F3D3-4DC0-AAC3-E461C0F366C8}" name="Column8889" dataDxfId="7716"/>
    <tableColumn id="8904" xr3:uid="{A0F754FA-E3A9-456B-B1E2-51B4B980E791}" name="Column8890" dataDxfId="7715"/>
    <tableColumn id="8905" xr3:uid="{E867194C-15E8-4F9B-86C1-971E9FD25954}" name="Column8891" dataDxfId="7714"/>
    <tableColumn id="8906" xr3:uid="{03BB91A4-C79F-47BD-ACB9-1540E5C6F7A9}" name="Column8892" dataDxfId="7713"/>
    <tableColumn id="8907" xr3:uid="{56317B10-AF09-4558-858B-450C644A32E7}" name="Column8893" dataDxfId="7712"/>
    <tableColumn id="8908" xr3:uid="{7BA86885-48D2-42F7-9F67-6865A07A3DF8}" name="Column8894" dataDxfId="7711"/>
    <tableColumn id="8909" xr3:uid="{4874BE0C-0803-4F76-B955-6CCEDE9CB894}" name="Column8895" dataDxfId="7710"/>
    <tableColumn id="8910" xr3:uid="{4304293C-94AE-42C2-A635-4CE0FEC02E2E}" name="Column8896" dataDxfId="7709"/>
    <tableColumn id="8911" xr3:uid="{C487B477-AB69-480B-84D9-8A31D821A614}" name="Column8897" dataDxfId="7708"/>
    <tableColumn id="8912" xr3:uid="{9AEAB391-EF72-46A4-9948-0D8A905797C5}" name="Column8898" dataDxfId="7707"/>
    <tableColumn id="8913" xr3:uid="{468429A1-AA6D-4EB5-BFB1-52B1E0C94B49}" name="Column8899" dataDxfId="7706"/>
    <tableColumn id="8914" xr3:uid="{3A329617-7D35-44CC-8F7C-39E22928AE52}" name="Column8900" dataDxfId="7705"/>
    <tableColumn id="8915" xr3:uid="{53BC6073-4479-46F0-9691-32A37EE4AC97}" name="Column8901" dataDxfId="7704"/>
    <tableColumn id="8916" xr3:uid="{C44B210F-538D-491C-83F2-55E13A2C8710}" name="Column8902" dataDxfId="7703"/>
    <tableColumn id="8917" xr3:uid="{22055EA4-1BC1-4CF6-8947-1537EA166C88}" name="Column8903" dataDxfId="7702"/>
    <tableColumn id="8918" xr3:uid="{D4511B22-21F0-419A-B4BF-952EC7E15048}" name="Column8904" dataDxfId="7701"/>
    <tableColumn id="8919" xr3:uid="{4E15A84C-5F9D-480D-A73D-5E21F16F065D}" name="Column8905" dataDxfId="7700"/>
    <tableColumn id="8920" xr3:uid="{BB5E1FCE-A1D5-44F2-B4D7-2E03CFDB3F7A}" name="Column8906" dataDxfId="7699"/>
    <tableColumn id="8921" xr3:uid="{5A68A390-1056-4117-870D-4FA92E5EC68E}" name="Column8907" dataDxfId="7698"/>
    <tableColumn id="8922" xr3:uid="{CBBF92DF-0127-462C-8C4F-B629047DC8A9}" name="Column8908" dataDxfId="7697"/>
    <tableColumn id="8923" xr3:uid="{91B3326E-A490-44C3-A690-E9C3B311A14F}" name="Column8909" dataDxfId="7696"/>
    <tableColumn id="8924" xr3:uid="{EB760E37-CD90-4D83-9AE6-B864164992C3}" name="Column8910" dataDxfId="7695"/>
    <tableColumn id="8925" xr3:uid="{9DA98982-F3CF-431A-AB64-C3779CFB545B}" name="Column8911" dataDxfId="7694"/>
    <tableColumn id="8926" xr3:uid="{B8C5FA22-A008-48AC-A34A-5EF0A0B69064}" name="Column8912" dataDxfId="7693"/>
    <tableColumn id="8927" xr3:uid="{9913EE61-A0BF-4456-A51A-63D706E433FC}" name="Column8913" dataDxfId="7692"/>
    <tableColumn id="8928" xr3:uid="{71F37259-54AD-4A93-9615-E69DD9590108}" name="Column8914" dataDxfId="7691"/>
    <tableColumn id="8929" xr3:uid="{2451E10F-1984-4203-8843-FCEF7B56001E}" name="Column8915" dataDxfId="7690"/>
    <tableColumn id="8930" xr3:uid="{78414B24-53E5-422C-8EA1-72003E002449}" name="Column8916" dataDxfId="7689"/>
    <tableColumn id="8931" xr3:uid="{21B0B881-F140-4432-B6B9-9B841089C0FD}" name="Column8917" dataDxfId="7688"/>
    <tableColumn id="8932" xr3:uid="{929716F2-0841-4E73-B91C-DA9D0D559968}" name="Column8918" dataDxfId="7687"/>
    <tableColumn id="8933" xr3:uid="{1BEEABB6-D3B6-41C8-AACB-39F41470E107}" name="Column8919" dataDxfId="7686"/>
    <tableColumn id="8934" xr3:uid="{CAA81815-FF3C-4201-B863-C927752157C2}" name="Column8920" dataDxfId="7685"/>
    <tableColumn id="8935" xr3:uid="{706B2641-30C5-4EC9-9491-8817D75AE7A6}" name="Column8921" dataDxfId="7684"/>
    <tableColumn id="8936" xr3:uid="{78E83317-FDA4-4E4B-8F0B-6BA17B5D95AB}" name="Column8922" dataDxfId="7683"/>
    <tableColumn id="8937" xr3:uid="{7CD74AB5-9F95-45D8-8359-3378C5FB904E}" name="Column8923" dataDxfId="7682"/>
    <tableColumn id="8938" xr3:uid="{8B505AF8-3C9B-4A25-A742-68C4013C3EE3}" name="Column8924" dataDxfId="7681"/>
    <tableColumn id="8939" xr3:uid="{3A30A89B-FF11-4A4A-9126-2BF5F4C8F267}" name="Column8925" dataDxfId="7680"/>
    <tableColumn id="8940" xr3:uid="{3FFA83E1-E56F-4DC1-9FBD-CDB4BF1B50FD}" name="Column8926" dataDxfId="7679"/>
    <tableColumn id="8941" xr3:uid="{BBCDE8C4-B796-4A87-9D2B-DAFB4463E7B5}" name="Column8927" dataDxfId="7678"/>
    <tableColumn id="8942" xr3:uid="{028A2230-92CB-489C-A0F4-FC7CD5A44646}" name="Column8928" dataDxfId="7677"/>
    <tableColumn id="8943" xr3:uid="{14499074-E5ED-4C04-9A34-3D0D8E0AFE11}" name="Column8929" dataDxfId="7676"/>
    <tableColumn id="8944" xr3:uid="{1190D646-38D8-47F7-96A7-277776DB92EA}" name="Column8930" dataDxfId="7675"/>
    <tableColumn id="8945" xr3:uid="{5E178D2A-5D98-49DF-9F31-0A2089E221ED}" name="Column8931" dataDxfId="7674"/>
    <tableColumn id="8946" xr3:uid="{EF50B1B0-E074-430A-9CBF-A86446DDFEE5}" name="Column8932" dataDxfId="7673"/>
    <tableColumn id="8947" xr3:uid="{916EA5A6-3460-4A30-862A-688349A0260E}" name="Column8933" dataDxfId="7672"/>
    <tableColumn id="8948" xr3:uid="{F12A1427-D5ED-4562-B9C1-83F650170638}" name="Column8934" dataDxfId="7671"/>
    <tableColumn id="8949" xr3:uid="{D197994B-B755-4B44-8395-6B8458E29082}" name="Column8935" dataDxfId="7670"/>
    <tableColumn id="8950" xr3:uid="{7467B8E8-2145-4A24-96C4-548EF72EEA10}" name="Column8936" dataDxfId="7669"/>
    <tableColumn id="8951" xr3:uid="{EE819361-EF92-440E-AA5F-AE942D06811F}" name="Column8937" dataDxfId="7668"/>
    <tableColumn id="8952" xr3:uid="{8050C951-7675-42C4-86FC-043D290A710E}" name="Column8938" dataDxfId="7667"/>
    <tableColumn id="8953" xr3:uid="{9C9D6BFD-224E-4AFE-AE3E-3F42AED36144}" name="Column8939" dataDxfId="7666"/>
    <tableColumn id="8954" xr3:uid="{3B137BA0-B1F4-40C4-865A-90E02EA534AB}" name="Column8940" dataDxfId="7665"/>
    <tableColumn id="8955" xr3:uid="{18C8DFC1-B743-430A-B7C9-D73CCFA97FE2}" name="Column8941" dataDxfId="7664"/>
    <tableColumn id="8956" xr3:uid="{B86E8184-09D9-4170-AD81-9141174D7114}" name="Column8942" dataDxfId="7663"/>
    <tableColumn id="8957" xr3:uid="{BA13C6FF-E553-4863-A52B-EBDD13DD8CF8}" name="Column8943" dataDxfId="7662"/>
    <tableColumn id="8958" xr3:uid="{EA31F901-1BE6-49C4-86B8-4AB5103D3626}" name="Column8944" dataDxfId="7661"/>
    <tableColumn id="8959" xr3:uid="{BCB1F15B-3581-48E3-BC9A-BF9C9F0ACD96}" name="Column8945" dataDxfId="7660"/>
    <tableColumn id="8960" xr3:uid="{440D9C3B-D78A-426A-A4D7-0BC2CAC3FBF1}" name="Column8946" dataDxfId="7659"/>
    <tableColumn id="8961" xr3:uid="{4AD5C2E9-7B7A-459E-8946-965FF88E6E20}" name="Column8947" dataDxfId="7658"/>
    <tableColumn id="8962" xr3:uid="{6C410A17-A88F-410A-B18F-617BD0FF5E48}" name="Column8948" dataDxfId="7657"/>
    <tableColumn id="8963" xr3:uid="{24EF642C-587E-4298-B3CE-87A0A36440EE}" name="Column8949" dataDxfId="7656"/>
    <tableColumn id="8964" xr3:uid="{A6319920-963F-4E7F-9459-F41ED5CC5236}" name="Column8950" dataDxfId="7655"/>
    <tableColumn id="8965" xr3:uid="{F2AC29CB-DC6A-48A8-922D-FC30B91C0585}" name="Column8951" dataDxfId="7654"/>
    <tableColumn id="8966" xr3:uid="{AD1C2C09-6AF7-4165-9A90-E83044F2CFB6}" name="Column8952" dataDxfId="7653"/>
    <tableColumn id="8967" xr3:uid="{F451D274-883E-4408-A6FE-532E4C217C27}" name="Column8953" dataDxfId="7652"/>
    <tableColumn id="8968" xr3:uid="{1A5F3021-4ED6-4B9C-80B6-6F8026EB2304}" name="Column8954" dataDxfId="7651"/>
    <tableColumn id="8969" xr3:uid="{94893208-221D-42F0-AFDF-FAC54BA21EBE}" name="Column8955" dataDxfId="7650"/>
    <tableColumn id="8970" xr3:uid="{898239E2-8901-44FF-BC76-DD02D1D90ECF}" name="Column8956" dataDxfId="7649"/>
    <tableColumn id="8971" xr3:uid="{A67F4136-F02D-45F1-BBBC-3B66F6BE84C1}" name="Column8957" dataDxfId="7648"/>
    <tableColumn id="8972" xr3:uid="{410DC67F-BFA5-4E2B-A103-4190CA816103}" name="Column8958" dataDxfId="7647"/>
    <tableColumn id="8973" xr3:uid="{7392642C-7878-45EE-9316-E5C47002532A}" name="Column8959" dataDxfId="7646"/>
    <tableColumn id="8974" xr3:uid="{84FBBEC6-62DB-45BC-B118-54721F1A16EC}" name="Column8960" dataDxfId="7645"/>
    <tableColumn id="8975" xr3:uid="{52A165BC-A409-43CE-B813-64244779BDF0}" name="Column8961" dataDxfId="7644"/>
    <tableColumn id="8976" xr3:uid="{DF28F0B8-16ED-494F-A230-EC4707486C34}" name="Column8962" dataDxfId="7643"/>
    <tableColumn id="8977" xr3:uid="{2D363846-88EB-4102-A9CD-20088E97A508}" name="Column8963" dataDxfId="7642"/>
    <tableColumn id="8978" xr3:uid="{97EE294B-20D0-446D-9F31-827E2DB397D0}" name="Column8964" dataDxfId="7641"/>
    <tableColumn id="8979" xr3:uid="{AFCC506A-D22D-4471-9233-03A0516E09AD}" name="Column8965" dataDxfId="7640"/>
    <tableColumn id="8980" xr3:uid="{79B815DA-D9F4-4A4B-AC24-FC01EAE84B22}" name="Column8966" dataDxfId="7639"/>
    <tableColumn id="8981" xr3:uid="{A1CCA0B9-8424-41EA-8714-25793207B59B}" name="Column8967" dataDxfId="7638"/>
    <tableColumn id="8982" xr3:uid="{D13ECA54-E3AE-4E4F-8AE9-1491375DF879}" name="Column8968" dataDxfId="7637"/>
    <tableColumn id="8983" xr3:uid="{17A7B46A-0303-4304-9851-7FF7A080B765}" name="Column8969" dataDxfId="7636"/>
    <tableColumn id="8984" xr3:uid="{2EA318A6-173D-48EB-9EAD-E2CDE79B699C}" name="Column8970" dataDxfId="7635"/>
    <tableColumn id="8985" xr3:uid="{7A2668A9-0E58-43AC-B692-FF302F3069A3}" name="Column8971" dataDxfId="7634"/>
    <tableColumn id="8986" xr3:uid="{7C1D4A3D-E906-47A3-93BC-BB3D3E54694A}" name="Column8972" dataDxfId="7633"/>
    <tableColumn id="8987" xr3:uid="{D2173437-BD80-4ED8-8BCE-77AF5402136F}" name="Column8973" dataDxfId="7632"/>
    <tableColumn id="8988" xr3:uid="{19F26115-4268-430E-94ED-A62C00D1F4A1}" name="Column8974" dataDxfId="7631"/>
    <tableColumn id="8989" xr3:uid="{FC2377F4-A9F4-4672-A8AC-9EE128526937}" name="Column8975" dataDxfId="7630"/>
    <tableColumn id="8990" xr3:uid="{32466DBE-8B7B-491A-902C-4FAC6B121AD0}" name="Column8976" dataDxfId="7629"/>
    <tableColumn id="8991" xr3:uid="{598402A7-0F56-4834-A8B3-C335C2EB9A46}" name="Column8977" dataDxfId="7628"/>
    <tableColumn id="8992" xr3:uid="{F3BAFD7F-A8C4-45D0-8E86-0937166F8F8F}" name="Column8978" dataDxfId="7627"/>
    <tableColumn id="8993" xr3:uid="{4D5C608D-4AF0-418F-BF8A-B48E7C89CA09}" name="Column8979" dataDxfId="7626"/>
    <tableColumn id="8994" xr3:uid="{741968B2-7B55-4283-946E-C87EBC84F5DB}" name="Column8980" dataDxfId="7625"/>
    <tableColumn id="8995" xr3:uid="{D29AB790-ED2F-406F-97D3-933697B9DF92}" name="Column8981" dataDxfId="7624"/>
    <tableColumn id="8996" xr3:uid="{435EF781-2700-40CE-8AEC-4390897B2FC1}" name="Column8982" dataDxfId="7623"/>
    <tableColumn id="8997" xr3:uid="{2C0F04C2-AE77-4BAD-83FC-4738699CDEBD}" name="Column8983" dataDxfId="7622"/>
    <tableColumn id="8998" xr3:uid="{6A13234B-461A-4941-B4F7-A889CBE3DCA4}" name="Column8984" dataDxfId="7621"/>
    <tableColumn id="8999" xr3:uid="{2EB4060E-C1F8-4878-9C97-81875493BD90}" name="Column8985" dataDxfId="7620"/>
    <tableColumn id="9000" xr3:uid="{25AF1FCC-7C58-41B0-AB9F-1141482B4526}" name="Column8986" dataDxfId="7619"/>
    <tableColumn id="9001" xr3:uid="{00A38D44-5477-4281-AA5D-2B8C36D6479A}" name="Column8987" dataDxfId="7618"/>
    <tableColumn id="9002" xr3:uid="{113A85CC-3E64-4326-B684-86D958BE0186}" name="Column8988" dataDxfId="7617"/>
    <tableColumn id="9003" xr3:uid="{733EAB15-A903-47CC-944D-1A0CEB8F48E3}" name="Column8989" dataDxfId="7616"/>
    <tableColumn id="9004" xr3:uid="{AA09EA87-3BA7-4276-88B5-BC87BBB00D22}" name="Column8990" dataDxfId="7615"/>
    <tableColumn id="9005" xr3:uid="{B507D82C-396A-4CD7-81AE-B95285C5C67F}" name="Column8991" dataDxfId="7614"/>
    <tableColumn id="9006" xr3:uid="{A22B8108-82C4-45A4-AB13-6200D7F65921}" name="Column8992" dataDxfId="7613"/>
    <tableColumn id="9007" xr3:uid="{AAB543B2-D2B3-494F-890E-FD64E4774AEA}" name="Column8993" dataDxfId="7612"/>
    <tableColumn id="9008" xr3:uid="{85E1FF16-CFE9-4AF1-A1FA-5E4E75289654}" name="Column8994" dataDxfId="7611"/>
    <tableColumn id="9009" xr3:uid="{3A6EF23E-EA3C-4FBC-84A9-4C8D525048BE}" name="Column8995" dataDxfId="7610"/>
    <tableColumn id="9010" xr3:uid="{2A91D4FE-94CE-42ED-AE2E-84E6125974A2}" name="Column8996" dataDxfId="7609"/>
    <tableColumn id="9011" xr3:uid="{545352B9-5527-4EDF-B8BC-FB3540D10DAB}" name="Column8997" dataDxfId="7608"/>
    <tableColumn id="9012" xr3:uid="{5AAAE424-269A-4135-9613-08E4EEACA11C}" name="Column8998" dataDxfId="7607"/>
    <tableColumn id="9013" xr3:uid="{4CFBE086-3CA3-4396-BB12-514D86B10926}" name="Column8999" dataDxfId="7606"/>
    <tableColumn id="9014" xr3:uid="{C69E4937-3AD9-4F61-B757-26389727AD98}" name="Column9000" dataDxfId="7605"/>
    <tableColumn id="9015" xr3:uid="{45BF7FD5-F4CF-46AF-8095-82EC4275F8D0}" name="Column9001" dataDxfId="7604"/>
    <tableColumn id="9016" xr3:uid="{9D796A32-4316-4B15-8B4C-88226C4817B2}" name="Column9002" dataDxfId="7603"/>
    <tableColumn id="9017" xr3:uid="{582DCE08-97CB-490F-AAB3-4A92A0231A34}" name="Column9003" dataDxfId="7602"/>
    <tableColumn id="9018" xr3:uid="{40B483B1-501F-49F8-8E81-20ECA3EAFC03}" name="Column9004" dataDxfId="7601"/>
    <tableColumn id="9019" xr3:uid="{798BBE62-90CD-4B5B-9D49-0B4A900B815A}" name="Column9005" dataDxfId="7600"/>
    <tableColumn id="9020" xr3:uid="{36C515F8-0BD1-4FFD-AE3C-697A6D784F94}" name="Column9006" dataDxfId="7599"/>
    <tableColumn id="9021" xr3:uid="{397BA9F8-0F5A-4A0E-BCA7-DE52D710003C}" name="Column9007" dataDxfId="7598"/>
    <tableColumn id="9022" xr3:uid="{2991D5A8-4C25-44A8-AA40-A9E410572B90}" name="Column9008" dataDxfId="7597"/>
    <tableColumn id="9023" xr3:uid="{AC89DB9A-EFB9-43C0-BDC0-982AF95F27F0}" name="Column9009" dataDxfId="7596"/>
    <tableColumn id="9024" xr3:uid="{5F1607F6-FF6F-45F2-8A8A-B93EE21E45FD}" name="Column9010" dataDxfId="7595"/>
    <tableColumn id="9025" xr3:uid="{357D2A7F-9E89-4A11-9087-A5ACCD51A19D}" name="Column9011" dataDxfId="7594"/>
    <tableColumn id="9026" xr3:uid="{AEFC3E94-7DAB-4F6A-B57C-A54382C40224}" name="Column9012" dataDxfId="7593"/>
    <tableColumn id="9027" xr3:uid="{CDC46583-0125-4575-8CC1-8DE74A7EA417}" name="Column9013" dataDxfId="7592"/>
    <tableColumn id="9028" xr3:uid="{1E3AD037-947A-4ADB-BF9F-7A7C91A6F2E7}" name="Column9014" dataDxfId="7591"/>
    <tableColumn id="9029" xr3:uid="{61373948-5E4D-45E2-B78C-2C354092954A}" name="Column9015" dataDxfId="7590"/>
    <tableColumn id="9030" xr3:uid="{0CC3DC60-CF89-4515-98AF-739D01335432}" name="Column9016" dataDxfId="7589"/>
    <tableColumn id="9031" xr3:uid="{79737B55-9AC3-43BD-890C-9FC05C580487}" name="Column9017" dataDxfId="7588"/>
    <tableColumn id="9032" xr3:uid="{28F17897-CA5C-4169-904B-D0255D228FE6}" name="Column9018" dataDxfId="7587"/>
    <tableColumn id="9033" xr3:uid="{8B484FF4-D7A4-4BA5-BCCD-FFCCEBDED993}" name="Column9019" dataDxfId="7586"/>
    <tableColumn id="9034" xr3:uid="{4EAEE100-D343-4404-B61F-F2A6F5F4EB26}" name="Column9020" dataDxfId="7585"/>
    <tableColumn id="9035" xr3:uid="{BBA23A74-ECA7-44F8-A52F-3FD9FFBA21E8}" name="Column9021" dataDxfId="7584"/>
    <tableColumn id="9036" xr3:uid="{9D3B8099-C32D-4D0C-B2C2-27D1D9303651}" name="Column9022" dataDxfId="7583"/>
    <tableColumn id="9037" xr3:uid="{C0C7754C-BAAD-494C-ACF4-1A66FC9E3220}" name="Column9023" dataDxfId="7582"/>
    <tableColumn id="9038" xr3:uid="{CC82CF26-4D86-4DAE-A004-F4BAD3AF0E83}" name="Column9024" dataDxfId="7581"/>
    <tableColumn id="9039" xr3:uid="{7307184C-30DA-44DD-AEDF-4DDB374BDFDF}" name="Column9025" dataDxfId="7580"/>
    <tableColumn id="9040" xr3:uid="{061A2349-EC60-4241-9569-B5E636B50CD5}" name="Column9026" dataDxfId="7579"/>
    <tableColumn id="9041" xr3:uid="{CB2D256B-7291-4E8E-BE7D-91F1C40AD667}" name="Column9027" dataDxfId="7578"/>
    <tableColumn id="9042" xr3:uid="{37BD81C0-B87B-472E-BE60-739015C9C9B9}" name="Column9028" dataDxfId="7577"/>
    <tableColumn id="9043" xr3:uid="{9829CE81-B8F5-483D-B40C-0ED2683461E7}" name="Column9029" dataDxfId="7576"/>
    <tableColumn id="9044" xr3:uid="{96A35C96-25FB-45BB-8C59-381D526D3C34}" name="Column9030" dataDxfId="7575"/>
    <tableColumn id="9045" xr3:uid="{8C536290-D3D7-46D5-99ED-738E111B372E}" name="Column9031" dataDxfId="7574"/>
    <tableColumn id="9046" xr3:uid="{A4B8A927-8E91-4751-A8EC-7BDCB9E015EA}" name="Column9032" dataDxfId="7573"/>
    <tableColumn id="9047" xr3:uid="{1B5C439E-FD3E-4828-B063-C930E060D898}" name="Column9033" dataDxfId="7572"/>
    <tableColumn id="9048" xr3:uid="{B2018B03-8726-4F42-810F-F082A149A64A}" name="Column9034" dataDxfId="7571"/>
    <tableColumn id="9049" xr3:uid="{C34B4B31-699C-4DA4-94F4-4DD6AFA693D9}" name="Column9035" dataDxfId="7570"/>
    <tableColumn id="9050" xr3:uid="{A0CA36C2-6A51-4FEE-8998-BFAEC15A87C2}" name="Column9036" dataDxfId="7569"/>
    <tableColumn id="9051" xr3:uid="{22421054-A625-433A-B612-AFA52E4C6E03}" name="Column9037" dataDxfId="7568"/>
    <tableColumn id="9052" xr3:uid="{2ED5AD27-E1D8-4ED2-ADB1-EB75A7849C55}" name="Column9038" dataDxfId="7567"/>
    <tableColumn id="9053" xr3:uid="{8CC9BC07-C6D5-48E1-A4EC-A3DDCEA4196B}" name="Column9039" dataDxfId="7566"/>
    <tableColumn id="9054" xr3:uid="{F350F496-3B57-44D0-AEB2-5328C27F46DF}" name="Column9040" dataDxfId="7565"/>
    <tableColumn id="9055" xr3:uid="{61C20531-DB88-4845-8842-55DA9C087897}" name="Column9041" dataDxfId="7564"/>
    <tableColumn id="9056" xr3:uid="{F5A0C0CD-8C99-45F0-9B78-12A31DEB6C48}" name="Column9042" dataDxfId="7563"/>
    <tableColumn id="9057" xr3:uid="{EE71CA7C-B527-4633-9C34-4BF752C77E9C}" name="Column9043" dataDxfId="7562"/>
    <tableColumn id="9058" xr3:uid="{1F03ABA2-1131-4C7D-B0F1-67C739D55571}" name="Column9044" dataDxfId="7561"/>
    <tableColumn id="9059" xr3:uid="{93999B27-29F8-4AEF-A74A-6A1BBA0E932A}" name="Column9045" dataDxfId="7560"/>
    <tableColumn id="9060" xr3:uid="{5D7297A4-1794-43C9-BF67-99EC8B461DEE}" name="Column9046" dataDxfId="7559"/>
    <tableColumn id="9061" xr3:uid="{15F84FE8-C50D-4ACB-B5F4-D001D6FECCAC}" name="Column9047" dataDxfId="7558"/>
    <tableColumn id="9062" xr3:uid="{80BA934D-3B8D-4996-9CA2-B79373525BE5}" name="Column9048" dataDxfId="7557"/>
    <tableColumn id="9063" xr3:uid="{A7D76554-4E3D-4117-A413-3F69652231E9}" name="Column9049" dataDxfId="7556"/>
    <tableColumn id="9064" xr3:uid="{08CE5891-8508-4B58-97BE-8ACF20DC9F07}" name="Column9050" dataDxfId="7555"/>
    <tableColumn id="9065" xr3:uid="{3127B530-FFF0-4951-864C-1F5C5DE1A021}" name="Column9051" dataDxfId="7554"/>
    <tableColumn id="9066" xr3:uid="{8F3158C7-E600-4DFC-B5D8-CF1DF5677552}" name="Column9052" dataDxfId="7553"/>
    <tableColumn id="9067" xr3:uid="{A7F7035A-D1FA-4DA5-82DB-6B1DC69391AE}" name="Column9053" dataDxfId="7552"/>
    <tableColumn id="9068" xr3:uid="{37640CF8-8360-477D-8587-BA20F81EB70B}" name="Column9054" dataDxfId="7551"/>
    <tableColumn id="9069" xr3:uid="{91D89A11-8956-4F34-834B-912EBE2494B3}" name="Column9055" dataDxfId="7550"/>
    <tableColumn id="9070" xr3:uid="{310ADCE2-7AAD-4640-8455-4C4D517A4575}" name="Column9056" dataDxfId="7549"/>
    <tableColumn id="9071" xr3:uid="{9457543D-4BA8-4899-94F3-C21F1F61F8B1}" name="Column9057" dataDxfId="7548"/>
    <tableColumn id="9072" xr3:uid="{0D6B0D2B-5E64-4770-AFF9-8C2707CCE9BE}" name="Column9058" dataDxfId="7547"/>
    <tableColumn id="9073" xr3:uid="{A731DCEB-44C6-4B0E-B2CD-0F1D9B3E5CD3}" name="Column9059" dataDxfId="7546"/>
    <tableColumn id="9074" xr3:uid="{B3C51329-9025-4C6C-8B4E-E362133AD6C7}" name="Column9060" dataDxfId="7545"/>
    <tableColumn id="9075" xr3:uid="{BD787B7F-100D-48CC-B4A5-C2B048CD5266}" name="Column9061" dataDxfId="7544"/>
    <tableColumn id="9076" xr3:uid="{185840A0-1EE7-479A-B183-8BE5DE9A094F}" name="Column9062" dataDxfId="7543"/>
    <tableColumn id="9077" xr3:uid="{E213B9F6-444B-47B8-A99E-C978DA484435}" name="Column9063" dataDxfId="7542"/>
    <tableColumn id="9078" xr3:uid="{34417773-C700-456C-99BB-6B208BE05B8F}" name="Column9064" dataDxfId="7541"/>
    <tableColumn id="9079" xr3:uid="{6614EF91-F505-4431-9F9C-100D1C5DD4E3}" name="Column9065" dataDxfId="7540"/>
    <tableColumn id="9080" xr3:uid="{A22F4E07-C78C-46E6-A301-790EF4EAF2B0}" name="Column9066" dataDxfId="7539"/>
    <tableColumn id="9081" xr3:uid="{23D49E42-17BE-47EB-86A1-C922D28DD013}" name="Column9067" dataDxfId="7538"/>
    <tableColumn id="9082" xr3:uid="{EEACB9A0-3B93-4A62-AE21-2FD04CEF4051}" name="Column9068" dataDxfId="7537"/>
    <tableColumn id="9083" xr3:uid="{2B028958-EE97-42B5-BA6A-63804F79B707}" name="Column9069" dataDxfId="7536"/>
    <tableColumn id="9084" xr3:uid="{6709286D-6F12-452C-B3E1-3749D454F2E0}" name="Column9070" dataDxfId="7535"/>
    <tableColumn id="9085" xr3:uid="{73A7800E-2F6E-47E0-9B07-4E2E226B30E8}" name="Column9071" dataDxfId="7534"/>
    <tableColumn id="9086" xr3:uid="{5D0F51C5-BA11-4744-A076-3F909E618F6B}" name="Column9072" dataDxfId="7533"/>
    <tableColumn id="9087" xr3:uid="{D7925F73-A3FC-47E1-BC7D-E36D4273487C}" name="Column9073" dataDxfId="7532"/>
    <tableColumn id="9088" xr3:uid="{2ACBCA32-2F89-4203-BC8C-92039FE4BFF8}" name="Column9074" dataDxfId="7531"/>
    <tableColumn id="9089" xr3:uid="{1B2FCEAF-A499-4217-9815-938AED9481D1}" name="Column9075" dataDxfId="7530"/>
    <tableColumn id="9090" xr3:uid="{96C51031-23CB-4339-AAD8-EB951FAE292B}" name="Column9076" dataDxfId="7529"/>
    <tableColumn id="9091" xr3:uid="{B8A58C44-295C-4E8F-AC79-F058C0C49176}" name="Column9077" dataDxfId="7528"/>
    <tableColumn id="9092" xr3:uid="{B4733580-4713-4A8E-88D4-D59F5B5D59B0}" name="Column9078" dataDxfId="7527"/>
    <tableColumn id="9093" xr3:uid="{FF1A29D4-8D5D-428D-989B-FC20D47AD6F0}" name="Column9079" dataDxfId="7526"/>
    <tableColumn id="9094" xr3:uid="{14C90781-4B9F-4E1F-8B80-1525A82FAB98}" name="Column9080" dataDxfId="7525"/>
    <tableColumn id="9095" xr3:uid="{DEAF10AB-0273-4BC4-870C-52C76AA84555}" name="Column9081" dataDxfId="7524"/>
    <tableColumn id="9096" xr3:uid="{5E9695A1-24EC-434C-9864-55DB3D4FCFB4}" name="Column9082" dataDxfId="7523"/>
    <tableColumn id="9097" xr3:uid="{E23BE02E-EA31-4968-BA4C-D1F5C0E38AF1}" name="Column9083" dataDxfId="7522"/>
    <tableColumn id="9098" xr3:uid="{308FD7BA-6F3F-4983-B544-968CA8E12D0B}" name="Column9084" dataDxfId="7521"/>
    <tableColumn id="9099" xr3:uid="{7557685C-4AFE-41D6-85C3-306F65B5CF14}" name="Column9085" dataDxfId="7520"/>
    <tableColumn id="9100" xr3:uid="{BE3F7CE3-5885-45D4-B20F-13974BB441B7}" name="Column9086" dataDxfId="7519"/>
    <tableColumn id="9101" xr3:uid="{8260A3F1-F74F-43CA-97E3-5AC599465031}" name="Column9087" dataDxfId="7518"/>
    <tableColumn id="9102" xr3:uid="{AC9896AC-50A2-4990-B953-412D0C8661AE}" name="Column9088" dataDxfId="7517"/>
    <tableColumn id="9103" xr3:uid="{C74089CB-5E60-4E9C-AA52-A90D6F2DDA21}" name="Column9089" dataDxfId="7516"/>
    <tableColumn id="9104" xr3:uid="{07E58647-3FF1-4AF2-B83D-BEA0F9CD570B}" name="Column9090" dataDxfId="7515"/>
    <tableColumn id="9105" xr3:uid="{4E142AD9-3DD1-4F1E-91A0-11AA08ED33E1}" name="Column9091" dataDxfId="7514"/>
    <tableColumn id="9106" xr3:uid="{2B578F94-B50E-435C-81B3-023F3157B85A}" name="Column9092" dataDxfId="7513"/>
    <tableColumn id="9107" xr3:uid="{805D4CE6-FCB5-41F3-A750-DA5C454D199A}" name="Column9093" dataDxfId="7512"/>
    <tableColumn id="9108" xr3:uid="{134F3355-2B60-4FA1-BE25-1BD897469386}" name="Column9094" dataDxfId="7511"/>
    <tableColumn id="9109" xr3:uid="{68EA8E46-9142-464D-8291-8CAFA4EEED46}" name="Column9095" dataDxfId="7510"/>
    <tableColumn id="9110" xr3:uid="{66A9F601-A529-4904-8E2F-AABEA22A1690}" name="Column9096" dataDxfId="7509"/>
    <tableColumn id="9111" xr3:uid="{05EA399D-2D42-4A91-8A11-E4E1777679DB}" name="Column9097" dataDxfId="7508"/>
    <tableColumn id="9112" xr3:uid="{E03E987E-6442-4570-847E-17F2CCB5274D}" name="Column9098" dataDxfId="7507"/>
    <tableColumn id="9113" xr3:uid="{89149AE6-82F1-4B5D-AF05-707BB488DE3D}" name="Column9099" dataDxfId="7506"/>
    <tableColumn id="9114" xr3:uid="{76E56661-B2DB-4EC3-A22B-2B4A5DBA9157}" name="Column9100" dataDxfId="7505"/>
    <tableColumn id="9115" xr3:uid="{465E7150-D386-4EC5-9750-241F3B9B7465}" name="Column9101" dataDxfId="7504"/>
    <tableColumn id="9116" xr3:uid="{E9B0C9CF-A8A2-4677-87BD-850F43A1653A}" name="Column9102" dataDxfId="7503"/>
    <tableColumn id="9117" xr3:uid="{39822192-73D5-4E86-AD0E-E864AE1163F6}" name="Column9103" dataDxfId="7502"/>
    <tableColumn id="9118" xr3:uid="{3D94CB5A-EB08-4200-AC35-C76448C4F760}" name="Column9104" dataDxfId="7501"/>
    <tableColumn id="9119" xr3:uid="{FB721732-1C56-4D45-BD7D-4F258B220E4B}" name="Column9105" dataDxfId="7500"/>
    <tableColumn id="9120" xr3:uid="{3CE534CD-3E1F-4462-B6A0-43BF8A84F7FC}" name="Column9106" dataDxfId="7499"/>
    <tableColumn id="9121" xr3:uid="{04017A81-B3C8-4534-92B8-36CE44335C27}" name="Column9107" dataDxfId="7498"/>
    <tableColumn id="9122" xr3:uid="{DCEAA7A6-3508-469E-A33A-F7EAC42124A7}" name="Column9108" dataDxfId="7497"/>
    <tableColumn id="9123" xr3:uid="{2BC3FD8A-7361-4518-8DE9-72631B67944F}" name="Column9109" dataDxfId="7496"/>
    <tableColumn id="9124" xr3:uid="{BDBADA10-E892-4CC4-A0DE-52D9F24F0C7B}" name="Column9110" dataDxfId="7495"/>
    <tableColumn id="9125" xr3:uid="{9633B5E4-B02C-4B7E-BF26-AB296790C23B}" name="Column9111" dataDxfId="7494"/>
    <tableColumn id="9126" xr3:uid="{234E48B3-BFD3-4C35-8285-EFA378304285}" name="Column9112" dataDxfId="7493"/>
    <tableColumn id="9127" xr3:uid="{270ACDF0-CE47-43C1-B48F-14A8BBD2C72A}" name="Column9113" dataDxfId="7492"/>
    <tableColumn id="9128" xr3:uid="{E2E8D53A-DE7D-4AEC-A033-A48FAFCEF40E}" name="Column9114" dataDxfId="7491"/>
    <tableColumn id="9129" xr3:uid="{3F8AF8D3-5D77-4119-BD6E-428E996E9F10}" name="Column9115" dataDxfId="7490"/>
    <tableColumn id="9130" xr3:uid="{60E85D5C-35C2-4519-B565-F1242B0AF785}" name="Column9116" dataDxfId="7489"/>
    <tableColumn id="9131" xr3:uid="{3E607F8A-C4AF-4A02-97A8-FEFAF0DE6841}" name="Column9117" dataDxfId="7488"/>
    <tableColumn id="9132" xr3:uid="{63CAFF80-32B3-47ED-8440-CFC6D27E625B}" name="Column9118" dataDxfId="7487"/>
    <tableColumn id="9133" xr3:uid="{66F72F3A-24B0-4B6C-AAAD-80EE44DA65A1}" name="Column9119" dataDxfId="7486"/>
    <tableColumn id="9134" xr3:uid="{15644D0C-5ABD-4DBB-92BF-883C887F6767}" name="Column9120" dataDxfId="7485"/>
    <tableColumn id="9135" xr3:uid="{24392E40-F115-41CC-AACC-A13431EA70ED}" name="Column9121" dataDxfId="7484"/>
    <tableColumn id="9136" xr3:uid="{70A7F90D-8D43-477F-ADF0-8275692DD40E}" name="Column9122" dataDxfId="7483"/>
    <tableColumn id="9137" xr3:uid="{9D4FD6AB-646A-4A79-B963-48F85FB75C71}" name="Column9123" dataDxfId="7482"/>
    <tableColumn id="9138" xr3:uid="{B5E4B884-E88B-442B-B88F-D56CEA112BC3}" name="Column9124" dataDxfId="7481"/>
    <tableColumn id="9139" xr3:uid="{411D7D79-4ED9-4BB8-8F09-1EA64E348880}" name="Column9125" dataDxfId="7480"/>
    <tableColumn id="9140" xr3:uid="{876C8B1B-523A-4692-8221-F588D73BD2B4}" name="Column9126" dataDxfId="7479"/>
    <tableColumn id="9141" xr3:uid="{D83A0718-B0FA-4EB2-97CC-3DF0AECCD7A0}" name="Column9127" dataDxfId="7478"/>
    <tableColumn id="9142" xr3:uid="{2E58E5EE-E735-404B-935B-0B1B77C5E3FC}" name="Column9128" dataDxfId="7477"/>
    <tableColumn id="9143" xr3:uid="{05B4A7A7-0C3F-44D4-93D7-F31BD033793B}" name="Column9129" dataDxfId="7476"/>
    <tableColumn id="9144" xr3:uid="{43E43940-1E09-4E19-BF85-6FB9FCC43EAA}" name="Column9130" dataDxfId="7475"/>
    <tableColumn id="9145" xr3:uid="{64FA24A4-0151-4FD9-9775-178744821E68}" name="Column9131" dataDxfId="7474"/>
    <tableColumn id="9146" xr3:uid="{CB1FA542-991C-4316-9E92-57EC82B0A2F9}" name="Column9132" dataDxfId="7473"/>
    <tableColumn id="9147" xr3:uid="{FCDF2D43-CCA7-4E2D-B406-73E2025CB042}" name="Column9133" dataDxfId="7472"/>
    <tableColumn id="9148" xr3:uid="{16ABD470-5E37-4A4E-9643-F7A907B397B1}" name="Column9134" dataDxfId="7471"/>
    <tableColumn id="9149" xr3:uid="{128C74AD-F915-4CB3-8AF5-EB7BD7BD969D}" name="Column9135" dataDxfId="7470"/>
    <tableColumn id="9150" xr3:uid="{43E968E8-9FFB-490E-A970-8E77FAA71A62}" name="Column9136" dataDxfId="7469"/>
    <tableColumn id="9151" xr3:uid="{9804ACD7-E3C5-4ADD-840D-1715377A0128}" name="Column9137" dataDxfId="7468"/>
    <tableColumn id="9152" xr3:uid="{E683185D-1D6E-4D16-A23C-0549AC9116E3}" name="Column9138" dataDxfId="7467"/>
    <tableColumn id="9153" xr3:uid="{CAE8ECFA-F5FD-4B05-A5A2-C155F1F812E7}" name="Column9139" dataDxfId="7466"/>
    <tableColumn id="9154" xr3:uid="{48A5FF6A-E6A3-4E42-A188-588BC1B534F0}" name="Column9140" dataDxfId="7465"/>
    <tableColumn id="9155" xr3:uid="{07A6ABBB-750C-4056-B32C-3B747054FD7D}" name="Column9141" dataDxfId="7464"/>
    <tableColumn id="9156" xr3:uid="{222D8171-79E9-42FF-A197-BF89A510A4D2}" name="Column9142" dataDxfId="7463"/>
    <tableColumn id="9157" xr3:uid="{E4F4BE49-CA8A-435F-B8DD-D9A4D63A3914}" name="Column9143" dataDxfId="7462"/>
    <tableColumn id="9158" xr3:uid="{1C3B14C7-FF12-4BC9-B199-5BD9CBA73735}" name="Column9144" dataDxfId="7461"/>
    <tableColumn id="9159" xr3:uid="{C3A5D2B8-ACB9-47F5-A3B6-8141F8E9551F}" name="Column9145" dataDxfId="7460"/>
    <tableColumn id="9160" xr3:uid="{6DA3AE4D-0BFF-4D7F-A7D4-173F3B9F7377}" name="Column9146" dataDxfId="7459"/>
    <tableColumn id="9161" xr3:uid="{18C402D0-EB63-4C33-BA5A-19F432F73970}" name="Column9147" dataDxfId="7458"/>
    <tableColumn id="9162" xr3:uid="{7F88F8FA-46DC-4AD9-92AC-6EEFBAD87C50}" name="Column9148" dataDxfId="7457"/>
    <tableColumn id="9163" xr3:uid="{1A7F7548-36AE-46CC-9AA3-3ABC9F32FB37}" name="Column9149" dataDxfId="7456"/>
    <tableColumn id="9164" xr3:uid="{8E491D6C-D022-4C9D-9DAF-F96E2F40DF0D}" name="Column9150" dataDxfId="7455"/>
    <tableColumn id="9165" xr3:uid="{6944A85D-9A39-4DBD-94C4-B7B1C04AFE14}" name="Column9151" dataDxfId="7454"/>
    <tableColumn id="9166" xr3:uid="{2EE46998-D2AD-4731-A5B8-631936573789}" name="Column9152" dataDxfId="7453"/>
    <tableColumn id="9167" xr3:uid="{28645489-F6EA-4778-BBD0-461C936582BE}" name="Column9153" dataDxfId="7452"/>
    <tableColumn id="9168" xr3:uid="{1BCC5A89-7596-41FC-A11E-516B4AF2696E}" name="Column9154" dataDxfId="7451"/>
    <tableColumn id="9169" xr3:uid="{E42544E9-D01E-41FA-B23C-6C4298C1A687}" name="Column9155" dataDxfId="7450"/>
    <tableColumn id="9170" xr3:uid="{9163378A-72F0-4DF7-8EFB-63767C23FC55}" name="Column9156" dataDxfId="7449"/>
    <tableColumn id="9171" xr3:uid="{F166D02E-9150-48E5-ABF9-536E224B2520}" name="Column9157" dataDxfId="7448"/>
    <tableColumn id="9172" xr3:uid="{A94DB9B7-AF4E-4405-A6F6-01D1B328523B}" name="Column9158" dataDxfId="7447"/>
    <tableColumn id="9173" xr3:uid="{7170878C-212A-4709-A385-FFF6AC77A8FD}" name="Column9159" dataDxfId="7446"/>
    <tableColumn id="9174" xr3:uid="{A7DE711E-CF27-4228-A277-09E612A59CA3}" name="Column9160" dataDxfId="7445"/>
    <tableColumn id="9175" xr3:uid="{D01EAE34-9E6E-41D7-A3CA-98FC4EB5FE55}" name="Column9161" dataDxfId="7444"/>
    <tableColumn id="9176" xr3:uid="{3BCAC1AC-53AB-4E30-B0B1-288494A1F93D}" name="Column9162" dataDxfId="7443"/>
    <tableColumn id="9177" xr3:uid="{4EBF1CA1-D894-4AC0-9937-31D6388C12FE}" name="Column9163" dataDxfId="7442"/>
    <tableColumn id="9178" xr3:uid="{70874AA8-A33F-4EDA-96F0-A8CA3DE245CA}" name="Column9164" dataDxfId="7441"/>
    <tableColumn id="9179" xr3:uid="{F21E7931-9824-4D88-B414-450EEDC16B45}" name="Column9165" dataDxfId="7440"/>
    <tableColumn id="9180" xr3:uid="{7959FA25-C0DC-4962-8D6A-3BBC55C4CD73}" name="Column9166" dataDxfId="7439"/>
    <tableColumn id="9181" xr3:uid="{5389D77B-F198-4B99-BE49-B572FA19B68F}" name="Column9167" dataDxfId="7438"/>
    <tableColumn id="9182" xr3:uid="{20BA4345-B0F2-4ADE-949D-E5F63971E5A8}" name="Column9168" dataDxfId="7437"/>
    <tableColumn id="9183" xr3:uid="{20289CD3-FD88-4035-958D-A1417964F6D7}" name="Column9169" dataDxfId="7436"/>
    <tableColumn id="9184" xr3:uid="{98816BA3-129A-43B5-A153-3F7E6554B25D}" name="Column9170" dataDxfId="7435"/>
    <tableColumn id="9185" xr3:uid="{2244FB99-4F5B-4048-B401-FC67E1883554}" name="Column9171" dataDxfId="7434"/>
    <tableColumn id="9186" xr3:uid="{DA0E09A7-63F8-4D7E-B952-D71114B9D6DB}" name="Column9172" dataDxfId="7433"/>
    <tableColumn id="9187" xr3:uid="{BB642AC4-C32D-48A0-A316-FCB8C26B6E79}" name="Column9173" dataDxfId="7432"/>
    <tableColumn id="9188" xr3:uid="{EC07EAA1-7956-4AD2-A80C-83ADFC54E428}" name="Column9174" dataDxfId="7431"/>
    <tableColumn id="9189" xr3:uid="{E4E858DF-3795-4A42-B147-192D9681C2F4}" name="Column9175" dataDxfId="7430"/>
    <tableColumn id="9190" xr3:uid="{F5128D68-80DC-430C-BAB8-992A7F769EF1}" name="Column9176" dataDxfId="7429"/>
    <tableColumn id="9191" xr3:uid="{A4BD510B-E21C-4187-B322-E154F7F6E3C0}" name="Column9177" dataDxfId="7428"/>
    <tableColumn id="9192" xr3:uid="{EF5CF14A-4527-48EB-9631-A433696A43AF}" name="Column9178" dataDxfId="7427"/>
    <tableColumn id="9193" xr3:uid="{5F56BBE2-159D-4005-B173-77F48882BA66}" name="Column9179" dataDxfId="7426"/>
    <tableColumn id="9194" xr3:uid="{72C54449-876F-4555-B459-27F9CE718E4C}" name="Column9180" dataDxfId="7425"/>
    <tableColumn id="9195" xr3:uid="{53495581-1F6D-4E81-BF0A-94C0501486D3}" name="Column9181" dataDxfId="7424"/>
    <tableColumn id="9196" xr3:uid="{066D7AED-83B5-4F72-BB48-492AB5AE18E9}" name="Column9182" dataDxfId="7423"/>
    <tableColumn id="9197" xr3:uid="{9442AEC0-2062-4AED-BCCC-6CE52344DD1F}" name="Column9183" dataDxfId="7422"/>
    <tableColumn id="9198" xr3:uid="{01692E57-44ED-46ED-A626-EDD846896548}" name="Column9184" dataDxfId="7421"/>
    <tableColumn id="9199" xr3:uid="{7A1D88B2-3D5F-4971-8856-DBBBEE9B5A63}" name="Column9185" dataDxfId="7420"/>
    <tableColumn id="9200" xr3:uid="{15DB5740-BE16-44DD-8787-3E2084D4CA47}" name="Column9186" dataDxfId="7419"/>
    <tableColumn id="9201" xr3:uid="{51588B1B-DA5E-438D-BEC4-2ED17B3CEFD3}" name="Column9187" dataDxfId="7418"/>
    <tableColumn id="9202" xr3:uid="{21D90143-F706-4C50-A913-F19284D8E636}" name="Column9188" dataDxfId="7417"/>
    <tableColumn id="9203" xr3:uid="{120D6480-2A6A-4F61-9951-1891617A5810}" name="Column9189" dataDxfId="7416"/>
    <tableColumn id="9204" xr3:uid="{5CF086F2-ED03-4A34-9F57-7747CCDA366F}" name="Column9190" dataDxfId="7415"/>
    <tableColumn id="9205" xr3:uid="{5BA8052A-F872-4A7A-8E2D-3A1ACFC07EF5}" name="Column9191" dataDxfId="7414"/>
    <tableColumn id="9206" xr3:uid="{5BB0DB7F-6D58-4A04-9AE4-F29418AD1268}" name="Column9192" dataDxfId="7413"/>
    <tableColumn id="9207" xr3:uid="{F0E3C8FC-74AE-483D-88C7-446F146A1193}" name="Column9193" dataDxfId="7412"/>
    <tableColumn id="9208" xr3:uid="{095A5502-446B-409A-8A64-74D7B811470F}" name="Column9194" dataDxfId="7411"/>
    <tableColumn id="9209" xr3:uid="{6A97EB2C-19D3-4D27-AC73-98C056F94F23}" name="Column9195" dataDxfId="7410"/>
    <tableColumn id="9210" xr3:uid="{61B24489-D1A8-4A48-8DD0-195B5A986D2A}" name="Column9196" dataDxfId="7409"/>
    <tableColumn id="9211" xr3:uid="{6320B0C3-DC0E-4DCF-9ACD-1ABFE086E3A4}" name="Column9197" dataDxfId="7408"/>
    <tableColumn id="9212" xr3:uid="{BA140818-1EF2-4E9E-A116-C224ED74758F}" name="Column9198" dataDxfId="7407"/>
    <tableColumn id="9213" xr3:uid="{2A138F81-F9E5-41BE-A60F-FE1381C50137}" name="Column9199" dataDxfId="7406"/>
    <tableColumn id="9214" xr3:uid="{40DC51EA-FDB0-4688-ACC7-AB98168A1CAF}" name="Column9200" dataDxfId="7405"/>
    <tableColumn id="9215" xr3:uid="{D5814FDD-15D6-46E3-8224-B6058175B6D0}" name="Column9201" dataDxfId="7404"/>
    <tableColumn id="9216" xr3:uid="{DA604C9F-3357-4B42-AE5E-88747540F968}" name="Column9202" dataDxfId="7403"/>
    <tableColumn id="9217" xr3:uid="{AE89E116-144B-4895-A6F5-F8B05CD92979}" name="Column9203" dataDxfId="7402"/>
    <tableColumn id="9218" xr3:uid="{8CE3D1B3-C1C6-4502-A378-CAA2ADE8CB3F}" name="Column9204" dataDxfId="7401"/>
    <tableColumn id="9219" xr3:uid="{C8800212-63DA-4B44-BD30-A56B3FA0183C}" name="Column9205" dataDxfId="7400"/>
    <tableColumn id="9220" xr3:uid="{2FC8418C-C966-4627-9911-CF480029154C}" name="Column9206" dataDxfId="7399"/>
    <tableColumn id="9221" xr3:uid="{D0DF5499-C9FB-42C6-9B4D-25B0909F8A2A}" name="Column9207" dataDxfId="7398"/>
    <tableColumn id="9222" xr3:uid="{AC8109FB-0D7A-4A6A-95AF-64156DDE352B}" name="Column9208" dataDxfId="7397"/>
    <tableColumn id="9223" xr3:uid="{03EAE5E4-5AD9-4FA6-A6F3-59F98BE65484}" name="Column9209" dataDxfId="7396"/>
    <tableColumn id="9224" xr3:uid="{54A8C4E4-395C-4089-B54A-CA58400B6073}" name="Column9210" dataDxfId="7395"/>
    <tableColumn id="9225" xr3:uid="{EF6A0EEC-79CC-41BB-967D-41A76ADD5F2A}" name="Column9211" dataDxfId="7394"/>
    <tableColumn id="9226" xr3:uid="{2C18791E-FF19-4087-9293-BF9A59E0742A}" name="Column9212" dataDxfId="7393"/>
    <tableColumn id="9227" xr3:uid="{31A1C0E5-B427-479C-9C92-0F93288349A8}" name="Column9213" dataDxfId="7392"/>
    <tableColumn id="9228" xr3:uid="{547CDF64-58F9-4D1D-B6A7-111BC49EF7E7}" name="Column9214" dataDxfId="7391"/>
    <tableColumn id="9229" xr3:uid="{7F806478-6D2F-4BCC-A4F2-1EEE6F0FE6FC}" name="Column9215" dataDxfId="7390"/>
    <tableColumn id="9230" xr3:uid="{B5C5AF66-DF35-4523-8CA3-C1C53C0AC9E5}" name="Column9216" dataDxfId="7389"/>
    <tableColumn id="9231" xr3:uid="{B6FD2145-2034-4388-AB9A-DCC99A0B914A}" name="Column9217" dataDxfId="7388"/>
    <tableColumn id="9232" xr3:uid="{DD955553-B9A5-4889-A962-0784128956A6}" name="Column9218" dataDxfId="7387"/>
    <tableColumn id="9233" xr3:uid="{3BBD1DDF-2597-41A3-A13A-C673886A178C}" name="Column9219" dataDxfId="7386"/>
    <tableColumn id="9234" xr3:uid="{626465CC-8300-4401-B5AD-F65009F6405E}" name="Column9220" dataDxfId="7385"/>
    <tableColumn id="9235" xr3:uid="{3B4DC80D-36E9-421B-9A86-185DA864F0DF}" name="Column9221" dataDxfId="7384"/>
    <tableColumn id="9236" xr3:uid="{750F48E0-0CE6-4DF5-A0C8-84CDE9159EB8}" name="Column9222" dataDxfId="7383"/>
    <tableColumn id="9237" xr3:uid="{167BC7B8-21D9-4FF9-A28D-628B2646861C}" name="Column9223" dataDxfId="7382"/>
    <tableColumn id="9238" xr3:uid="{1995FF99-8870-4818-A2DD-23B50C8B0EDF}" name="Column9224" dataDxfId="7381"/>
    <tableColumn id="9239" xr3:uid="{6571720F-11D9-452C-B52F-FB4203D4DD62}" name="Column9225" dataDxfId="7380"/>
    <tableColumn id="9240" xr3:uid="{8B7A4570-58FF-4AFD-B7A5-22F0C45F81EE}" name="Column9226" dataDxfId="7379"/>
    <tableColumn id="9241" xr3:uid="{08B13340-1545-4885-9218-349B90A2CA58}" name="Column9227" dataDxfId="7378"/>
    <tableColumn id="9242" xr3:uid="{07046A6E-A43E-4606-964A-E47FFB809D3C}" name="Column9228" dataDxfId="7377"/>
    <tableColumn id="9243" xr3:uid="{014AE86F-C48C-41F3-B7C7-E0CF4E240307}" name="Column9229" dataDxfId="7376"/>
    <tableColumn id="9244" xr3:uid="{F178BBBF-A8BC-43C3-BA7D-63BD4CCDAB40}" name="Column9230" dataDxfId="7375"/>
    <tableColumn id="9245" xr3:uid="{F5740F0E-67A4-4CEF-890A-6D45BC984420}" name="Column9231" dataDxfId="7374"/>
    <tableColumn id="9246" xr3:uid="{627D375D-4A48-42C7-929D-21B29020AC34}" name="Column9232" dataDxfId="7373"/>
    <tableColumn id="9247" xr3:uid="{78084A22-C12C-4878-8C62-A56FFD45E480}" name="Column9233" dataDxfId="7372"/>
    <tableColumn id="9248" xr3:uid="{360DB0B9-F961-4863-932E-502C6ED216AB}" name="Column9234" dataDxfId="7371"/>
    <tableColumn id="9249" xr3:uid="{C0FA40F8-270C-4B39-B6A9-A8E58939A74F}" name="Column9235" dataDxfId="7370"/>
    <tableColumn id="9250" xr3:uid="{83FAC477-059F-4D3F-9787-76364FC25C62}" name="Column9236" dataDxfId="7369"/>
    <tableColumn id="9251" xr3:uid="{79F1D7D5-CD12-46D5-94A1-99F00B9D467E}" name="Column9237" dataDxfId="7368"/>
    <tableColumn id="9252" xr3:uid="{EBC821AB-D872-45FE-854D-A15F252A340C}" name="Column9238" dataDxfId="7367"/>
    <tableColumn id="9253" xr3:uid="{4ECE6D2C-3A1B-416C-A3CD-C933B502AAFD}" name="Column9239" dataDxfId="7366"/>
    <tableColumn id="9254" xr3:uid="{6216AA2B-B88F-460A-8A7D-38146835F161}" name="Column9240" dataDxfId="7365"/>
    <tableColumn id="9255" xr3:uid="{EB5973A4-718D-4BD4-9280-7DFCE5832153}" name="Column9241" dataDxfId="7364"/>
    <tableColumn id="9256" xr3:uid="{D1F79B1D-4931-44D1-9F61-6365BE0B7A0A}" name="Column9242" dataDxfId="7363"/>
    <tableColumn id="9257" xr3:uid="{677BC8DF-8F2B-4D90-9A16-01C82B0D09BE}" name="Column9243" dataDxfId="7362"/>
    <tableColumn id="9258" xr3:uid="{5C68E499-5CB4-48A4-B590-6CE5E0E68835}" name="Column9244" dataDxfId="7361"/>
    <tableColumn id="9259" xr3:uid="{A237E66E-6658-450C-B498-BD0FEABD3049}" name="Column9245" dataDxfId="7360"/>
    <tableColumn id="9260" xr3:uid="{F83C34F9-1F52-448C-B834-37928643A25B}" name="Column9246" dataDxfId="7359"/>
    <tableColumn id="9261" xr3:uid="{D54AE93B-50E3-464C-8CF7-461326193CEA}" name="Column9247" dataDxfId="7358"/>
    <tableColumn id="9262" xr3:uid="{B501F5FC-0697-4420-9808-873C80181BFE}" name="Column9248" dataDxfId="7357"/>
    <tableColumn id="9263" xr3:uid="{A7A7DB7E-C67A-4820-B009-044AECC0C5CC}" name="Column9249" dataDxfId="7356"/>
    <tableColumn id="9264" xr3:uid="{D4701A45-FCA9-42D3-B4AA-219EB780776B}" name="Column9250" dataDxfId="7355"/>
    <tableColumn id="9265" xr3:uid="{0E194314-7683-49AF-8980-DDFEEEB3D169}" name="Column9251" dataDxfId="7354"/>
    <tableColumn id="9266" xr3:uid="{A9773132-E9B3-443C-91C6-61E1F27F351F}" name="Column9252" dataDxfId="7353"/>
    <tableColumn id="9267" xr3:uid="{34215B77-2CE1-4C73-9C35-ECD596954F57}" name="Column9253" dataDxfId="7352"/>
    <tableColumn id="9268" xr3:uid="{6A2E0733-000E-47D1-A7AC-65C10AA6BFE2}" name="Column9254" dataDxfId="7351"/>
    <tableColumn id="9269" xr3:uid="{1505F60D-8458-4428-B4CE-9101850BC327}" name="Column9255" dataDxfId="7350"/>
    <tableColumn id="9270" xr3:uid="{3A02E104-03D7-43AD-B9D5-3851454B09A6}" name="Column9256" dataDxfId="7349"/>
    <tableColumn id="9271" xr3:uid="{AF05BD5F-087E-4A66-B9D9-5AEF1AE1255F}" name="Column9257" dataDxfId="7348"/>
    <tableColumn id="9272" xr3:uid="{33198A8B-2EA7-47E8-9D2A-989869A68C24}" name="Column9258" dataDxfId="7347"/>
    <tableColumn id="9273" xr3:uid="{2AB34334-49EC-4423-B5D3-DEE4831CCB9B}" name="Column9259" dataDxfId="7346"/>
    <tableColumn id="9274" xr3:uid="{0D4F05F6-8F18-48AD-9DEC-22D909D9AA82}" name="Column9260" dataDxfId="7345"/>
    <tableColumn id="9275" xr3:uid="{5AA28D55-A83F-4700-A480-DD46954A8E94}" name="Column9261" dataDxfId="7344"/>
    <tableColumn id="9276" xr3:uid="{5B447807-C039-49BA-85EF-79CA37EAE7BE}" name="Column9262" dataDxfId="7343"/>
    <tableColumn id="9277" xr3:uid="{2E7238B3-925B-4787-AA03-15BD46552A92}" name="Column9263" dataDxfId="7342"/>
    <tableColumn id="9278" xr3:uid="{CB644108-16F2-40F3-A49F-52DAA8447A5C}" name="Column9264" dataDxfId="7341"/>
    <tableColumn id="9279" xr3:uid="{E10E72A0-A1DF-4819-858A-9483806C724D}" name="Column9265" dataDxfId="7340"/>
    <tableColumn id="9280" xr3:uid="{1B5B9C76-E62E-430D-86D8-B29D5F4B2C72}" name="Column9266" dataDxfId="7339"/>
    <tableColumn id="9281" xr3:uid="{6A74AEE8-33CD-4E63-AFD8-68651CCA1EC9}" name="Column9267" dataDxfId="7338"/>
    <tableColumn id="9282" xr3:uid="{D2397693-D2E4-40A9-89F8-8F09061EB602}" name="Column9268" dataDxfId="7337"/>
    <tableColumn id="9283" xr3:uid="{68F576D8-EE7D-4E44-BF6F-9FF1595F4A42}" name="Column9269" dataDxfId="7336"/>
    <tableColumn id="9284" xr3:uid="{8DB70736-40E8-4B55-B5CB-65EE8919C97D}" name="Column9270" dataDxfId="7335"/>
    <tableColumn id="9285" xr3:uid="{0BBF25D7-B860-4CEC-A84E-63CF8E9B99A0}" name="Column9271" dataDxfId="7334"/>
    <tableColumn id="9286" xr3:uid="{9D3EDEA4-6FC3-4C2D-A8E4-A22C6C89357A}" name="Column9272" dataDxfId="7333"/>
    <tableColumn id="9287" xr3:uid="{8A250665-0FD8-404B-8A5D-FA1A6889672B}" name="Column9273" dataDxfId="7332"/>
    <tableColumn id="9288" xr3:uid="{F8EE39B6-D0C6-498D-A2FE-D8C877E17497}" name="Column9274" dataDxfId="7331"/>
    <tableColumn id="9289" xr3:uid="{D9C77A05-3BC8-461E-BDB7-4B935AC83F5E}" name="Column9275" dataDxfId="7330"/>
    <tableColumn id="9290" xr3:uid="{748A3588-6953-4C5F-B6DA-751F50F71F6E}" name="Column9276" dataDxfId="7329"/>
    <tableColumn id="9291" xr3:uid="{388B3101-0FCB-405C-9F75-E8F4A6DB72EE}" name="Column9277" dataDxfId="7328"/>
    <tableColumn id="9292" xr3:uid="{04408784-EB8B-4461-9161-E30DDC4E2B6F}" name="Column9278" dataDxfId="7327"/>
    <tableColumn id="9293" xr3:uid="{0C3BDB5A-3C23-4781-9E7E-0FF15B4BADF2}" name="Column9279" dataDxfId="7326"/>
    <tableColumn id="9294" xr3:uid="{520B08D8-363F-4CBF-BD91-EA07201EC2A4}" name="Column9280" dataDxfId="7325"/>
    <tableColumn id="9295" xr3:uid="{F81C6BF2-7328-4C18-9EBA-987AE66945F9}" name="Column9281" dataDxfId="7324"/>
    <tableColumn id="9296" xr3:uid="{45FEB648-D849-4E5A-8089-3473755B0FEE}" name="Column9282" dataDxfId="7323"/>
    <tableColumn id="9297" xr3:uid="{5F9EB505-D247-4238-8EE3-1BC8E33AEC77}" name="Column9283" dataDxfId="7322"/>
    <tableColumn id="9298" xr3:uid="{0DC72F06-E36F-41A3-9737-A4A15A2D622E}" name="Column9284" dataDxfId="7321"/>
    <tableColumn id="9299" xr3:uid="{A04ECD8A-9F1F-4E3A-BAA3-93F625520D4E}" name="Column9285" dataDxfId="7320"/>
    <tableColumn id="9300" xr3:uid="{B1EFD304-6F9C-49A9-8C2A-53AE4F68F610}" name="Column9286" dataDxfId="7319"/>
    <tableColumn id="9301" xr3:uid="{0A18510F-D99B-4770-8D35-F5AD430D95CF}" name="Column9287" dataDxfId="7318"/>
    <tableColumn id="9302" xr3:uid="{99C3D02D-A6FE-48F3-B19A-F4683E99CF9C}" name="Column9288" dataDxfId="7317"/>
    <tableColumn id="9303" xr3:uid="{BBFF8CE8-CB25-4B10-8457-729526698E12}" name="Column9289" dataDxfId="7316"/>
    <tableColumn id="9304" xr3:uid="{E6B45BD3-0505-4C1A-9A7B-BE6A692F00F5}" name="Column9290" dataDxfId="7315"/>
    <tableColumn id="9305" xr3:uid="{3349A422-66B5-4B14-A7CB-15BBB84CE460}" name="Column9291" dataDxfId="7314"/>
    <tableColumn id="9306" xr3:uid="{4431FD95-F828-4A79-84C4-63DAD10AE141}" name="Column9292" dataDxfId="7313"/>
    <tableColumn id="9307" xr3:uid="{FEE65C2E-2E33-4821-8C13-18E5FFD2B8D2}" name="Column9293" dataDxfId="7312"/>
    <tableColumn id="9308" xr3:uid="{746ADE0C-D4B2-48A3-BC87-B8FFA35ED3FB}" name="Column9294" dataDxfId="7311"/>
    <tableColumn id="9309" xr3:uid="{23476B7D-70BC-4679-99B3-4FB08D5D3AE2}" name="Column9295" dataDxfId="7310"/>
    <tableColumn id="9310" xr3:uid="{2FDAFAE1-DE88-49C0-9D51-9B15F5AFB4A2}" name="Column9296" dataDxfId="7309"/>
    <tableColumn id="9311" xr3:uid="{5D93BA14-28BB-416D-B845-A8E838A94908}" name="Column9297" dataDxfId="7308"/>
    <tableColumn id="9312" xr3:uid="{1E94C6F7-B45B-4775-9874-5ABA7DA9A998}" name="Column9298" dataDxfId="7307"/>
    <tableColumn id="9313" xr3:uid="{D72C7BB3-EA80-44C2-B59A-1E891E6FA3B4}" name="Column9299" dataDxfId="7306"/>
    <tableColumn id="9314" xr3:uid="{E11374C6-A68F-4532-A626-D072B853512D}" name="Column9300" dataDxfId="7305"/>
    <tableColumn id="9315" xr3:uid="{CA801D36-102A-4769-8A43-5AE1244CF029}" name="Column9301" dataDxfId="7304"/>
    <tableColumn id="9316" xr3:uid="{B5403EBA-F8E9-4626-B930-BED329BA1BA2}" name="Column9302" dataDxfId="7303"/>
    <tableColumn id="9317" xr3:uid="{99478D39-4E2F-4E86-ADD3-C39F9D105936}" name="Column9303" dataDxfId="7302"/>
    <tableColumn id="9318" xr3:uid="{92B7B6E5-3C36-4EA4-88F0-31462ECD86F0}" name="Column9304" dataDxfId="7301"/>
    <tableColumn id="9319" xr3:uid="{8865EF66-7C0E-41A5-B417-F604CF09F099}" name="Column9305" dataDxfId="7300"/>
    <tableColumn id="9320" xr3:uid="{C5DDC929-D011-4B5A-AC7B-55895F2C9909}" name="Column9306" dataDxfId="7299"/>
    <tableColumn id="9321" xr3:uid="{FA2FFC68-AE6D-46BD-8C7D-33696E9B2EC9}" name="Column9307" dataDxfId="7298"/>
    <tableColumn id="9322" xr3:uid="{EC7E1500-7F63-4C14-8D82-4029ACC8E380}" name="Column9308" dataDxfId="7297"/>
    <tableColumn id="9323" xr3:uid="{31CE7945-6771-428D-8D0A-34D1D7B3F35C}" name="Column9309" dataDxfId="7296"/>
    <tableColumn id="9324" xr3:uid="{26AE7F5C-CDD1-40ED-B671-3DDD2069A76A}" name="Column9310" dataDxfId="7295"/>
    <tableColumn id="9325" xr3:uid="{69029BD7-990F-4046-A8FE-F9C33E818240}" name="Column9311" dataDxfId="7294"/>
    <tableColumn id="9326" xr3:uid="{7D440C0D-5347-4C98-885A-CD0E48C8901C}" name="Column9312" dataDxfId="7293"/>
    <tableColumn id="9327" xr3:uid="{09B81D2E-2B3E-4F73-B800-D6E860798D7E}" name="Column9313" dataDxfId="7292"/>
    <tableColumn id="9328" xr3:uid="{696D56C2-9AC2-4091-A590-FEDBAEFA0019}" name="Column9314" dataDxfId="7291"/>
    <tableColumn id="9329" xr3:uid="{69CD4FCE-328A-4600-8A23-18B921A490C3}" name="Column9315" dataDxfId="7290"/>
    <tableColumn id="9330" xr3:uid="{3E39E4F3-3F83-4E44-A4FD-97F7A0D2F4D9}" name="Column9316" dataDxfId="7289"/>
    <tableColumn id="9331" xr3:uid="{F8B19A9F-D24E-4C6F-A933-9226ED831CD8}" name="Column9317" dataDxfId="7288"/>
    <tableColumn id="9332" xr3:uid="{A3C6A877-00B5-4D10-AEF0-83A1BB5A138C}" name="Column9318" dataDxfId="7287"/>
    <tableColumn id="9333" xr3:uid="{6C89F832-07D2-4248-9927-A2F606304F36}" name="Column9319" dataDxfId="7286"/>
    <tableColumn id="9334" xr3:uid="{D8DB8807-5C99-42B5-A56B-297BDF1E8706}" name="Column9320" dataDxfId="7285"/>
    <tableColumn id="9335" xr3:uid="{04BA93A8-3A1F-4D2E-B055-2918B76F9B7E}" name="Column9321" dataDxfId="7284"/>
    <tableColumn id="9336" xr3:uid="{1CF21C61-4DC0-40F7-BF1D-1EFD1F6F2BD0}" name="Column9322" dataDxfId="7283"/>
    <tableColumn id="9337" xr3:uid="{48B6ABEA-18C8-474E-A99A-8B7398676B19}" name="Column9323" dataDxfId="7282"/>
    <tableColumn id="9338" xr3:uid="{08A311AB-CC6B-4363-B840-538DE9E587D7}" name="Column9324" dataDxfId="7281"/>
    <tableColumn id="9339" xr3:uid="{E095D2B3-08BF-43FB-8C5F-773A585BD48F}" name="Column9325" dataDxfId="7280"/>
    <tableColumn id="9340" xr3:uid="{DFD9E5D2-B247-4BEA-BB8B-E9C97727C64A}" name="Column9326" dataDxfId="7279"/>
    <tableColumn id="9341" xr3:uid="{A301BA59-D009-4FB9-97A9-ADADE2F65C3D}" name="Column9327" dataDxfId="7278"/>
    <tableColumn id="9342" xr3:uid="{A2C71DD5-4773-4E03-BA26-1CF754872C89}" name="Column9328" dataDxfId="7277"/>
    <tableColumn id="9343" xr3:uid="{1F8990B6-AC05-41BA-B984-804267BAEA83}" name="Column9329" dataDxfId="7276"/>
    <tableColumn id="9344" xr3:uid="{5CED4693-0BD2-437A-B9F4-E6405E1EB392}" name="Column9330" dataDxfId="7275"/>
    <tableColumn id="9345" xr3:uid="{5B3B81DF-E368-4FF4-A4F6-57B268EC7CB1}" name="Column9331" dataDxfId="7274"/>
    <tableColumn id="9346" xr3:uid="{865936AD-A50E-4307-9523-877E6B4B12AC}" name="Column9332" dataDxfId="7273"/>
    <tableColumn id="9347" xr3:uid="{9940C93D-3DC9-4B22-B3B0-54BA5B4D77EC}" name="Column9333" dataDxfId="7272"/>
    <tableColumn id="9348" xr3:uid="{BA7267AA-9BAD-4CE1-AC41-499EE18F9C2A}" name="Column9334" dataDxfId="7271"/>
    <tableColumn id="9349" xr3:uid="{CE8F0706-C4B8-4F03-BD65-E494AAF0C7DF}" name="Column9335" dataDxfId="7270"/>
    <tableColumn id="9350" xr3:uid="{E6FAF92D-DD36-4C09-8F66-68864D20B0DF}" name="Column9336" dataDxfId="7269"/>
    <tableColumn id="9351" xr3:uid="{857FF299-6A57-4F04-8455-1B9E173EB388}" name="Column9337" dataDxfId="7268"/>
    <tableColumn id="9352" xr3:uid="{BC3D7FA2-BA78-4C38-9A07-39208F29B892}" name="Column9338" dataDxfId="7267"/>
    <tableColumn id="9353" xr3:uid="{F2EAFC73-BDA6-40D6-AD82-A563FB51BED5}" name="Column9339" dataDxfId="7266"/>
    <tableColumn id="9354" xr3:uid="{9DA5F976-E6D9-405D-841D-5AD727B3E5BF}" name="Column9340" dataDxfId="7265"/>
    <tableColumn id="9355" xr3:uid="{0FE6BDCE-FDE9-4BBF-92B7-C799B12B03CD}" name="Column9341" dataDxfId="7264"/>
    <tableColumn id="9356" xr3:uid="{B96CF323-527D-4B35-999B-7865B2DC7BB5}" name="Column9342" dataDxfId="7263"/>
    <tableColumn id="9357" xr3:uid="{4E1B1027-44E2-4AF8-A400-03325996DBBC}" name="Column9343" dataDxfId="7262"/>
    <tableColumn id="9358" xr3:uid="{7C4C114F-75D7-4C56-A912-505F40578B6B}" name="Column9344" dataDxfId="7261"/>
    <tableColumn id="9359" xr3:uid="{E52D40D7-14C3-4813-A2D2-1562F73B17DF}" name="Column9345" dataDxfId="7260"/>
    <tableColumn id="9360" xr3:uid="{6685013B-CFC4-486C-AD1C-5DF51C55C679}" name="Column9346" dataDxfId="7259"/>
    <tableColumn id="9361" xr3:uid="{F4C31051-6FCC-4E33-AB09-6FDC3F29FBA1}" name="Column9347" dataDxfId="7258"/>
    <tableColumn id="9362" xr3:uid="{B8F4A574-84D3-4B56-B075-222B5BAD736B}" name="Column9348" dataDxfId="7257"/>
    <tableColumn id="9363" xr3:uid="{3202AF91-A2BB-490C-B262-506F1A077D57}" name="Column9349" dataDxfId="7256"/>
    <tableColumn id="9364" xr3:uid="{0B220E55-62ED-4F17-A12E-55DFCF0F7E08}" name="Column9350" dataDxfId="7255"/>
    <tableColumn id="9365" xr3:uid="{39ADDDF3-F8A4-4684-BE5A-0AD7549C6F48}" name="Column9351" dataDxfId="7254"/>
    <tableColumn id="9366" xr3:uid="{CB7C42AE-742E-43D3-AB11-9A439BEB721B}" name="Column9352" dataDxfId="7253"/>
    <tableColumn id="9367" xr3:uid="{5DFA8CFE-E201-45AA-90BD-39C47F2FAF6D}" name="Column9353" dataDxfId="7252"/>
    <tableColumn id="9368" xr3:uid="{6B8E3623-D149-437B-A167-B80CA266138A}" name="Column9354" dataDxfId="7251"/>
    <tableColumn id="9369" xr3:uid="{F257B93A-3750-4F37-A63B-3D475C79AED7}" name="Column9355" dataDxfId="7250"/>
    <tableColumn id="9370" xr3:uid="{1FAA12E7-24E3-446F-ACDB-54ABC709B8D8}" name="Column9356" dataDxfId="7249"/>
    <tableColumn id="9371" xr3:uid="{FBF8628F-AFE6-47DB-A8FD-53155D821307}" name="Column9357" dataDxfId="7248"/>
    <tableColumn id="9372" xr3:uid="{A821A2BD-384B-4ADC-854F-CE3359B9ED3A}" name="Column9358" dataDxfId="7247"/>
    <tableColumn id="9373" xr3:uid="{9EE699FF-8AED-4C42-B2D5-507DED09BE27}" name="Column9359" dataDxfId="7246"/>
    <tableColumn id="9374" xr3:uid="{9CC882CB-53F5-4B81-AC7E-37AF957B44A9}" name="Column9360" dataDxfId="7245"/>
    <tableColumn id="9375" xr3:uid="{C20CB2BD-ACB3-4A26-B045-74EEF54DA6F5}" name="Column9361" dataDxfId="7244"/>
    <tableColumn id="9376" xr3:uid="{F00A67EA-6611-4A54-BE67-88E1118315E5}" name="Column9362" dataDxfId="7243"/>
    <tableColumn id="9377" xr3:uid="{1767DEA0-ECAC-4A06-ABA2-B7D3387E8E85}" name="Column9363" dataDxfId="7242"/>
    <tableColumn id="9378" xr3:uid="{98C022A7-93D0-41E4-BE5F-33345F815A52}" name="Column9364" dataDxfId="7241"/>
    <tableColumn id="9379" xr3:uid="{6D63E812-2F70-4876-8D17-12B11AA92E6E}" name="Column9365" dataDxfId="7240"/>
    <tableColumn id="9380" xr3:uid="{03A65B41-01CF-43AB-B275-143EED35A331}" name="Column9366" dataDxfId="7239"/>
    <tableColumn id="9381" xr3:uid="{85F7A4BB-2B3F-4B7D-91A4-49285CCC4C85}" name="Column9367" dataDxfId="7238"/>
    <tableColumn id="9382" xr3:uid="{AD5A17A4-0852-4517-BF3C-00052BC42E96}" name="Column9368" dataDxfId="7237"/>
    <tableColumn id="9383" xr3:uid="{F3598534-D984-486E-BA5F-C0E3457DC11C}" name="Column9369" dataDxfId="7236"/>
    <tableColumn id="9384" xr3:uid="{B91CC1FB-7441-4FC0-9D06-29C42668CD72}" name="Column9370" dataDxfId="7235"/>
    <tableColumn id="9385" xr3:uid="{BFBF2CFB-D938-4689-8BF6-7A7BF015A335}" name="Column9371" dataDxfId="7234"/>
    <tableColumn id="9386" xr3:uid="{E9DAD10F-8BFC-4433-8E47-D109B95F61C4}" name="Column9372" dataDxfId="7233"/>
    <tableColumn id="9387" xr3:uid="{E74F870A-E96D-463F-9902-B53803047252}" name="Column9373" dataDxfId="7232"/>
    <tableColumn id="9388" xr3:uid="{7B386B47-B251-4AA1-8F3B-49AD61C83168}" name="Column9374" dataDxfId="7231"/>
    <tableColumn id="9389" xr3:uid="{9874BF54-D482-4739-B312-D630D38F5BFA}" name="Column9375" dataDxfId="7230"/>
    <tableColumn id="9390" xr3:uid="{C987DB1C-CA73-4F23-AC6B-F433E1ADC555}" name="Column9376" dataDxfId="7229"/>
    <tableColumn id="9391" xr3:uid="{BDF31D13-CA64-4FE2-9F98-A1094A89D8B0}" name="Column9377" dataDxfId="7228"/>
    <tableColumn id="9392" xr3:uid="{E28E02BE-6D02-4E7E-AA70-CA4DF1CB6E6C}" name="Column9378" dataDxfId="7227"/>
    <tableColumn id="9393" xr3:uid="{28D8B0CD-ECA8-48EB-87F8-6C644D7771E0}" name="Column9379" dataDxfId="7226"/>
    <tableColumn id="9394" xr3:uid="{0A78FE0B-3567-42C2-A6B4-CB355CD98600}" name="Column9380" dataDxfId="7225"/>
    <tableColumn id="9395" xr3:uid="{77669D4E-676A-4DB6-8687-231065F1EFC2}" name="Column9381" dataDxfId="7224"/>
    <tableColumn id="9396" xr3:uid="{F64225B0-9E62-480E-9A29-D7FB30F485AB}" name="Column9382" dataDxfId="7223"/>
    <tableColumn id="9397" xr3:uid="{69F02690-61C7-45A5-AB59-DB02360662E9}" name="Column9383" dataDxfId="7222"/>
    <tableColumn id="9398" xr3:uid="{8650B2CF-9043-482B-A361-8942382845BC}" name="Column9384" dataDxfId="7221"/>
    <tableColumn id="9399" xr3:uid="{31FD5C51-800C-4DD3-A9F9-261F9BD137CB}" name="Column9385" dataDxfId="7220"/>
    <tableColumn id="9400" xr3:uid="{59F0990F-9B05-47AC-A870-A510AE4E86A4}" name="Column9386" dataDxfId="7219"/>
    <tableColumn id="9401" xr3:uid="{BC9800B1-4CD6-400A-89D1-554ED5D94C4A}" name="Column9387" dataDxfId="7218"/>
    <tableColumn id="9402" xr3:uid="{563AB5F0-4853-4FB6-8E47-2D7A804C521F}" name="Column9388" dataDxfId="7217"/>
    <tableColumn id="9403" xr3:uid="{422A74C5-4C87-4B9F-8B76-6D72A3FE4E05}" name="Column9389" dataDxfId="7216"/>
    <tableColumn id="9404" xr3:uid="{843EB99D-D3B6-4493-A693-63B5D0662723}" name="Column9390" dataDxfId="7215"/>
    <tableColumn id="9405" xr3:uid="{9668752B-1A25-4A8B-9C69-D7F7F654322C}" name="Column9391" dataDxfId="7214"/>
    <tableColumn id="9406" xr3:uid="{9A31A936-CDBD-4A2C-B4BF-1825D676D600}" name="Column9392" dataDxfId="7213"/>
    <tableColumn id="9407" xr3:uid="{D6B30C19-428D-46F9-A628-1647AD832C87}" name="Column9393" dataDxfId="7212"/>
    <tableColumn id="9408" xr3:uid="{E6F72F24-8C1A-4F87-AF36-0540BE2ECE49}" name="Column9394" dataDxfId="7211"/>
    <tableColumn id="9409" xr3:uid="{FE2888E1-51EF-469A-8C23-9E442ACEAF0D}" name="Column9395" dataDxfId="7210"/>
    <tableColumn id="9410" xr3:uid="{B64349A4-3FAF-4F8C-8930-02EDDA2AB887}" name="Column9396" dataDxfId="7209"/>
    <tableColumn id="9411" xr3:uid="{AA18F99C-D2B5-40C0-8522-406F6E577FAA}" name="Column9397" dataDxfId="7208"/>
    <tableColumn id="9412" xr3:uid="{F102B277-9284-4C26-88D0-14DD69ACFF82}" name="Column9398" dataDxfId="7207"/>
    <tableColumn id="9413" xr3:uid="{06B46D5D-3261-4278-B7BD-D354D70830D9}" name="Column9399" dataDxfId="7206"/>
    <tableColumn id="9414" xr3:uid="{A41A6127-101B-4D3B-9953-B0B0E05766F6}" name="Column9400" dataDxfId="7205"/>
    <tableColumn id="9415" xr3:uid="{629967A2-C21E-44FA-989E-F70D98AC1E12}" name="Column9401" dataDxfId="7204"/>
    <tableColumn id="9416" xr3:uid="{FE81A586-B4BE-4CC4-95B7-4A7831584E3F}" name="Column9402" dataDxfId="7203"/>
    <tableColumn id="9417" xr3:uid="{F2160F3B-D2DD-43EC-9BAC-4A669D81B9EF}" name="Column9403" dataDxfId="7202"/>
    <tableColumn id="9418" xr3:uid="{CF74D443-0111-43E2-9877-86DFE872995E}" name="Column9404" dataDxfId="7201"/>
    <tableColumn id="9419" xr3:uid="{45FBBEE2-81B3-46DB-8771-A89AA8A9B0B6}" name="Column9405" dataDxfId="7200"/>
    <tableColumn id="9420" xr3:uid="{57DBE70A-675D-41FB-8B39-0C54D044FF65}" name="Column9406" dataDxfId="7199"/>
    <tableColumn id="9421" xr3:uid="{A1AEBC2C-8D8A-486A-B122-9ECBDB6883C8}" name="Column9407" dataDxfId="7198"/>
    <tableColumn id="9422" xr3:uid="{9954C5AD-25C9-446F-BEBC-B690A4099169}" name="Column9408" dataDxfId="7197"/>
    <tableColumn id="9423" xr3:uid="{58217E95-8367-4459-B8A7-B03E5B1D5127}" name="Column9409" dataDxfId="7196"/>
    <tableColumn id="9424" xr3:uid="{802FA597-B0BB-4EF9-B3E6-D815D30720C8}" name="Column9410" dataDxfId="7195"/>
    <tableColumn id="9425" xr3:uid="{DE9F8EB7-3DE2-4542-894F-C5CC54FDC839}" name="Column9411" dataDxfId="7194"/>
    <tableColumn id="9426" xr3:uid="{991CC5FF-C22D-4414-B019-386CD39AC144}" name="Column9412" dataDxfId="7193"/>
    <tableColumn id="9427" xr3:uid="{315F68A8-622E-4228-AE4F-485AD7F82C25}" name="Column9413" dataDxfId="7192"/>
    <tableColumn id="9428" xr3:uid="{EF5444F6-E866-4299-A01B-A14E9CB0AA5D}" name="Column9414" dataDxfId="7191"/>
    <tableColumn id="9429" xr3:uid="{76CF5C3D-42AB-49B3-BAD8-2A6DFB9DC81B}" name="Column9415" dataDxfId="7190"/>
    <tableColumn id="9430" xr3:uid="{0927E312-9942-4714-9B18-47E232DCF340}" name="Column9416" dataDxfId="7189"/>
    <tableColumn id="9431" xr3:uid="{87434A10-92E2-4ACD-B6A5-631B6CE966B7}" name="Column9417" dataDxfId="7188"/>
    <tableColumn id="9432" xr3:uid="{36B829D6-A81D-4139-AB2F-E0661BA58A2B}" name="Column9418" dataDxfId="7187"/>
    <tableColumn id="9433" xr3:uid="{1F89756A-6DF1-4FC1-A318-6A067D280334}" name="Column9419" dataDxfId="7186"/>
    <tableColumn id="9434" xr3:uid="{9DB21178-5DAE-42DF-955D-526F901F0C48}" name="Column9420" dataDxfId="7185"/>
    <tableColumn id="9435" xr3:uid="{32A96226-5D17-4769-8E5A-10F81EE1235A}" name="Column9421" dataDxfId="7184"/>
    <tableColumn id="9436" xr3:uid="{C2310064-8241-4D7A-94E7-B83C73DD886A}" name="Column9422" dataDxfId="7183"/>
    <tableColumn id="9437" xr3:uid="{AC4D05DA-F576-42D8-AF9F-2B67D369E5E6}" name="Column9423" dataDxfId="7182"/>
    <tableColumn id="9438" xr3:uid="{A2909547-20FC-4AA3-B681-613074724C3F}" name="Column9424" dataDxfId="7181"/>
    <tableColumn id="9439" xr3:uid="{58267893-DAD3-443A-B00C-104713B855D3}" name="Column9425" dataDxfId="7180"/>
    <tableColumn id="9440" xr3:uid="{C328D67A-8C4E-408C-ADA8-20DDF0690E0C}" name="Column9426" dataDxfId="7179"/>
    <tableColumn id="9441" xr3:uid="{C2BDD883-D3EF-4405-B8CD-B19484105597}" name="Column9427" dataDxfId="7178"/>
    <tableColumn id="9442" xr3:uid="{CEEFA94D-42B5-426C-9F88-EAAF322AE4F8}" name="Column9428" dataDxfId="7177"/>
    <tableColumn id="9443" xr3:uid="{3BA71F1C-3896-457D-9C88-261A7C28A1CE}" name="Column9429" dataDxfId="7176"/>
    <tableColumn id="9444" xr3:uid="{52635CAB-F08B-4A4B-965E-3924CFF29E98}" name="Column9430" dataDxfId="7175"/>
    <tableColumn id="9445" xr3:uid="{1FC661F0-81AC-4C57-96CC-F03AA18BB5C5}" name="Column9431" dataDxfId="7174"/>
    <tableColumn id="9446" xr3:uid="{2B00965F-C1BE-4AAE-B1D6-75877C51CECB}" name="Column9432" dataDxfId="7173"/>
    <tableColumn id="9447" xr3:uid="{C03B6BD6-EEC1-4BE3-8AFE-B73622EEC5D4}" name="Column9433" dataDxfId="7172"/>
    <tableColumn id="9448" xr3:uid="{3B765C32-DE21-4BCF-9A92-88FEFD2E2E67}" name="Column9434" dataDxfId="7171"/>
    <tableColumn id="9449" xr3:uid="{40EBA9EB-C29C-4E07-AD06-B137C559A8E6}" name="Column9435" dataDxfId="7170"/>
    <tableColumn id="9450" xr3:uid="{020A9346-BB53-4A9C-9614-2085B370EAF0}" name="Column9436" dataDxfId="7169"/>
    <tableColumn id="9451" xr3:uid="{2B99FC9C-B73A-4AC4-83C5-E98089CC9717}" name="Column9437" dataDxfId="7168"/>
    <tableColumn id="9452" xr3:uid="{C58C9B37-ABF9-41E9-B044-26A2F7279BC6}" name="Column9438" dataDxfId="7167"/>
    <tableColumn id="9453" xr3:uid="{3AFB7449-0063-466E-B539-F48836252F87}" name="Column9439" dataDxfId="7166"/>
    <tableColumn id="9454" xr3:uid="{36EFE5A9-D2CE-47EB-A3B3-9B5E890966D5}" name="Column9440" dataDxfId="7165"/>
    <tableColumn id="9455" xr3:uid="{5D13B983-D8B6-4CC4-A47C-FCF530F01F14}" name="Column9441" dataDxfId="7164"/>
    <tableColumn id="9456" xr3:uid="{E151226A-0C76-47D7-88F4-DF749971FF32}" name="Column9442" dataDxfId="7163"/>
    <tableColumn id="9457" xr3:uid="{C249717A-F861-494F-A25A-C1CF223D2858}" name="Column9443" dataDxfId="7162"/>
    <tableColumn id="9458" xr3:uid="{157D5269-9294-44D2-BB1E-3A0A5504D1EE}" name="Column9444" dataDxfId="7161"/>
    <tableColumn id="9459" xr3:uid="{0945F5B1-8710-49E0-A8F5-0BBCEC976866}" name="Column9445" dataDxfId="7160"/>
    <tableColumn id="9460" xr3:uid="{C36EB5CE-3D8E-4E2A-B371-81B4055880C8}" name="Column9446" dataDxfId="7159"/>
    <tableColumn id="9461" xr3:uid="{34497F87-094D-4C3C-A64E-EA920C52DB86}" name="Column9447" dataDxfId="7158"/>
    <tableColumn id="9462" xr3:uid="{F2D30EC0-E4D8-41B2-82CE-9F5475768FF6}" name="Column9448" dataDxfId="7157"/>
    <tableColumn id="9463" xr3:uid="{F2A988D9-9475-4143-8A0F-06A07B27A486}" name="Column9449" dataDxfId="7156"/>
    <tableColumn id="9464" xr3:uid="{986FE75E-4B7E-4264-BB00-971CFBCC6855}" name="Column9450" dataDxfId="7155"/>
    <tableColumn id="9465" xr3:uid="{AD0AFF8A-D1B0-4EAA-87D9-01BE140B1502}" name="Column9451" dataDxfId="7154"/>
    <tableColumn id="9466" xr3:uid="{9A4E55D7-61EB-4965-8345-7B58407175AE}" name="Column9452" dataDxfId="7153"/>
    <tableColumn id="9467" xr3:uid="{BAFCEC35-2675-405C-9508-D0E1DB101248}" name="Column9453" dataDxfId="7152"/>
    <tableColumn id="9468" xr3:uid="{A70004BD-7021-48FC-88B4-A3D072E5972E}" name="Column9454" dataDxfId="7151"/>
    <tableColumn id="9469" xr3:uid="{071A4CDB-FCF5-44C8-8A4E-BC8E31455DB2}" name="Column9455" dataDxfId="7150"/>
    <tableColumn id="9470" xr3:uid="{56BD63ED-94C2-45C5-B4DD-3579C475474E}" name="Column9456" dataDxfId="7149"/>
    <tableColumn id="9471" xr3:uid="{69A172C4-875A-4E8F-89F5-AEEA2B643AE3}" name="Column9457" dataDxfId="7148"/>
    <tableColumn id="9472" xr3:uid="{6B02E85D-6375-43FB-B97D-95B10F2DB24B}" name="Column9458" dataDxfId="7147"/>
    <tableColumn id="9473" xr3:uid="{7DE60BA5-D9CA-4272-A97D-3574F992C989}" name="Column9459" dataDxfId="7146"/>
    <tableColumn id="9474" xr3:uid="{EDA059C2-3CF3-4ED9-B22E-2EC25A046115}" name="Column9460" dataDxfId="7145"/>
    <tableColumn id="9475" xr3:uid="{6F204639-2BB4-4B64-88EF-C5899BEE977B}" name="Column9461" dataDxfId="7144"/>
    <tableColumn id="9476" xr3:uid="{B67AF972-F680-4E40-B479-1D3821B73354}" name="Column9462" dataDxfId="7143"/>
    <tableColumn id="9477" xr3:uid="{ED5F3340-D6E6-491F-8015-142A6EEFD679}" name="Column9463" dataDxfId="7142"/>
    <tableColumn id="9478" xr3:uid="{CD0996B0-BE4B-4970-972A-C1A5A60FDF7A}" name="Column9464" dataDxfId="7141"/>
    <tableColumn id="9479" xr3:uid="{F24408BF-9A8E-45A4-8D5B-C99DD19948FE}" name="Column9465" dataDxfId="7140"/>
    <tableColumn id="9480" xr3:uid="{8B12A5B3-0593-48C4-BB2A-58A520AB74D6}" name="Column9466" dataDxfId="7139"/>
    <tableColumn id="9481" xr3:uid="{E3FA7D2E-2FE4-4B96-B39E-387B806C9505}" name="Column9467" dataDxfId="7138"/>
    <tableColumn id="9482" xr3:uid="{BAA1BC5A-B95D-4041-986A-EA6A314C85CB}" name="Column9468" dataDxfId="7137"/>
    <tableColumn id="9483" xr3:uid="{8CEBD30E-F6B9-4EFF-A8FB-7775FCD09AC8}" name="Column9469" dataDxfId="7136"/>
    <tableColumn id="9484" xr3:uid="{F8E9D77F-C98F-4545-B67E-3A23CAB2041E}" name="Column9470" dataDxfId="7135"/>
    <tableColumn id="9485" xr3:uid="{0FFDAAF6-A342-4C58-A2EC-9EA9AF66EC7F}" name="Column9471" dataDxfId="7134"/>
    <tableColumn id="9486" xr3:uid="{C462D1B2-0961-4B98-8CB9-D029C1AD21D0}" name="Column9472" dataDxfId="7133"/>
    <tableColumn id="9487" xr3:uid="{7665E4FC-AE56-4A55-A8FF-BC7F54BD84F9}" name="Column9473" dataDxfId="7132"/>
    <tableColumn id="9488" xr3:uid="{CFE52A93-F236-46E3-A71F-E78C2E48E941}" name="Column9474" dataDxfId="7131"/>
    <tableColumn id="9489" xr3:uid="{19B177A1-23B3-4D73-94CB-751D54CB3217}" name="Column9475" dataDxfId="7130"/>
    <tableColumn id="9490" xr3:uid="{B62EC39E-5A3D-4F56-8150-F8F091B15EA6}" name="Column9476" dataDxfId="7129"/>
    <tableColumn id="9491" xr3:uid="{EB010C04-DB5A-43FB-B81B-CB7EF6EC51CB}" name="Column9477" dataDxfId="7128"/>
    <tableColumn id="9492" xr3:uid="{7414F781-AB00-4E62-B1BE-CD05F937AF88}" name="Column9478" dataDxfId="7127"/>
    <tableColumn id="9493" xr3:uid="{0E274D8A-9166-4B82-B087-69E24EB636AA}" name="Column9479" dataDxfId="7126"/>
    <tableColumn id="9494" xr3:uid="{85B655E4-2709-4044-81C0-B054D2DA82D8}" name="Column9480" dataDxfId="7125"/>
    <tableColumn id="9495" xr3:uid="{A59904A0-EF5E-4E4F-B254-2BA89A5EFDD2}" name="Column9481" dataDxfId="7124"/>
    <tableColumn id="9496" xr3:uid="{0559F9C9-544F-4E0B-8B42-A701081B46EB}" name="Column9482" dataDxfId="7123"/>
    <tableColumn id="9497" xr3:uid="{589C088A-DD69-4D33-9F7D-63A96B5785EE}" name="Column9483" dataDxfId="7122"/>
    <tableColumn id="9498" xr3:uid="{56943875-F353-4E51-8520-C47E4C3C509F}" name="Column9484" dataDxfId="7121"/>
    <tableColumn id="9499" xr3:uid="{51D9C1C1-E481-405E-B066-0F74E51DE3BE}" name="Column9485" dataDxfId="7120"/>
    <tableColumn id="9500" xr3:uid="{DC103993-6EF6-447F-9471-68D1104BF1F6}" name="Column9486" dataDxfId="7119"/>
    <tableColumn id="9501" xr3:uid="{1BA945E9-1DB4-4E42-B539-F3EB1C7C5E4D}" name="Column9487" dataDxfId="7118"/>
    <tableColumn id="9502" xr3:uid="{C378529A-8C8A-468B-9942-0EDC90FE16F1}" name="Column9488" dataDxfId="7117"/>
    <tableColumn id="9503" xr3:uid="{8C14B9B7-A064-48FC-9871-ED7453353125}" name="Column9489" dataDxfId="7116"/>
    <tableColumn id="9504" xr3:uid="{7EDE9462-E501-4B0D-B61E-009C38651A49}" name="Column9490" dataDxfId="7115"/>
    <tableColumn id="9505" xr3:uid="{579CE9DD-ACE5-46AA-B134-25B3E2F55B45}" name="Column9491" dataDxfId="7114"/>
    <tableColumn id="9506" xr3:uid="{84E46732-6730-4A2A-8524-07DB88BE3C9D}" name="Column9492" dataDxfId="7113"/>
    <tableColumn id="9507" xr3:uid="{6EF14C6F-E09A-41AC-A0E4-A6230F580A35}" name="Column9493" dataDxfId="7112"/>
    <tableColumn id="9508" xr3:uid="{592FFC9F-1D73-443C-9276-4226A18D6AC4}" name="Column9494" dataDxfId="7111"/>
    <tableColumn id="9509" xr3:uid="{A1894CDD-9691-4E69-B765-0FF4CBC0A3DE}" name="Column9495" dataDxfId="7110"/>
    <tableColumn id="9510" xr3:uid="{25E20098-A5B7-4454-B3C6-4255527F75EA}" name="Column9496" dataDxfId="7109"/>
    <tableColumn id="9511" xr3:uid="{C08E055C-BCB9-4F73-AF42-D2ECE77E40AD}" name="Column9497" dataDxfId="7108"/>
    <tableColumn id="9512" xr3:uid="{499C93CA-D0AD-4EFB-8455-9106EDC5185B}" name="Column9498" dataDxfId="7107"/>
    <tableColumn id="9513" xr3:uid="{7005F134-495F-41BE-8819-32DD52231BE8}" name="Column9499" dataDxfId="7106"/>
    <tableColumn id="9514" xr3:uid="{2FD38802-6C39-41E7-879A-EADC7A2515FD}" name="Column9500" dataDxfId="7105"/>
    <tableColumn id="9515" xr3:uid="{CB358ADC-3483-41D9-AA5F-6011862D17E6}" name="Column9501" dataDxfId="7104"/>
    <tableColumn id="9516" xr3:uid="{3EA199B7-D3F5-4D29-9401-CED38022108A}" name="Column9502" dataDxfId="7103"/>
    <tableColumn id="9517" xr3:uid="{C82DBB60-68BF-4162-BC80-957251963883}" name="Column9503" dataDxfId="7102"/>
    <tableColumn id="9518" xr3:uid="{9A47B036-B6C2-41F8-BCF8-077CD6BA0423}" name="Column9504" dataDxfId="7101"/>
    <tableColumn id="9519" xr3:uid="{58F43C7A-5002-42A1-8651-AEF4A934AECA}" name="Column9505" dataDxfId="7100"/>
    <tableColumn id="9520" xr3:uid="{4497F140-7FC2-41D4-B3D2-12E565D3909F}" name="Column9506" dataDxfId="7099"/>
    <tableColumn id="9521" xr3:uid="{540EB1C4-2A49-4332-B466-8E7832E51CCE}" name="Column9507" dataDxfId="7098"/>
    <tableColumn id="9522" xr3:uid="{1D9C5B1B-0F5E-481C-A108-21934DF1EF35}" name="Column9508" dataDxfId="7097"/>
    <tableColumn id="9523" xr3:uid="{114C3BD1-037A-4BD3-A054-58A3C957C15B}" name="Column9509" dataDxfId="7096"/>
    <tableColumn id="9524" xr3:uid="{348F262E-898B-4906-AB95-91D37B63C507}" name="Column9510" dataDxfId="7095"/>
    <tableColumn id="9525" xr3:uid="{72E420B5-73EE-4E59-8559-FE20D4611D35}" name="Column9511" dataDxfId="7094"/>
    <tableColumn id="9526" xr3:uid="{994C1CF0-90EB-446C-A70C-5001973AAE5D}" name="Column9512" dataDxfId="7093"/>
    <tableColumn id="9527" xr3:uid="{7D62C200-1869-4D42-ADB2-8CF5C8F35BD6}" name="Column9513" dataDxfId="7092"/>
    <tableColumn id="9528" xr3:uid="{4F33C585-40ED-4D10-950E-A58D0833F6E3}" name="Column9514" dataDxfId="7091"/>
    <tableColumn id="9529" xr3:uid="{4005EF59-969D-4D13-B72F-54E2F8970857}" name="Column9515" dataDxfId="7090"/>
    <tableColumn id="9530" xr3:uid="{21E4144C-1176-4703-B9D5-FEE0ECB52BCB}" name="Column9516" dataDxfId="7089"/>
    <tableColumn id="9531" xr3:uid="{110E7E19-E2E0-4D53-BD9F-FC64B0CD5AD5}" name="Column9517" dataDxfId="7088"/>
    <tableColumn id="9532" xr3:uid="{F25094A7-6FB7-4679-BA4E-F4F3FBE3691F}" name="Column9518" dataDxfId="7087"/>
    <tableColumn id="9533" xr3:uid="{DB5F3103-C796-4EC7-AA39-4C84EA7FE179}" name="Column9519" dataDxfId="7086"/>
    <tableColumn id="9534" xr3:uid="{1F9FE084-9EBD-4F76-BDA6-14393FC29D76}" name="Column9520" dataDxfId="7085"/>
    <tableColumn id="9535" xr3:uid="{D16D517D-D96B-42F9-A476-8463889C6533}" name="Column9521" dataDxfId="7084"/>
    <tableColumn id="9536" xr3:uid="{1202ACB1-1B3E-4399-B751-688658662488}" name="Column9522" dataDxfId="7083"/>
    <tableColumn id="9537" xr3:uid="{CBDF41B4-E682-45A2-AC7D-1F4E9FAAC3AD}" name="Column9523" dataDxfId="7082"/>
    <tableColumn id="9538" xr3:uid="{A2B0810B-5DB0-4B93-A20B-49B0DDCB328A}" name="Column9524" dataDxfId="7081"/>
    <tableColumn id="9539" xr3:uid="{FE9D8923-05C2-405C-ABBF-B2A9238D3792}" name="Column9525" dataDxfId="7080"/>
    <tableColumn id="9540" xr3:uid="{04058295-F712-4008-9AF4-28698DDF9353}" name="Column9526" dataDxfId="7079"/>
    <tableColumn id="9541" xr3:uid="{6D515EF7-F31D-4CC9-AFAC-85AC578D7735}" name="Column9527" dataDxfId="7078"/>
    <tableColumn id="9542" xr3:uid="{6395C857-D47E-4EC6-8627-BB1B9928D193}" name="Column9528" dataDxfId="7077"/>
    <tableColumn id="9543" xr3:uid="{45506933-EFDB-4F1C-BDB4-8C2E2997E88B}" name="Column9529" dataDxfId="7076"/>
    <tableColumn id="9544" xr3:uid="{E5D61E77-83BE-4C64-BE05-B06CDF2D36D4}" name="Column9530" dataDxfId="7075"/>
    <tableColumn id="9545" xr3:uid="{4B7F5E00-9FEA-4236-A8ED-0BC0EAD5092A}" name="Column9531" dataDxfId="7074"/>
    <tableColumn id="9546" xr3:uid="{3F00DE67-0EAB-4F74-816A-A2A1E2FFB06C}" name="Column9532" dataDxfId="7073"/>
    <tableColumn id="9547" xr3:uid="{82235700-BC9A-4173-8910-690DB7D4BBB6}" name="Column9533" dataDxfId="7072"/>
    <tableColumn id="9548" xr3:uid="{79E8CC98-B647-4E53-9280-C44519A6C546}" name="Column9534" dataDxfId="7071"/>
    <tableColumn id="9549" xr3:uid="{883DD787-D6CF-42BA-B341-E1F00DFA1A0D}" name="Column9535" dataDxfId="7070"/>
    <tableColumn id="9550" xr3:uid="{93BD6080-9D51-4453-97A8-33B6FB159CF8}" name="Column9536" dataDxfId="7069"/>
    <tableColumn id="9551" xr3:uid="{93563688-95EB-48F3-BFE1-7E0ADBAE4736}" name="Column9537" dataDxfId="7068"/>
    <tableColumn id="9552" xr3:uid="{9F68CFB2-2B57-4ABA-B058-1CD7C363C9AF}" name="Column9538" dataDxfId="7067"/>
    <tableColumn id="9553" xr3:uid="{E0748FD8-0853-4210-9E87-7F245EED4997}" name="Column9539" dataDxfId="7066"/>
    <tableColumn id="9554" xr3:uid="{F1916487-24F2-481F-B2EC-A1AA530EEC66}" name="Column9540" dataDxfId="7065"/>
    <tableColumn id="9555" xr3:uid="{52CEDCEB-2941-4BBE-9BC1-A62637252E0C}" name="Column9541" dataDxfId="7064"/>
    <tableColumn id="9556" xr3:uid="{B0620C43-CA3D-4B22-BC6E-13B00A510A27}" name="Column9542" dataDxfId="7063"/>
    <tableColumn id="9557" xr3:uid="{D0B3442C-3E9A-47A2-B5CB-FCA4AB1D0779}" name="Column9543" dataDxfId="7062"/>
    <tableColumn id="9558" xr3:uid="{AA85D26D-2C33-439E-BA50-A9E5563434B0}" name="Column9544" dataDxfId="7061"/>
    <tableColumn id="9559" xr3:uid="{36AD26AD-2A1A-445D-952C-578FF8432619}" name="Column9545" dataDxfId="7060"/>
    <tableColumn id="9560" xr3:uid="{83D4DA63-95F9-43F7-963C-E06583D7DF99}" name="Column9546" dataDxfId="7059"/>
    <tableColumn id="9561" xr3:uid="{EB45D2CA-E6E3-41EB-B1EF-02EC05C80102}" name="Column9547" dataDxfId="7058"/>
    <tableColumn id="9562" xr3:uid="{A6651D2E-C4CE-4A2F-B457-0A5069B3A8FD}" name="Column9548" dataDxfId="7057"/>
    <tableColumn id="9563" xr3:uid="{C92A3B50-9B87-4A1B-9FA0-E3C439DF09E6}" name="Column9549" dataDxfId="7056"/>
    <tableColumn id="9564" xr3:uid="{C2147731-0B33-4B19-B1EC-2D88C1A6454F}" name="Column9550" dataDxfId="7055"/>
    <tableColumn id="9565" xr3:uid="{4AC2F3E9-88B7-4278-B58A-F2BB7EDDAFAE}" name="Column9551" dataDxfId="7054"/>
    <tableColumn id="9566" xr3:uid="{DBF9CB1E-6A91-452F-B2EB-DFFE5C2C2233}" name="Column9552" dataDxfId="7053"/>
    <tableColumn id="9567" xr3:uid="{13B14F02-C135-4574-9F6F-76499FD3FCE3}" name="Column9553" dataDxfId="7052"/>
    <tableColumn id="9568" xr3:uid="{E046025C-40CE-4F95-8C87-24F15EB43D5B}" name="Column9554" dataDxfId="7051"/>
    <tableColumn id="9569" xr3:uid="{8C819C07-0D2C-4AA6-92F2-476054C70C74}" name="Column9555" dataDxfId="7050"/>
    <tableColumn id="9570" xr3:uid="{CFE2F3C7-90DD-41D9-9CA9-411E1E5EB53E}" name="Column9556" dataDxfId="7049"/>
    <tableColumn id="9571" xr3:uid="{6AB92ACD-A3DF-4B3E-9D79-B9AE9E8E5A8A}" name="Column9557" dataDxfId="7048"/>
    <tableColumn id="9572" xr3:uid="{65C97BAC-AF11-4775-987E-C748806AA7CC}" name="Column9558" dataDxfId="7047"/>
    <tableColumn id="9573" xr3:uid="{8A764B75-1713-499F-94B2-3E26112645F0}" name="Column9559" dataDxfId="7046"/>
    <tableColumn id="9574" xr3:uid="{9047BD20-3DA8-42A2-BE9B-3CCD90B43F39}" name="Column9560" dataDxfId="7045"/>
    <tableColumn id="9575" xr3:uid="{D7A7BB64-054E-4191-A3BF-BCEF9082194A}" name="Column9561" dataDxfId="7044"/>
    <tableColumn id="9576" xr3:uid="{ED96A6A9-96B3-4CD2-99AF-FE17622A04BF}" name="Column9562" dataDxfId="7043"/>
    <tableColumn id="9577" xr3:uid="{8283E338-93C7-4501-9639-B46E2795DA61}" name="Column9563" dataDxfId="7042"/>
    <tableColumn id="9578" xr3:uid="{0FBF9DB0-D0A2-458A-A409-883AA4EF72E7}" name="Column9564" dataDxfId="7041"/>
    <tableColumn id="9579" xr3:uid="{4CFF1259-E2A3-497C-8A60-006F1C0D3F6F}" name="Column9565" dataDxfId="7040"/>
    <tableColumn id="9580" xr3:uid="{8293DFCC-7D78-4ABF-8B1D-87E3854B78AE}" name="Column9566" dataDxfId="7039"/>
    <tableColumn id="9581" xr3:uid="{0F2899A6-1908-4524-A5F4-74ED5326E944}" name="Column9567" dataDxfId="7038"/>
    <tableColumn id="9582" xr3:uid="{474BD6C1-4DFB-4263-B50C-7B8112EEEE2B}" name="Column9568" dataDxfId="7037"/>
    <tableColumn id="9583" xr3:uid="{4741987B-8B5F-47BD-9800-1E4606DC31C9}" name="Column9569" dataDxfId="7036"/>
    <tableColumn id="9584" xr3:uid="{49600DC5-68D2-43E8-8E10-D5B8187C53B9}" name="Column9570" dataDxfId="7035"/>
    <tableColumn id="9585" xr3:uid="{A3DC1C38-4040-4BDD-B595-736633D30835}" name="Column9571" dataDxfId="7034"/>
    <tableColumn id="9586" xr3:uid="{2EDA566F-1979-475D-A035-4C876FB818D0}" name="Column9572" dataDxfId="7033"/>
    <tableColumn id="9587" xr3:uid="{CF624791-762F-4032-9AE8-902D1CBBDA57}" name="Column9573" dataDxfId="7032"/>
    <tableColumn id="9588" xr3:uid="{2DD2D7EE-CBD7-4B7F-A892-5A7663D6DD20}" name="Column9574" dataDxfId="7031"/>
    <tableColumn id="9589" xr3:uid="{70615B6E-485A-4140-A4E7-7CA34DE308D4}" name="Column9575" dataDxfId="7030"/>
    <tableColumn id="9590" xr3:uid="{4DBB932C-077C-4A0E-B8D3-F3ECAAE1E882}" name="Column9576" dataDxfId="7029"/>
    <tableColumn id="9591" xr3:uid="{A5D0F49C-30CF-4E98-A3E4-E44830BCDAA4}" name="Column9577" dataDxfId="7028"/>
    <tableColumn id="9592" xr3:uid="{D047A380-28EF-42C8-9E49-A81288608E49}" name="Column9578" dataDxfId="7027"/>
    <tableColumn id="9593" xr3:uid="{91E50487-9B00-4832-A25F-F81CA8E7B739}" name="Column9579" dataDxfId="7026"/>
    <tableColumn id="9594" xr3:uid="{2B4D85E6-F868-405D-A8EC-C62F37A241D1}" name="Column9580" dataDxfId="7025"/>
    <tableColumn id="9595" xr3:uid="{C6B0FF2E-6AF8-4670-B150-9C416BB0D492}" name="Column9581" dataDxfId="7024"/>
    <tableColumn id="9596" xr3:uid="{D9104E09-19F0-4871-B7CD-B41ADD5B6D8E}" name="Column9582" dataDxfId="7023"/>
    <tableColumn id="9597" xr3:uid="{19B80CA7-11E3-457D-8834-EAA4C0D2708D}" name="Column9583" dataDxfId="7022"/>
    <tableColumn id="9598" xr3:uid="{C0E68619-FD00-47E4-83B7-D8C7A95977F2}" name="Column9584" dataDxfId="7021"/>
    <tableColumn id="9599" xr3:uid="{82A83FA1-514F-4361-859C-3C62661B6858}" name="Column9585" dataDxfId="7020"/>
    <tableColumn id="9600" xr3:uid="{C5C1FBF0-9607-4034-9341-F8626CEF7A40}" name="Column9586" dataDxfId="7019"/>
    <tableColumn id="9601" xr3:uid="{AC4D54B1-7C92-4F29-8CA8-16C85C3E1ECC}" name="Column9587" dataDxfId="7018"/>
    <tableColumn id="9602" xr3:uid="{A9FEFF82-46CD-4C63-99C7-4279408431CC}" name="Column9588" dataDxfId="7017"/>
    <tableColumn id="9603" xr3:uid="{F847D59F-335E-4A4C-992C-5FACBD5DC95E}" name="Column9589" dataDxfId="7016"/>
    <tableColumn id="9604" xr3:uid="{85CD0602-D475-472D-B258-BC35A0E8CE33}" name="Column9590" dataDxfId="7015"/>
    <tableColumn id="9605" xr3:uid="{4E28288F-0360-4AD9-8FA0-027373BF54BA}" name="Column9591" dataDxfId="7014"/>
    <tableColumn id="9606" xr3:uid="{90232B55-0B1A-4214-B3EB-511838BEA48E}" name="Column9592" dataDxfId="7013"/>
    <tableColumn id="9607" xr3:uid="{A84C5C82-909E-4F07-A82B-41A3804BBF10}" name="Column9593" dataDxfId="7012"/>
    <tableColumn id="9608" xr3:uid="{96F4E217-4C72-4EF6-AD55-9C9D415D1A36}" name="Column9594" dataDxfId="7011"/>
    <tableColumn id="9609" xr3:uid="{08AAEC51-A322-4A7D-B3B3-AFBE39A71798}" name="Column9595" dataDxfId="7010"/>
    <tableColumn id="9610" xr3:uid="{0F8A1FAF-E629-4300-B694-75182432B4F3}" name="Column9596" dataDxfId="7009"/>
    <tableColumn id="9611" xr3:uid="{71A3FE75-E52F-4A00-A7AF-8286BF6890B6}" name="Column9597" dataDxfId="7008"/>
    <tableColumn id="9612" xr3:uid="{01E3E969-1F4B-4E82-BA63-F53745B5C79B}" name="Column9598" dataDxfId="7007"/>
    <tableColumn id="9613" xr3:uid="{2A42386B-2889-4D08-82C5-D18F34C10C4A}" name="Column9599" dataDxfId="7006"/>
    <tableColumn id="9614" xr3:uid="{D6B1A2FE-8D5D-4F97-87A1-6B25A3F20787}" name="Column9600" dataDxfId="7005"/>
    <tableColumn id="9615" xr3:uid="{DBBA268A-4A27-4EFD-A3F7-D94EB5DFFC5C}" name="Column9601" dataDxfId="7004"/>
    <tableColumn id="9616" xr3:uid="{53CC0C05-0CB4-4D2C-B504-B08BD31E24DF}" name="Column9602" dataDxfId="7003"/>
    <tableColumn id="9617" xr3:uid="{9E356458-521B-4D32-819E-30F5BB3F9811}" name="Column9603" dataDxfId="7002"/>
    <tableColumn id="9618" xr3:uid="{F8E61906-336D-4444-B783-646F98B29E05}" name="Column9604" dataDxfId="7001"/>
    <tableColumn id="9619" xr3:uid="{50B8F003-6BEA-48F2-A79C-5411B841B36B}" name="Column9605" dataDxfId="7000"/>
    <tableColumn id="9620" xr3:uid="{B1E7C8B3-6F67-4267-B61D-AD3FC51C7271}" name="Column9606" dataDxfId="6999"/>
    <tableColumn id="9621" xr3:uid="{5338FCBA-4C66-4733-8A28-7317C209927B}" name="Column9607" dataDxfId="6998"/>
    <tableColumn id="9622" xr3:uid="{674D7F95-290B-49E7-A64D-404AED08B0BE}" name="Column9608" dataDxfId="6997"/>
    <tableColumn id="9623" xr3:uid="{04D2EE06-9C9B-4C20-AE3D-B57403C18985}" name="Column9609" dataDxfId="6996"/>
    <tableColumn id="9624" xr3:uid="{14E3BAD4-4057-43BC-A8C1-E50B76A9B0A1}" name="Column9610" dataDxfId="6995"/>
    <tableColumn id="9625" xr3:uid="{DE8379B6-CC12-4623-9240-D4E4F310B116}" name="Column9611" dataDxfId="6994"/>
    <tableColumn id="9626" xr3:uid="{6B1B2D1D-7034-4EBC-A4B9-C79024FAD6C7}" name="Column9612" dataDxfId="6993"/>
    <tableColumn id="9627" xr3:uid="{DA435F44-A855-45AB-8ECB-2604BB2D5337}" name="Column9613" dataDxfId="6992"/>
    <tableColumn id="9628" xr3:uid="{678E2733-7699-40ED-9217-7678A46AC48F}" name="Column9614" dataDxfId="6991"/>
    <tableColumn id="9629" xr3:uid="{6538DF69-3A88-4A37-A363-4FEA7A29F33B}" name="Column9615" dataDxfId="6990"/>
    <tableColumn id="9630" xr3:uid="{9358C1F8-0BAC-4F61-B994-F24A6DDC0AD8}" name="Column9616" dataDxfId="6989"/>
    <tableColumn id="9631" xr3:uid="{510A8DE7-8C66-4D57-962D-E30680D588DC}" name="Column9617" dataDxfId="6988"/>
    <tableColumn id="9632" xr3:uid="{1FAFDF37-610C-4BCC-9FF0-124DB81C7A07}" name="Column9618" dataDxfId="6987"/>
    <tableColumn id="9633" xr3:uid="{85310D2F-B747-43AA-91C1-00A2520CC1F8}" name="Column9619" dataDxfId="6986"/>
    <tableColumn id="9634" xr3:uid="{14492CB4-BAF9-413F-B6C3-42DED06FEE4C}" name="Column9620" dataDxfId="6985"/>
    <tableColumn id="9635" xr3:uid="{8FAF9FB5-8349-4792-8F7C-9E05908B8130}" name="Column9621" dataDxfId="6984"/>
    <tableColumn id="9636" xr3:uid="{A0E83A7C-9F2E-4896-A049-A52B6FBC28DB}" name="Column9622" dataDxfId="6983"/>
    <tableColumn id="9637" xr3:uid="{DB27D8FF-8625-410D-ACD9-BED3D31DE91E}" name="Column9623" dataDxfId="6982"/>
    <tableColumn id="9638" xr3:uid="{DBC3315E-11AD-4DAD-91EF-2D8D36D74F65}" name="Column9624" dataDxfId="6981"/>
    <tableColumn id="9639" xr3:uid="{C69270BF-3948-4651-AEAC-AE6B33F58C75}" name="Column9625" dataDxfId="6980"/>
    <tableColumn id="9640" xr3:uid="{12F9E6E5-9662-4499-A000-945DC4C59998}" name="Column9626" dataDxfId="6979"/>
    <tableColumn id="9641" xr3:uid="{6959C904-13AB-47D1-A88F-88AE5413245A}" name="Column9627" dataDxfId="6978"/>
    <tableColumn id="9642" xr3:uid="{8C84E1ED-5534-4FC2-A51D-C8128E1EC9C5}" name="Column9628" dataDxfId="6977"/>
    <tableColumn id="9643" xr3:uid="{77DD4708-0F28-401C-9C4D-9667CC2DD310}" name="Column9629" dataDxfId="6976"/>
    <tableColumn id="9644" xr3:uid="{EA764810-3764-4BAA-AD2C-63CFAC0A5675}" name="Column9630" dataDxfId="6975"/>
    <tableColumn id="9645" xr3:uid="{DA909DEA-DA75-4660-AD89-7ADE66A3E488}" name="Column9631" dataDxfId="6974"/>
    <tableColumn id="9646" xr3:uid="{0481D528-B2FD-4CBC-8C5E-428DFBDE458D}" name="Column9632" dataDxfId="6973"/>
    <tableColumn id="9647" xr3:uid="{08FFA17E-FF49-4BCA-940F-EB6112EBA100}" name="Column9633" dataDxfId="6972"/>
    <tableColumn id="9648" xr3:uid="{4E7F5770-F1BF-4445-B314-0ADFE3BD9F7D}" name="Column9634" dataDxfId="6971"/>
    <tableColumn id="9649" xr3:uid="{EDBFC71E-65C7-4199-B0A6-8D88AB3A9285}" name="Column9635" dataDxfId="6970"/>
    <tableColumn id="9650" xr3:uid="{DB5C1A12-9947-4750-BBF7-857446D43A9D}" name="Column9636" dataDxfId="6969"/>
    <tableColumn id="9651" xr3:uid="{B5181B6C-E76B-48F2-9EC1-4BEB4861D963}" name="Column9637" dataDxfId="6968"/>
    <tableColumn id="9652" xr3:uid="{B200B67D-8E7E-4D5A-ACFC-7CC604000F68}" name="Column9638" dataDxfId="6967"/>
    <tableColumn id="9653" xr3:uid="{837215AD-DE40-4794-A206-E2BEA691215C}" name="Column9639" dataDxfId="6966"/>
    <tableColumn id="9654" xr3:uid="{3DE8FDE7-67A8-497A-9C7B-543DDB661BEF}" name="Column9640" dataDxfId="6965"/>
    <tableColumn id="9655" xr3:uid="{A9FAB36E-6092-4276-B196-88ED198AC15B}" name="Column9641" dataDxfId="6964"/>
    <tableColumn id="9656" xr3:uid="{35F0C8F2-BC54-4A3E-972C-2A724934C6CC}" name="Column9642" dataDxfId="6963"/>
    <tableColumn id="9657" xr3:uid="{29CE7285-0C3F-4AD8-BE94-26DAACFBE2D8}" name="Column9643" dataDxfId="6962"/>
    <tableColumn id="9658" xr3:uid="{F8EE1F68-623F-413B-B596-76016A142991}" name="Column9644" dataDxfId="6961"/>
    <tableColumn id="9659" xr3:uid="{69597E0B-8990-45EF-A1F1-D9C273CE95BC}" name="Column9645" dataDxfId="6960"/>
    <tableColumn id="9660" xr3:uid="{91D85842-33E1-458B-BD82-474E260DE388}" name="Column9646" dataDxfId="6959"/>
    <tableColumn id="9661" xr3:uid="{50B6ED4D-0120-400A-864A-8273320CADD3}" name="Column9647" dataDxfId="6958"/>
    <tableColumn id="9662" xr3:uid="{A5FD76F3-9A5E-49EC-A83C-2E1195704C7C}" name="Column9648" dataDxfId="6957"/>
    <tableColumn id="9663" xr3:uid="{458DEB4B-587D-4980-935F-495F542474B0}" name="Column9649" dataDxfId="6956"/>
    <tableColumn id="9664" xr3:uid="{4D6D5837-CA05-46EE-8B45-1DFF02E2A3B8}" name="Column9650" dataDxfId="6955"/>
    <tableColumn id="9665" xr3:uid="{96D42692-959F-411D-A13E-8B4A30FE5833}" name="Column9651" dataDxfId="6954"/>
    <tableColumn id="9666" xr3:uid="{3C0278B0-EEB7-4AFF-88FC-4C8DDE2EB7A4}" name="Column9652" dataDxfId="6953"/>
    <tableColumn id="9667" xr3:uid="{B10CC79D-F3BD-42E5-8AF1-F68D47DF2ABE}" name="Column9653" dataDxfId="6952"/>
    <tableColumn id="9668" xr3:uid="{0CBD2659-A2AA-47B2-9FC8-556497F5180A}" name="Column9654" dataDxfId="6951"/>
    <tableColumn id="9669" xr3:uid="{36FEAB54-8448-4A0F-8200-920678A1C693}" name="Column9655" dataDxfId="6950"/>
    <tableColumn id="9670" xr3:uid="{CFA01E8F-C216-4BF1-A3E6-A742BEA7DEDC}" name="Column9656" dataDxfId="6949"/>
    <tableColumn id="9671" xr3:uid="{57F218D9-FCA8-4ADB-9F04-241204B287E5}" name="Column9657" dataDxfId="6948"/>
    <tableColumn id="9672" xr3:uid="{F3E3E1DA-AD73-48C2-91EB-7ABFFE4084AC}" name="Column9658" dataDxfId="6947"/>
    <tableColumn id="9673" xr3:uid="{5A95AC5F-CE68-4E65-BB2E-5690C58CEDD7}" name="Column9659" dataDxfId="6946"/>
    <tableColumn id="9674" xr3:uid="{74821050-1135-4D01-8B35-1B47A40CB4BA}" name="Column9660" dataDxfId="6945"/>
    <tableColumn id="9675" xr3:uid="{6CE10C05-BF02-449F-A70D-F2EC39C05A7C}" name="Column9661" dataDxfId="6944"/>
    <tableColumn id="9676" xr3:uid="{C5C822F6-3915-4853-8D32-395EFDCAF374}" name="Column9662" dataDxfId="6943"/>
    <tableColumn id="9677" xr3:uid="{2D5F5797-EDDB-4DFB-BDBB-346212CAB463}" name="Column9663" dataDxfId="6942"/>
    <tableColumn id="9678" xr3:uid="{DCB94FC6-9BDF-4580-B5C7-B7FA63E7B4D5}" name="Column9664" dataDxfId="6941"/>
    <tableColumn id="9679" xr3:uid="{B5EDE3D2-4EF1-4BC5-88AD-8A16D38E1BEC}" name="Column9665" dataDxfId="6940"/>
    <tableColumn id="9680" xr3:uid="{435906FE-B345-4ADE-97E6-1B48B5FEAC48}" name="Column9666" dataDxfId="6939"/>
    <tableColumn id="9681" xr3:uid="{8F1874C4-7B9C-4092-855C-4DF3E95B4A9A}" name="Column9667" dataDxfId="6938"/>
    <tableColumn id="9682" xr3:uid="{D505897D-1CD3-43D8-846D-A5E20A0F3F6F}" name="Column9668" dataDxfId="6937"/>
    <tableColumn id="9683" xr3:uid="{BF196A48-EFD1-493F-9C7F-B7C963A6A92D}" name="Column9669" dataDxfId="6936"/>
    <tableColumn id="9684" xr3:uid="{093D161A-0028-458C-BC1A-625E853359EC}" name="Column9670" dataDxfId="6935"/>
    <tableColumn id="9685" xr3:uid="{B2E5AA23-0D88-4E21-8C7E-0E607C72D769}" name="Column9671" dataDxfId="6934"/>
    <tableColumn id="9686" xr3:uid="{908A2396-08F1-4500-BA7C-4C75469BB3C6}" name="Column9672" dataDxfId="6933"/>
    <tableColumn id="9687" xr3:uid="{843B60FB-B9D0-48EA-83FE-2D6B4F52C8C6}" name="Column9673" dataDxfId="6932"/>
    <tableColumn id="9688" xr3:uid="{83A549FD-66F3-40E3-9B6F-06BD5EDD444E}" name="Column9674" dataDxfId="6931"/>
    <tableColumn id="9689" xr3:uid="{D8915EC1-17F5-42ED-B789-95532000E3A1}" name="Column9675" dataDxfId="6930"/>
    <tableColumn id="9690" xr3:uid="{024ED4C0-B484-4A73-B3C4-10E267FBDA83}" name="Column9676" dataDxfId="6929"/>
    <tableColumn id="9691" xr3:uid="{985DFDDE-6EEA-4B02-AFEF-004F3DD45859}" name="Column9677" dataDxfId="6928"/>
    <tableColumn id="9692" xr3:uid="{9D80364D-C03A-4D77-A39E-34E5A6E0FA83}" name="Column9678" dataDxfId="6927"/>
    <tableColumn id="9693" xr3:uid="{A5F3385C-F93C-48F2-AB8E-2C479FBAA056}" name="Column9679" dataDxfId="6926"/>
    <tableColumn id="9694" xr3:uid="{6DD22594-E1F8-47EE-8612-0A7F5C97095D}" name="Column9680" dataDxfId="6925"/>
    <tableColumn id="9695" xr3:uid="{B326AC9B-565D-485D-8502-18D25AF31835}" name="Column9681" dataDxfId="6924"/>
    <tableColumn id="9696" xr3:uid="{C031B38F-A1BB-48E2-B739-A0FB2D2E457B}" name="Column9682" dataDxfId="6923"/>
    <tableColumn id="9697" xr3:uid="{B10796EC-65BD-47AC-B115-452E49862643}" name="Column9683" dataDxfId="6922"/>
    <tableColumn id="9698" xr3:uid="{430E81D9-9E48-47FB-B53F-B4AE873012F9}" name="Column9684" dataDxfId="6921"/>
    <tableColumn id="9699" xr3:uid="{2CA41A57-E8AF-4959-B6E6-DBF098E3319B}" name="Column9685" dataDxfId="6920"/>
    <tableColumn id="9700" xr3:uid="{D00E41B0-5A45-4544-96A0-A1E05F75DCE9}" name="Column9686" dataDxfId="6919"/>
    <tableColumn id="9701" xr3:uid="{86ADB844-C79E-4A3B-9274-E0D5DD3BA769}" name="Column9687" dataDxfId="6918"/>
    <tableColumn id="9702" xr3:uid="{33B3C05C-59F6-495F-9D4B-6B022E3B2BEA}" name="Column9688" dataDxfId="6917"/>
    <tableColumn id="9703" xr3:uid="{4FF86EF9-A46C-49B1-B20D-620219F543E2}" name="Column9689" dataDxfId="6916"/>
    <tableColumn id="9704" xr3:uid="{1BCAC789-158E-4149-8E9F-3EC02409FFAE}" name="Column9690" dataDxfId="6915"/>
    <tableColumn id="9705" xr3:uid="{F0141C06-4F03-437C-AE99-FFAC0612B39D}" name="Column9691" dataDxfId="6914"/>
    <tableColumn id="9706" xr3:uid="{2798DC77-155E-498E-8673-219EB445F125}" name="Column9692" dataDxfId="6913"/>
    <tableColumn id="9707" xr3:uid="{9DB46B1B-0881-4C31-A17C-9E27E8279935}" name="Column9693" dataDxfId="6912"/>
    <tableColumn id="9708" xr3:uid="{2189070D-1FCD-44FC-A8FA-3A338B5467D0}" name="Column9694" dataDxfId="6911"/>
    <tableColumn id="9709" xr3:uid="{22ECE777-10F2-4F22-98D5-8E6F6E7B6C3B}" name="Column9695" dataDxfId="6910"/>
    <tableColumn id="9710" xr3:uid="{6922D3D0-A6B4-418D-99E6-90E1AE643F63}" name="Column9696" dataDxfId="6909"/>
    <tableColumn id="9711" xr3:uid="{3BCBBE99-71B7-4298-B216-549B5610D5FC}" name="Column9697" dataDxfId="6908"/>
    <tableColumn id="9712" xr3:uid="{4CCA3997-32B7-4E0E-93D5-1926824CEEB6}" name="Column9698" dataDxfId="6907"/>
    <tableColumn id="9713" xr3:uid="{6B450411-C2DC-4B36-A6C2-6502AB8CF472}" name="Column9699" dataDxfId="6906"/>
    <tableColumn id="9714" xr3:uid="{CD907F66-41DD-43CC-91B8-664D66F26999}" name="Column9700" dataDxfId="6905"/>
    <tableColumn id="9715" xr3:uid="{1C26D325-AB45-4365-93B3-4D93923FD536}" name="Column9701" dataDxfId="6904"/>
    <tableColumn id="9716" xr3:uid="{88F79648-6B04-499C-AE89-D0AA5C1E7D5C}" name="Column9702" dataDxfId="6903"/>
    <tableColumn id="9717" xr3:uid="{560806D8-FEFF-46DF-B765-18BEC493A654}" name="Column9703" dataDxfId="6902"/>
    <tableColumn id="9718" xr3:uid="{6A9280EF-8559-428D-9A79-7CD83DDF159F}" name="Column9704" dataDxfId="6901"/>
    <tableColumn id="9719" xr3:uid="{F4FBCD3E-E626-4834-8B0F-C5324048EE60}" name="Column9705" dataDxfId="6900"/>
    <tableColumn id="9720" xr3:uid="{D64F1D77-9E75-4FD7-BF51-38007B65A0B9}" name="Column9706" dataDxfId="6899"/>
    <tableColumn id="9721" xr3:uid="{CD0B0703-A7F9-46BA-ACE8-0EF92116DC95}" name="Column9707" dataDxfId="6898"/>
    <tableColumn id="9722" xr3:uid="{841AB0B3-96C0-4BD1-8B65-4329FC7C5FBB}" name="Column9708" dataDxfId="6897"/>
    <tableColumn id="9723" xr3:uid="{7EF30FA7-78B6-4449-807B-A6D5EAB8194A}" name="Column9709" dataDxfId="6896"/>
    <tableColumn id="9724" xr3:uid="{CCBC9540-BAF1-490D-804C-E1CF35768467}" name="Column9710" dataDxfId="6895"/>
    <tableColumn id="9725" xr3:uid="{F2DC3A84-3A3D-4A1B-935A-800FE8A089B6}" name="Column9711" dataDxfId="6894"/>
    <tableColumn id="9726" xr3:uid="{15B3B2D7-F43B-4D3F-8D9B-259008EDC900}" name="Column9712" dataDxfId="6893"/>
    <tableColumn id="9727" xr3:uid="{B042CA30-976F-43C8-AD60-E7A78A58EF2F}" name="Column9713" dataDxfId="6892"/>
    <tableColumn id="9728" xr3:uid="{9A0C4FAC-39F8-49DA-B090-ED0D4FD2D657}" name="Column9714" dataDxfId="6891"/>
    <tableColumn id="9729" xr3:uid="{2842A847-2301-48D1-B1FD-991C4FFB34E7}" name="Column9715" dataDxfId="6890"/>
    <tableColumn id="9730" xr3:uid="{FF87D2E3-BFFC-4C56-A3E6-2F938E52E027}" name="Column9716" dataDxfId="6889"/>
    <tableColumn id="9731" xr3:uid="{6016778B-811C-4400-B36B-E30AEBCE4C29}" name="Column9717" dataDxfId="6888"/>
    <tableColumn id="9732" xr3:uid="{61DA40F0-FEAF-4046-ABEC-FA219987049B}" name="Column9718" dataDxfId="6887"/>
    <tableColumn id="9733" xr3:uid="{9A06D19E-EA4F-4DBB-A1F3-2955178AAE91}" name="Column9719" dataDxfId="6886"/>
    <tableColumn id="9734" xr3:uid="{3949AA72-A2EE-4455-8A0C-77A43015A034}" name="Column9720" dataDxfId="6885"/>
    <tableColumn id="9735" xr3:uid="{5D4F0557-3914-4BE9-BD54-51BDEE589625}" name="Column9721" dataDxfId="6884"/>
    <tableColumn id="9736" xr3:uid="{6BE25DAC-0E7F-40E9-9B14-797C47088F72}" name="Column9722" dataDxfId="6883"/>
    <tableColumn id="9737" xr3:uid="{8B94DBB3-1F86-46DB-878E-3D352D7EF8AD}" name="Column9723" dataDxfId="6882"/>
    <tableColumn id="9738" xr3:uid="{5FC3FE93-AEE2-4A16-B8BD-5C958998B987}" name="Column9724" dataDxfId="6881"/>
    <tableColumn id="9739" xr3:uid="{289A8F27-E775-49D0-A221-5F41BFF10FBB}" name="Column9725" dataDxfId="6880"/>
    <tableColumn id="9740" xr3:uid="{86817FF3-5941-448D-9A4A-92D1A701EE81}" name="Column9726" dataDxfId="6879"/>
    <tableColumn id="9741" xr3:uid="{F4B22585-EA3C-44B5-ABB5-3A922A1D8B14}" name="Column9727" dataDxfId="6878"/>
    <tableColumn id="9742" xr3:uid="{5448932F-FA72-40A5-832A-6537883157B7}" name="Column9728" dataDxfId="6877"/>
    <tableColumn id="9743" xr3:uid="{E178D12D-9497-4BF9-A91A-80510FB48B60}" name="Column9729" dataDxfId="6876"/>
    <tableColumn id="9744" xr3:uid="{ECE88712-B509-4A6B-B1F5-1A2E013BC653}" name="Column9730" dataDxfId="6875"/>
    <tableColumn id="9745" xr3:uid="{3A21F245-7E78-49FF-ABFC-E60C843AD513}" name="Column9731" dataDxfId="6874"/>
    <tableColumn id="9746" xr3:uid="{BD773186-D3F5-40E8-9441-1080A2D883D8}" name="Column9732" dataDxfId="6873"/>
    <tableColumn id="9747" xr3:uid="{53927FB3-8E0A-4E78-ABBA-C40F65CECAF3}" name="Column9733" dataDxfId="6872"/>
    <tableColumn id="9748" xr3:uid="{4DE2BB21-40CA-4066-82A8-2501CDD7E956}" name="Column9734" dataDxfId="6871"/>
    <tableColumn id="9749" xr3:uid="{E02C2562-E780-47BA-A890-8C6445A0DFBA}" name="Column9735" dataDxfId="6870"/>
    <tableColumn id="9750" xr3:uid="{B5AC6522-1142-40CD-A1F1-D020DA6249F7}" name="Column9736" dataDxfId="6869"/>
    <tableColumn id="9751" xr3:uid="{39AB0C8D-E240-4477-A8DC-7AB50A8AEF92}" name="Column9737" dataDxfId="6868"/>
    <tableColumn id="9752" xr3:uid="{A721B239-5FB4-4AE7-BD43-BEEA74575372}" name="Column9738" dataDxfId="6867"/>
    <tableColumn id="9753" xr3:uid="{242DEEBA-E54B-4934-A38C-FA06C14F71EA}" name="Column9739" dataDxfId="6866"/>
    <tableColumn id="9754" xr3:uid="{B36FD547-9558-417D-B330-356847CFBC22}" name="Column9740" dataDxfId="6865"/>
    <tableColumn id="9755" xr3:uid="{8F2CD823-9901-4215-B7B7-C46679B59E5B}" name="Column9741" dataDxfId="6864"/>
    <tableColumn id="9756" xr3:uid="{38CAF63A-2FAE-4758-8914-7A125674101C}" name="Column9742" dataDxfId="6863"/>
    <tableColumn id="9757" xr3:uid="{7EFF237C-40DE-4584-90ED-D0AC9D6B53A5}" name="Column9743" dataDxfId="6862"/>
    <tableColumn id="9758" xr3:uid="{44BEDB15-4A87-4D60-AFF7-767914337594}" name="Column9744" dataDxfId="6861"/>
    <tableColumn id="9759" xr3:uid="{3F88BC53-EC6E-4E5A-A5D5-2419AF52295E}" name="Column9745" dataDxfId="6860"/>
    <tableColumn id="9760" xr3:uid="{2F53CC7B-C5EA-4D5F-8C45-7D4F0BE4F258}" name="Column9746" dataDxfId="6859"/>
    <tableColumn id="9761" xr3:uid="{CD2B5BE4-3575-4EEC-8021-8E6F66F6651F}" name="Column9747" dataDxfId="6858"/>
    <tableColumn id="9762" xr3:uid="{2B38564B-0496-44DA-BABD-B3828AB06238}" name="Column9748" dataDxfId="6857"/>
    <tableColumn id="9763" xr3:uid="{B6711C27-013F-4AA1-B355-5207A82E0850}" name="Column9749" dataDxfId="6856"/>
    <tableColumn id="9764" xr3:uid="{C121B947-2EA9-4FBB-92CF-33D3213C3D8A}" name="Column9750" dataDxfId="6855"/>
    <tableColumn id="9765" xr3:uid="{49A07D0C-C4FD-49C1-9B4C-8A4C5852D742}" name="Column9751" dataDxfId="6854"/>
    <tableColumn id="9766" xr3:uid="{4ADDB8FE-5CC4-45A5-AC38-6FA6D6191799}" name="Column9752" dataDxfId="6853"/>
    <tableColumn id="9767" xr3:uid="{7CAF84F1-A550-4246-B967-B4A62741F5DC}" name="Column9753" dataDxfId="6852"/>
    <tableColumn id="9768" xr3:uid="{33DFE999-4E81-4C93-8710-EA86C32973C4}" name="Column9754" dataDxfId="6851"/>
    <tableColumn id="9769" xr3:uid="{5DC64FB2-E27E-4F76-A57B-3F2AA2A5AD40}" name="Column9755" dataDxfId="6850"/>
    <tableColumn id="9770" xr3:uid="{B88C4B2F-C397-424F-A5AF-29C598BE0247}" name="Column9756" dataDxfId="6849"/>
    <tableColumn id="9771" xr3:uid="{42A40A41-4EAE-4CE4-9010-44A9E853FFE2}" name="Column9757" dataDxfId="6848"/>
    <tableColumn id="9772" xr3:uid="{7061B418-D995-4DE9-A41C-DE9D4791D99E}" name="Column9758" dataDxfId="6847"/>
    <tableColumn id="9773" xr3:uid="{C8BBB6CF-EE1C-42ED-A79D-5D25975BBF3A}" name="Column9759" dataDxfId="6846"/>
    <tableColumn id="9774" xr3:uid="{B53A1591-891E-4F29-8CE2-647D0FE4F112}" name="Column9760" dataDxfId="6845"/>
    <tableColumn id="9775" xr3:uid="{95CA559F-359A-46E3-B5FE-4C367705EBEA}" name="Column9761" dataDxfId="6844"/>
    <tableColumn id="9776" xr3:uid="{F705370C-DD41-44F3-8B0F-459E87A0303D}" name="Column9762" dataDxfId="6843"/>
    <tableColumn id="9777" xr3:uid="{6C62938B-F06F-45F1-AFD2-2210D40B5EB0}" name="Column9763" dataDxfId="6842"/>
    <tableColumn id="9778" xr3:uid="{444427AF-3570-40F3-950F-9766D0D01F1E}" name="Column9764" dataDxfId="6841"/>
    <tableColumn id="9779" xr3:uid="{6228DC22-C049-4FCF-AA1F-4C3D023A7550}" name="Column9765" dataDxfId="6840"/>
    <tableColumn id="9780" xr3:uid="{D80774C8-A84B-4F4F-9763-6A8EFBD72CC2}" name="Column9766" dataDxfId="6839"/>
    <tableColumn id="9781" xr3:uid="{706EC570-B1E3-4D51-936F-45327D7AB041}" name="Column9767" dataDxfId="6838"/>
    <tableColumn id="9782" xr3:uid="{4F5C5BCB-343F-4E02-9BD3-162C80AE7CA4}" name="Column9768" dataDxfId="6837"/>
    <tableColumn id="9783" xr3:uid="{E538AD31-A16F-4A0F-BD05-EDB03DF70AC6}" name="Column9769" dataDxfId="6836"/>
    <tableColumn id="9784" xr3:uid="{184689C6-36EC-45E0-9264-1EA7505F2F34}" name="Column9770" dataDxfId="6835"/>
    <tableColumn id="9785" xr3:uid="{C7B0FFB4-716B-41A3-A5F4-B18C0AFC95FC}" name="Column9771" dataDxfId="6834"/>
    <tableColumn id="9786" xr3:uid="{FD705129-C035-4A66-8C3F-B9A0E888CCD7}" name="Column9772" dataDxfId="6833"/>
    <tableColumn id="9787" xr3:uid="{04D653F4-2132-4C6A-A3CD-8F1D41214EEF}" name="Column9773" dataDxfId="6832"/>
    <tableColumn id="9788" xr3:uid="{AFA1E37B-9077-449B-8837-7CE350CB6EC1}" name="Column9774" dataDxfId="6831"/>
    <tableColumn id="9789" xr3:uid="{98DAB15F-757F-46F4-84A8-75090EDA441D}" name="Column9775" dataDxfId="6830"/>
    <tableColumn id="9790" xr3:uid="{4E61472C-3C53-4079-BFFF-2905CBAFD682}" name="Column9776" dataDxfId="6829"/>
    <tableColumn id="9791" xr3:uid="{98986A63-3DDC-4B31-8668-3CD7446933EB}" name="Column9777" dataDxfId="6828"/>
    <tableColumn id="9792" xr3:uid="{11031F4B-2EC0-4E32-A384-9A08033D11EF}" name="Column9778" dataDxfId="6827"/>
    <tableColumn id="9793" xr3:uid="{34C24A6B-79DF-4A10-86A8-6C95F67B97F6}" name="Column9779" dataDxfId="6826"/>
    <tableColumn id="9794" xr3:uid="{53FD21AE-FE88-42FA-A9B3-19D3E3848836}" name="Column9780" dataDxfId="6825"/>
    <tableColumn id="9795" xr3:uid="{B2B3A3F4-0F96-414A-A02E-382B303A1495}" name="Column9781" dataDxfId="6824"/>
    <tableColumn id="9796" xr3:uid="{503BE62A-FDDC-4F27-BFC2-FE2A382428AE}" name="Column9782" dataDxfId="6823"/>
    <tableColumn id="9797" xr3:uid="{B8829AFA-A347-4F40-8EE0-356BA3E32254}" name="Column9783" dataDxfId="6822"/>
    <tableColumn id="9798" xr3:uid="{18027E96-9F02-470F-9F8D-EEDDC2F66E1A}" name="Column9784" dataDxfId="6821"/>
    <tableColumn id="9799" xr3:uid="{CF052F1F-7627-4C28-A322-9B5BE6C49578}" name="Column9785" dataDxfId="6820"/>
    <tableColumn id="9800" xr3:uid="{FE656433-1A1E-4B36-8DD9-B0A0594BA7DB}" name="Column9786" dataDxfId="6819"/>
    <tableColumn id="9801" xr3:uid="{77EE5EF3-15BD-46C1-B0A8-149FFF467BAA}" name="Column9787" dataDxfId="6818"/>
    <tableColumn id="9802" xr3:uid="{9868C8BC-747C-45E6-83F2-0E365AB36746}" name="Column9788" dataDxfId="6817"/>
    <tableColumn id="9803" xr3:uid="{3B645DA9-91C1-49FC-B148-4121E411EC7C}" name="Column9789" dataDxfId="6816"/>
    <tableColumn id="9804" xr3:uid="{20EF5C74-8A74-44A5-8D21-93A515719B0D}" name="Column9790" dataDxfId="6815"/>
    <tableColumn id="9805" xr3:uid="{7A3A4448-2B90-4C0B-9444-6540BC665442}" name="Column9791" dataDxfId="6814"/>
    <tableColumn id="9806" xr3:uid="{0B37BCC7-1D53-4EF2-958A-6F39E3458134}" name="Column9792" dataDxfId="6813"/>
    <tableColumn id="9807" xr3:uid="{7A2BEEB2-ACC1-4448-96D8-B579D68013FF}" name="Column9793" dataDxfId="6812"/>
    <tableColumn id="9808" xr3:uid="{6F4AF3BC-5273-4331-9457-92874B97CF18}" name="Column9794" dataDxfId="6811"/>
    <tableColumn id="9809" xr3:uid="{DAE93372-6903-4D00-B5C4-D2D9A5DFB158}" name="Column9795" dataDxfId="6810"/>
    <tableColumn id="9810" xr3:uid="{B7253820-E14B-4616-ABD0-8E6945CBD2D3}" name="Column9796" dataDxfId="6809"/>
    <tableColumn id="9811" xr3:uid="{9201733E-9BEB-4E8D-B479-1CBFAF15337C}" name="Column9797" dataDxfId="6808"/>
    <tableColumn id="9812" xr3:uid="{CCF357C1-80C5-493A-A0EC-DF29CB16A5D1}" name="Column9798" dataDxfId="6807"/>
    <tableColumn id="9813" xr3:uid="{14A42B30-EA37-4871-A5CA-57169E769C91}" name="Column9799" dataDxfId="6806"/>
    <tableColumn id="9814" xr3:uid="{488F7E92-8852-4B1D-883B-BD9B9EA2F15B}" name="Column9800" dataDxfId="6805"/>
    <tableColumn id="9815" xr3:uid="{FB7A9AC6-0508-400F-B8E4-E00837C05588}" name="Column9801" dataDxfId="6804"/>
    <tableColumn id="9816" xr3:uid="{979B2195-124D-44D5-82DF-823CC4F91D85}" name="Column9802" dataDxfId="6803"/>
    <tableColumn id="9817" xr3:uid="{77FA328F-E293-4FCA-A5DC-BFEFAADBC0D5}" name="Column9803" dataDxfId="6802"/>
    <tableColumn id="9818" xr3:uid="{BCEDEAB8-5C06-43CB-B6D9-B32A93CFBABD}" name="Column9804" dataDxfId="6801"/>
    <tableColumn id="9819" xr3:uid="{8C8ECEF2-7005-40E7-B188-40ACA5A5F054}" name="Column9805" dataDxfId="6800"/>
    <tableColumn id="9820" xr3:uid="{21A61E1E-25E5-4772-B624-5EECC07CE6F3}" name="Column9806" dataDxfId="6799"/>
    <tableColumn id="9821" xr3:uid="{4B538F5C-8F8C-43CB-ACD1-34C3F4C1930F}" name="Column9807" dataDxfId="6798"/>
    <tableColumn id="9822" xr3:uid="{C23809DA-7D7E-4BC1-A502-0CDA32C8085C}" name="Column9808" dataDxfId="6797"/>
    <tableColumn id="9823" xr3:uid="{CB3D00BE-B8E5-4EA8-9B5F-635721083ACC}" name="Column9809" dataDxfId="6796"/>
    <tableColumn id="9824" xr3:uid="{B58A8766-E78A-4349-8017-487802CC166F}" name="Column9810" dataDxfId="6795"/>
    <tableColumn id="9825" xr3:uid="{F2D20652-C8F5-4F17-A5BB-C46E396BC0CB}" name="Column9811" dataDxfId="6794"/>
    <tableColumn id="9826" xr3:uid="{F7DDBAD3-C29F-412F-A6BC-27B31444FA60}" name="Column9812" dataDxfId="6793"/>
    <tableColumn id="9827" xr3:uid="{7F0FA175-BAEA-4B3A-8762-1E081C0FE513}" name="Column9813" dataDxfId="6792"/>
    <tableColumn id="9828" xr3:uid="{6A92CF15-2BA3-4684-8261-25B731F76981}" name="Column9814" dataDxfId="6791"/>
    <tableColumn id="9829" xr3:uid="{250F6923-494D-445F-9C72-563186C35303}" name="Column9815" dataDxfId="6790"/>
    <tableColumn id="9830" xr3:uid="{76C12A11-F860-4026-9482-02CB53936E91}" name="Column9816" dataDxfId="6789"/>
    <tableColumn id="9831" xr3:uid="{4D115395-D917-45D5-AC2B-ED7AABC75AE0}" name="Column9817" dataDxfId="6788"/>
    <tableColumn id="9832" xr3:uid="{EBC74031-5C16-4F11-BCFC-C7FC21A56189}" name="Column9818" dataDxfId="6787"/>
    <tableColumn id="9833" xr3:uid="{5C7DAE5B-05B6-4CBF-8BD6-B7713222AF03}" name="Column9819" dataDxfId="6786"/>
    <tableColumn id="9834" xr3:uid="{2ECF29BE-F869-4E1A-90B9-D90FB62BEB85}" name="Column9820" dataDxfId="6785"/>
    <tableColumn id="9835" xr3:uid="{03855851-B859-4041-98C8-9EE2396F76B8}" name="Column9821" dataDxfId="6784"/>
    <tableColumn id="9836" xr3:uid="{49B407E2-E522-4BA3-B035-698D7092542C}" name="Column9822" dataDxfId="6783"/>
    <tableColumn id="9837" xr3:uid="{1D7A8723-74F5-43BE-923A-05EFF9FD3711}" name="Column9823" dataDxfId="6782"/>
    <tableColumn id="9838" xr3:uid="{811918C2-F016-4DAB-A82C-8C67256AB4D2}" name="Column9824" dataDxfId="6781"/>
    <tableColumn id="9839" xr3:uid="{27E3FCCF-7C5D-49B9-932B-F27CEB38B882}" name="Column9825" dataDxfId="6780"/>
    <tableColumn id="9840" xr3:uid="{0360E25B-ED88-4890-A746-6C2DCE4A7340}" name="Column9826" dataDxfId="6779"/>
    <tableColumn id="9841" xr3:uid="{CDA84FDB-EAE8-4CDA-96F9-BC376B5CE604}" name="Column9827" dataDxfId="6778"/>
    <tableColumn id="9842" xr3:uid="{A3472102-73AF-40F1-A18A-33D0E9469854}" name="Column9828" dataDxfId="6777"/>
    <tableColumn id="9843" xr3:uid="{ADCA0D38-3356-4CE0-98CE-2753978FB104}" name="Column9829" dataDxfId="6776"/>
    <tableColumn id="9844" xr3:uid="{24B1F449-CE91-4FC9-AB9C-C1A1EDA90939}" name="Column9830" dataDxfId="6775"/>
    <tableColumn id="9845" xr3:uid="{5EF09D69-C069-4B34-9D85-E1EDAF6B7CAD}" name="Column9831" dataDxfId="6774"/>
    <tableColumn id="9846" xr3:uid="{7EBBBEFC-1FC7-45EB-890D-FB5B000B395E}" name="Column9832" dataDxfId="6773"/>
    <tableColumn id="9847" xr3:uid="{C10725DB-6008-4729-B409-D1CA327FF5BB}" name="Column9833" dataDxfId="6772"/>
    <tableColumn id="9848" xr3:uid="{AF4D7F62-4BD5-45B4-A724-6ED3F9EAE2AB}" name="Column9834" dataDxfId="6771"/>
    <tableColumn id="9849" xr3:uid="{58A5F873-B560-4F38-8600-4D502F8775EE}" name="Column9835" dataDxfId="6770"/>
    <tableColumn id="9850" xr3:uid="{5D2E842E-67CA-4CE7-B7E9-8CAFD957D777}" name="Column9836" dataDxfId="6769"/>
    <tableColumn id="9851" xr3:uid="{C686C4BA-2D4F-4BBE-B847-D6415D60FFE4}" name="Column9837" dataDxfId="6768"/>
    <tableColumn id="9852" xr3:uid="{B771F999-C001-412F-B026-E8C825683CE3}" name="Column9838" dataDxfId="6767"/>
    <tableColumn id="9853" xr3:uid="{E150D24E-1903-4A01-92BB-90C2B6D3714E}" name="Column9839" dataDxfId="6766"/>
    <tableColumn id="9854" xr3:uid="{E31916B2-85E7-4EB6-8BD8-246D0F3FCE66}" name="Column9840" dataDxfId="6765"/>
    <tableColumn id="9855" xr3:uid="{A1B85269-C725-4F35-B617-4B6CE5ABAC24}" name="Column9841" dataDxfId="6764"/>
    <tableColumn id="9856" xr3:uid="{AC19F43D-B6A9-41DC-BBC9-987A2F398EC7}" name="Column9842" dataDxfId="6763"/>
    <tableColumn id="9857" xr3:uid="{82C13963-A5EE-4260-9B13-6464BF65D601}" name="Column9843" dataDxfId="6762"/>
    <tableColumn id="9858" xr3:uid="{4D174889-3729-47D0-BA10-E6913F761BED}" name="Column9844" dataDxfId="6761"/>
    <tableColumn id="9859" xr3:uid="{40DD9522-09CF-4ED7-A110-34FD5595055E}" name="Column9845" dataDxfId="6760"/>
    <tableColumn id="9860" xr3:uid="{0010116B-E2E4-403D-A5FA-4BD96027E98F}" name="Column9846" dataDxfId="6759"/>
    <tableColumn id="9861" xr3:uid="{77BD97AA-E97F-4C08-BD7E-CEADF5168B2C}" name="Column9847" dataDxfId="6758"/>
    <tableColumn id="9862" xr3:uid="{C24A403D-8818-44D8-B353-4ABD30E0D78B}" name="Column9848" dataDxfId="6757"/>
    <tableColumn id="9863" xr3:uid="{B8B2135B-6123-4E29-AF11-BEBC7B3C2B0F}" name="Column9849" dataDxfId="6756"/>
    <tableColumn id="9864" xr3:uid="{74512124-4434-46DD-ACE5-B0E7BD21841E}" name="Column9850" dataDxfId="6755"/>
    <tableColumn id="9865" xr3:uid="{F1A65435-3897-403C-94A9-ACE7669566C8}" name="Column9851" dataDxfId="6754"/>
    <tableColumn id="9866" xr3:uid="{DEE09B95-90E2-4A0F-823B-9DC70084AC8D}" name="Column9852" dataDxfId="6753"/>
    <tableColumn id="9867" xr3:uid="{AAB326AA-AB85-4E04-8C48-09FB7DEF0C38}" name="Column9853" dataDxfId="6752"/>
    <tableColumn id="9868" xr3:uid="{C0BA4550-9253-4435-AD6A-809E2151605E}" name="Column9854" dataDxfId="6751"/>
    <tableColumn id="9869" xr3:uid="{E4D0126D-6388-4371-B06A-2E7B814D9DA4}" name="Column9855" dataDxfId="6750"/>
    <tableColumn id="9870" xr3:uid="{8D523486-F665-44F4-8565-4A354B8599DC}" name="Column9856" dataDxfId="6749"/>
    <tableColumn id="9871" xr3:uid="{0A677842-314E-48D3-A6B4-8C24197F60B4}" name="Column9857" dataDxfId="6748"/>
    <tableColumn id="9872" xr3:uid="{2A2854BA-5DFB-4AA0-98FE-9BB203E188AF}" name="Column9858" dataDxfId="6747"/>
    <tableColumn id="9873" xr3:uid="{6873F0AA-89A0-4100-8E10-9EFDE2449348}" name="Column9859" dataDxfId="6746"/>
    <tableColumn id="9874" xr3:uid="{29B18933-040B-45C2-A5C5-4D09F6587C7A}" name="Column9860" dataDxfId="6745"/>
    <tableColumn id="9875" xr3:uid="{6F3F7788-A7AF-488A-8E42-3FACE9186C96}" name="Column9861" dataDxfId="6744"/>
    <tableColumn id="9876" xr3:uid="{75D06D1C-064C-417D-93DE-4BF7634A64E8}" name="Column9862" dataDxfId="6743"/>
    <tableColumn id="9877" xr3:uid="{7E260780-C5BF-4A27-829C-1E4DF4107F82}" name="Column9863" dataDxfId="6742"/>
    <tableColumn id="9878" xr3:uid="{0AA912DE-CCC0-4D02-AB38-3599A2387093}" name="Column9864" dataDxfId="6741"/>
    <tableColumn id="9879" xr3:uid="{3247152B-058F-49F9-9379-8DDDBB40FCF9}" name="Column9865" dataDxfId="6740"/>
    <tableColumn id="9880" xr3:uid="{31F2A1BE-6C34-4E73-8027-2B5A1E9FD62E}" name="Column9866" dataDxfId="6739"/>
    <tableColumn id="9881" xr3:uid="{4ABDD027-CE47-45A7-8811-A51D0E47C192}" name="Column9867" dataDxfId="6738"/>
    <tableColumn id="9882" xr3:uid="{43365824-9581-45AD-AA99-F1B94C838E6C}" name="Column9868" dataDxfId="6737"/>
    <tableColumn id="9883" xr3:uid="{172FB4E0-DE11-4FB1-BA1E-23CFB4AFEA8F}" name="Column9869" dataDxfId="6736"/>
    <tableColumn id="9884" xr3:uid="{EDE3DB8D-E5F5-42B8-920E-64BBC1E441C4}" name="Column9870" dataDxfId="6735"/>
    <tableColumn id="9885" xr3:uid="{7A44C4F6-C081-406D-AF3D-90EFF88C0F76}" name="Column9871" dataDxfId="6734"/>
    <tableColumn id="9886" xr3:uid="{7F11D061-F742-43D9-8356-126C133EB70B}" name="Column9872" dataDxfId="6733"/>
    <tableColumn id="9887" xr3:uid="{9E3AEF22-56E7-4909-B6B9-0FD8C82976E4}" name="Column9873" dataDxfId="6732"/>
    <tableColumn id="9888" xr3:uid="{9A4D9B0B-A11A-4446-A205-2FF9F8040BBA}" name="Column9874" dataDxfId="6731"/>
    <tableColumn id="9889" xr3:uid="{55F03833-FBDC-4ECC-905E-7F9B60B7C535}" name="Column9875" dataDxfId="6730"/>
    <tableColumn id="9890" xr3:uid="{C99DE1CB-F7C2-41D5-A180-4F9FD6B91361}" name="Column9876" dataDxfId="6729"/>
    <tableColumn id="9891" xr3:uid="{5A96B234-5943-4AA0-A4F5-37722BC45CB8}" name="Column9877" dataDxfId="6728"/>
    <tableColumn id="9892" xr3:uid="{DC4F724A-EA75-458D-9131-3E66D675AF54}" name="Column9878" dataDxfId="6727"/>
    <tableColumn id="9893" xr3:uid="{E9065230-F820-47DA-A96F-5E80B6643C40}" name="Column9879" dataDxfId="6726"/>
    <tableColumn id="9894" xr3:uid="{A993BCF1-7A57-4E1B-9DFC-3124A82358AB}" name="Column9880" dataDxfId="6725"/>
    <tableColumn id="9895" xr3:uid="{EF896309-A6AE-47C3-BACD-8036F889DACC}" name="Column9881" dataDxfId="6724"/>
    <tableColumn id="9896" xr3:uid="{FEDF62BF-7BE1-4EF6-9B9E-71F6F1AF907F}" name="Column9882" dataDxfId="6723"/>
    <tableColumn id="9897" xr3:uid="{7998D7DB-80BA-4D8C-9C39-BAF1BDA7424E}" name="Column9883" dataDxfId="6722"/>
    <tableColumn id="9898" xr3:uid="{8B1C1508-67F4-428C-BB6E-C9AE7A2916D4}" name="Column9884" dataDxfId="6721"/>
    <tableColumn id="9899" xr3:uid="{C5DCB905-EF28-4D2D-A9F0-FF7EA6E566CF}" name="Column9885" dataDxfId="6720"/>
    <tableColumn id="9900" xr3:uid="{FA5CE2F7-FD6B-4859-A792-8EC41C5BAD48}" name="Column9886" dataDxfId="6719"/>
    <tableColumn id="9901" xr3:uid="{E009DDEF-A756-44BA-ABE8-C228044C5B61}" name="Column9887" dataDxfId="6718"/>
    <tableColumn id="9902" xr3:uid="{0D8FCD35-B387-46D5-98AD-7D38EEA9B208}" name="Column9888" dataDxfId="6717"/>
    <tableColumn id="9903" xr3:uid="{BADD5BE9-DD0D-47A1-83E3-A203203CFCF6}" name="Column9889" dataDxfId="6716"/>
    <tableColumn id="9904" xr3:uid="{5B5B41AE-6DE6-45CE-AD8F-3BA6AC2DCC85}" name="Column9890" dataDxfId="6715"/>
    <tableColumn id="9905" xr3:uid="{AA20A02E-4440-4B71-ACD3-0109F8295818}" name="Column9891" dataDxfId="6714"/>
    <tableColumn id="9906" xr3:uid="{443F1060-EB25-4616-972F-5F25F671D37C}" name="Column9892" dataDxfId="6713"/>
    <tableColumn id="9907" xr3:uid="{C4344B7B-95ED-418B-8361-F6313F9DAED3}" name="Column9893" dataDxfId="6712"/>
    <tableColumn id="9908" xr3:uid="{F859869A-436F-4FCF-BFFC-56A3DB91EA1F}" name="Column9894" dataDxfId="6711"/>
    <tableColumn id="9909" xr3:uid="{82ACC88C-1D09-45F1-B820-13BF16152D68}" name="Column9895" dataDxfId="6710"/>
    <tableColumn id="9910" xr3:uid="{3EF90643-CBD8-4213-B690-4A8814E818D9}" name="Column9896" dataDxfId="6709"/>
    <tableColumn id="9911" xr3:uid="{C82AC1A6-8099-49F0-BD3A-66333A036F26}" name="Column9897" dataDxfId="6708"/>
    <tableColumn id="9912" xr3:uid="{4950F0D9-1C94-4B25-B944-B3EE7B694723}" name="Column9898" dataDxfId="6707"/>
    <tableColumn id="9913" xr3:uid="{94E8939B-D7A9-4659-81B0-393A0F7C0686}" name="Column9899" dataDxfId="6706"/>
    <tableColumn id="9914" xr3:uid="{4D781A61-8F29-4680-8376-A45A9605170E}" name="Column9900" dataDxfId="6705"/>
    <tableColumn id="9915" xr3:uid="{CE23F70A-9576-4C6A-AC34-1ABA99D52AFA}" name="Column9901" dataDxfId="6704"/>
    <tableColumn id="9916" xr3:uid="{82940957-8457-4427-B3FE-A829657F1790}" name="Column9902" dataDxfId="6703"/>
    <tableColumn id="9917" xr3:uid="{1F5261D6-8326-48D6-84C1-75C15E855BE8}" name="Column9903" dataDxfId="6702"/>
    <tableColumn id="9918" xr3:uid="{4C3BCC28-FF3D-4C1C-B67A-FDF16B1FF7AB}" name="Column9904" dataDxfId="6701"/>
    <tableColumn id="9919" xr3:uid="{7263A029-7066-4ED7-9718-A805EF9AFDC0}" name="Column9905" dataDxfId="6700"/>
    <tableColumn id="9920" xr3:uid="{AD73CFBD-EA26-416B-A679-EF9C9F309750}" name="Column9906" dataDxfId="6699"/>
    <tableColumn id="9921" xr3:uid="{30C54FB2-B3D7-4B43-8AB4-729C08189D98}" name="Column9907" dataDxfId="6698"/>
    <tableColumn id="9922" xr3:uid="{0BCDADE0-4EEB-4577-BDA9-68E7A12E0733}" name="Column9908" dataDxfId="6697"/>
    <tableColumn id="9923" xr3:uid="{633E7C67-C45B-419A-8847-FE74748FC19E}" name="Column9909" dataDxfId="6696"/>
    <tableColumn id="9924" xr3:uid="{A4739B05-F52A-4A30-A5CC-164F1DE5937F}" name="Column9910" dataDxfId="6695"/>
    <tableColumn id="9925" xr3:uid="{A3B1D9DD-9647-4CCB-98F0-57055FA416ED}" name="Column9911" dataDxfId="6694"/>
    <tableColumn id="9926" xr3:uid="{7FF3BB85-D58D-47AC-9BCD-FAE429D97B17}" name="Column9912" dataDxfId="6693"/>
    <tableColumn id="9927" xr3:uid="{BA81C022-54BE-4444-82E2-4EADBA01E687}" name="Column9913" dataDxfId="6692"/>
    <tableColumn id="9928" xr3:uid="{1ADE5C81-B237-458F-A737-F2721D456FE3}" name="Column9914" dataDxfId="6691"/>
    <tableColumn id="9929" xr3:uid="{7E3034B0-656E-48C5-ACCD-FC0E427BF55B}" name="Column9915" dataDxfId="6690"/>
    <tableColumn id="9930" xr3:uid="{E9716C8E-9636-47CF-A7B9-D68BAE582894}" name="Column9916" dataDxfId="6689"/>
    <tableColumn id="9931" xr3:uid="{CD7AA03A-C2B2-4C37-88A6-2AFA13F3313B}" name="Column9917" dataDxfId="6688"/>
    <tableColumn id="9932" xr3:uid="{FF032643-8AE7-4E8B-B87E-CADDCCFC9DA5}" name="Column9918" dataDxfId="6687"/>
    <tableColumn id="9933" xr3:uid="{56D85648-3BB1-4847-9107-2F4695C16113}" name="Column9919" dataDxfId="6686"/>
    <tableColumn id="9934" xr3:uid="{D91185F2-E898-43B7-B72B-87F9761C7EF0}" name="Column9920" dataDxfId="6685"/>
    <tableColumn id="9935" xr3:uid="{8C8873EA-F6C7-4AF8-AC65-4CCF5FF21FB5}" name="Column9921" dataDxfId="6684"/>
    <tableColumn id="9936" xr3:uid="{74D58BBC-DD94-4BB0-8129-DC53566494AE}" name="Column9922" dataDxfId="6683"/>
    <tableColumn id="9937" xr3:uid="{F3C0310F-CB2F-4964-9A28-076A0C042A2D}" name="Column9923" dataDxfId="6682"/>
    <tableColumn id="9938" xr3:uid="{8B578951-8739-4DC3-AAAF-F5547AB64F4F}" name="Column9924" dataDxfId="6681"/>
    <tableColumn id="9939" xr3:uid="{7906E95E-2DEC-42A6-8502-EF1FD837B1D0}" name="Column9925" dataDxfId="6680"/>
    <tableColumn id="9940" xr3:uid="{B3BC4F40-0053-4818-A94B-229D1C75A5E3}" name="Column9926" dataDxfId="6679"/>
    <tableColumn id="9941" xr3:uid="{8DB1EFB0-87B7-418A-AFB2-A1C6698A3EC1}" name="Column9927" dataDxfId="6678"/>
    <tableColumn id="9942" xr3:uid="{07CAE4D9-D430-45F2-904A-0DB381940903}" name="Column9928" dataDxfId="6677"/>
    <tableColumn id="9943" xr3:uid="{4B5B3E78-09A2-4155-BCD6-0ED59B777FC0}" name="Column9929" dataDxfId="6676"/>
    <tableColumn id="9944" xr3:uid="{3B2976C0-097E-4C81-9770-1C94EB33305B}" name="Column9930" dataDxfId="6675"/>
    <tableColumn id="9945" xr3:uid="{848F3F77-22CB-47C6-9CDD-AFDD90003CBE}" name="Column9931" dataDxfId="6674"/>
    <tableColumn id="9946" xr3:uid="{93B9767D-D771-43E3-A1D6-776E797F7C0E}" name="Column9932" dataDxfId="6673"/>
    <tableColumn id="9947" xr3:uid="{BFB6F055-1881-4673-A008-0AADC3C02265}" name="Column9933" dataDxfId="6672"/>
    <tableColumn id="9948" xr3:uid="{4BCB4E3D-8379-45C1-8802-C8C074DD5FD8}" name="Column9934" dataDxfId="6671"/>
    <tableColumn id="9949" xr3:uid="{0C3F8D3A-BCFE-4585-A6EC-3E31A0C2813B}" name="Column9935" dataDxfId="6670"/>
    <tableColumn id="9950" xr3:uid="{DA96E816-64BB-497F-B229-CDDA65EBF251}" name="Column9936" dataDxfId="6669"/>
    <tableColumn id="9951" xr3:uid="{6C2B5217-C895-499E-8369-52FE1520BFFB}" name="Column9937" dataDxfId="6668"/>
    <tableColumn id="9952" xr3:uid="{913EF36F-5397-41EE-B69D-68C22E82128B}" name="Column9938" dataDxfId="6667"/>
    <tableColumn id="9953" xr3:uid="{51A15EE4-B04F-47EC-A743-6535DF5611B7}" name="Column9939" dataDxfId="6666"/>
    <tableColumn id="9954" xr3:uid="{1D39CF34-C6DA-40D4-8542-72A6DFFD8B00}" name="Column9940" dataDxfId="6665"/>
    <tableColumn id="9955" xr3:uid="{D06C3D31-F5D1-4F86-802F-C4715F4306F3}" name="Column9941" dataDxfId="6664"/>
    <tableColumn id="9956" xr3:uid="{4DEA720B-76BF-4593-BF69-E1FF8068702C}" name="Column9942" dataDxfId="6663"/>
    <tableColumn id="9957" xr3:uid="{C02ECBBE-83D6-47B6-868C-2ECA34B45D62}" name="Column9943" dataDxfId="6662"/>
    <tableColumn id="9958" xr3:uid="{80C0C56D-CC40-48B0-9624-54A760A1CA62}" name="Column9944" dataDxfId="6661"/>
    <tableColumn id="9959" xr3:uid="{2C5477FD-7003-49A4-8155-DB7D10A9275F}" name="Column9945" dataDxfId="6660"/>
    <tableColumn id="9960" xr3:uid="{854342F0-C3F0-4401-A78E-6496D978B0A2}" name="Column9946" dataDxfId="6659"/>
    <tableColumn id="9961" xr3:uid="{95D691FB-87A5-48D1-91DD-2372E2B5C040}" name="Column9947" dataDxfId="6658"/>
    <tableColumn id="9962" xr3:uid="{70805B5B-B78B-4C02-AACB-E34490E447C2}" name="Column9948" dataDxfId="6657"/>
    <tableColumn id="9963" xr3:uid="{E8C727E5-B46B-4993-8D2F-46ABCA90A767}" name="Column9949" dataDxfId="6656"/>
    <tableColumn id="9964" xr3:uid="{74F2F3B8-BAE5-477E-8B8A-D3EDDDD6BFD9}" name="Column9950" dataDxfId="6655"/>
    <tableColumn id="9965" xr3:uid="{3421230C-CADE-49B1-B4A3-D48A6BEC4262}" name="Column9951" dataDxfId="6654"/>
    <tableColumn id="9966" xr3:uid="{83D225F6-7E37-4EDF-9DA6-2E873C4E7C42}" name="Column9952" dataDxfId="6653"/>
    <tableColumn id="9967" xr3:uid="{DBE42D78-6211-4BD5-ADBA-9A0F30CC3659}" name="Column9953" dataDxfId="6652"/>
    <tableColumn id="9968" xr3:uid="{43DD0B63-72F9-478D-BEAB-FD3355DC98F4}" name="Column9954" dataDxfId="6651"/>
    <tableColumn id="9969" xr3:uid="{0AD9EDCC-C535-4756-B973-A46AD733359C}" name="Column9955" dataDxfId="6650"/>
    <tableColumn id="9970" xr3:uid="{3EC94ED5-08D3-4613-9548-B69D03E8F872}" name="Column9956" dataDxfId="6649"/>
    <tableColumn id="9971" xr3:uid="{77C2A48E-6E2A-4C62-876A-07C2DFB9873C}" name="Column9957" dataDxfId="6648"/>
    <tableColumn id="9972" xr3:uid="{7F5B339D-EDC8-4977-A49E-C0A7440FD1DE}" name="Column9958" dataDxfId="6647"/>
    <tableColumn id="9973" xr3:uid="{185D911D-3896-4743-8D9D-619BA36ECB8C}" name="Column9959" dataDxfId="6646"/>
    <tableColumn id="9974" xr3:uid="{C8BAD2C5-C22B-4D3B-AFAD-03732DB25521}" name="Column9960" dataDxfId="6645"/>
    <tableColumn id="9975" xr3:uid="{09F90F02-90F8-4386-9E7D-8FC0C437707C}" name="Column9961" dataDxfId="6644"/>
    <tableColumn id="9976" xr3:uid="{68045639-77CC-4C1C-918D-2B35A231ED8F}" name="Column9962" dataDxfId="6643"/>
    <tableColumn id="9977" xr3:uid="{A2C26B63-0F0C-40BB-86B3-BCEE2EFEE9B0}" name="Column9963" dataDxfId="6642"/>
    <tableColumn id="9978" xr3:uid="{9588154C-6C30-44C7-90CC-5AB8FB8170A9}" name="Column9964" dataDxfId="6641"/>
    <tableColumn id="9979" xr3:uid="{E56CE316-4EA6-470E-AF01-97D327F13CDA}" name="Column9965" dataDxfId="6640"/>
    <tableColumn id="9980" xr3:uid="{17DE760C-BB83-47D0-A2CC-4CC316747879}" name="Column9966" dataDxfId="6639"/>
    <tableColumn id="9981" xr3:uid="{EBCFD61C-886A-4EA8-9C07-186B56B6EADA}" name="Column9967" dataDxfId="6638"/>
    <tableColumn id="9982" xr3:uid="{802A254F-5D08-40DA-A624-A53765A51868}" name="Column9968" dataDxfId="6637"/>
    <tableColumn id="9983" xr3:uid="{B2D474BE-C54B-40F9-957D-0FEEA80EE64B}" name="Column9969" dataDxfId="6636"/>
    <tableColumn id="9984" xr3:uid="{8D95D231-C402-41B3-82B8-A2AAD34D0102}" name="Column9970" dataDxfId="6635"/>
    <tableColumn id="9985" xr3:uid="{82A56320-C5F9-43FF-BA37-7D3CCC585310}" name="Column9971" dataDxfId="6634"/>
    <tableColumn id="9986" xr3:uid="{36EF2247-73EA-4E78-89E9-1D5D382FA53F}" name="Column9972" dataDxfId="6633"/>
    <tableColumn id="9987" xr3:uid="{B1837F7D-3A68-43AA-9451-6D1E6F0E9528}" name="Column9973" dataDxfId="6632"/>
    <tableColumn id="9988" xr3:uid="{B679048C-33A2-4C49-9970-600546D5E77E}" name="Column9974" dataDxfId="6631"/>
    <tableColumn id="9989" xr3:uid="{ACF7D335-70B9-4778-9500-F3BF04B263D4}" name="Column9975" dataDxfId="6630"/>
    <tableColumn id="9990" xr3:uid="{4AB2061D-F5F3-4C88-966B-71A6F0144E44}" name="Column9976" dataDxfId="6629"/>
    <tableColumn id="9991" xr3:uid="{FDA4819A-6261-4763-BD78-44EEDA10682B}" name="Column9977" dataDxfId="6628"/>
    <tableColumn id="9992" xr3:uid="{C1957297-D5EC-4147-84EF-7B330FF20073}" name="Column9978" dataDxfId="6627"/>
    <tableColumn id="9993" xr3:uid="{024E437E-48EC-4982-8BF5-483D2EA7F85C}" name="Column9979" dataDxfId="6626"/>
    <tableColumn id="9994" xr3:uid="{EDFFA274-4CC2-495E-8AD1-8DD5256A96B3}" name="Column9980" dataDxfId="6625"/>
    <tableColumn id="9995" xr3:uid="{667CE431-9736-4FBC-9671-A473BD05CEF7}" name="Column9981" dataDxfId="6624"/>
    <tableColumn id="9996" xr3:uid="{133F1951-C77F-492F-ADFC-9DE53EA17F3B}" name="Column9982" dataDxfId="6623"/>
    <tableColumn id="9997" xr3:uid="{96F8C375-BE26-4630-9D5A-E4933C38FA75}" name="Column9983" dataDxfId="6622"/>
    <tableColumn id="9998" xr3:uid="{67CEEDBA-CB67-464E-8F3E-FD55C6902ADA}" name="Column9984" dataDxfId="6621"/>
    <tableColumn id="9999" xr3:uid="{D29DF46C-2804-4B65-B3BB-E37B54D6B4AF}" name="Column9985" dataDxfId="6620"/>
    <tableColumn id="10000" xr3:uid="{1ECFB121-E3BA-4853-A61F-66D7024B5140}" name="Column9986" dataDxfId="6619"/>
    <tableColumn id="10001" xr3:uid="{CCA47248-2F14-4335-BC58-45AA32D4A33B}" name="Column9987" dataDxfId="6618"/>
    <tableColumn id="10002" xr3:uid="{A5A1C624-A8AF-4770-B20B-10CBF5962F09}" name="Column9988" dataDxfId="6617"/>
    <tableColumn id="10003" xr3:uid="{EA918DA7-A527-474B-BEFF-C67CC0623523}" name="Column9989" dataDxfId="6616"/>
    <tableColumn id="10004" xr3:uid="{CD0EBFCB-095F-4D5A-9654-57F2430C6093}" name="Column9990" dataDxfId="6615"/>
    <tableColumn id="10005" xr3:uid="{49E0791B-7EED-4C6A-89BE-3975E86E18F4}" name="Column9991" dataDxfId="6614"/>
    <tableColumn id="10006" xr3:uid="{9712EF46-8285-42F9-8DD7-30A4976BB65E}" name="Column9992" dataDxfId="6613"/>
    <tableColumn id="10007" xr3:uid="{B014521B-49AA-4A11-9437-12DCE154B9BD}" name="Column9993" dataDxfId="6612"/>
    <tableColumn id="10008" xr3:uid="{BA0F70A2-A4F3-48F2-920C-1A5936A13F2A}" name="Column9994" dataDxfId="6611"/>
    <tableColumn id="10009" xr3:uid="{F8E456AE-EED8-43A6-B941-32FABC55ECB0}" name="Column9995" dataDxfId="6610"/>
    <tableColumn id="10010" xr3:uid="{3AF63B8B-24E4-4070-8270-5BD21F3E439F}" name="Column9996" dataDxfId="6609"/>
    <tableColumn id="10011" xr3:uid="{48947073-09A6-45E4-95B1-EB53F0F179D3}" name="Column9997" dataDxfId="6608"/>
    <tableColumn id="10012" xr3:uid="{2903F07D-205C-4DF1-A928-A68B1A4B4B25}" name="Column9998" dataDxfId="6607"/>
    <tableColumn id="10013" xr3:uid="{E525FE50-CB8B-44B2-BE1F-084B1C79279C}" name="Column9999" dataDxfId="6606"/>
    <tableColumn id="10014" xr3:uid="{3F785345-7F2B-4D43-A9EF-E4B8FFCF267F}" name="Column10000" dataDxfId="6605"/>
    <tableColumn id="10015" xr3:uid="{034ADA0D-64B4-4F22-89FF-923FB7A2E912}" name="Column10001" dataDxfId="6604"/>
    <tableColumn id="10016" xr3:uid="{3F90FB2F-29C1-4753-87A3-B30CA8019AFC}" name="Column10002" dataDxfId="6603"/>
    <tableColumn id="10017" xr3:uid="{945A1777-DEA9-4F8B-B9B9-A4B1C0BC4631}" name="Column10003" dataDxfId="6602"/>
    <tableColumn id="10018" xr3:uid="{C6A4A6E0-D63A-4924-B123-392C967170EB}" name="Column10004" dataDxfId="6601"/>
    <tableColumn id="10019" xr3:uid="{1A98265A-C763-47DB-A8A6-01BB68100AA0}" name="Column10005" dataDxfId="6600"/>
    <tableColumn id="10020" xr3:uid="{2F9C59BC-DFC5-4EFB-B168-C820494A35FC}" name="Column10006" dataDxfId="6599"/>
    <tableColumn id="10021" xr3:uid="{56D6B922-B343-4E5E-93F5-B806A53BE851}" name="Column10007" dataDxfId="6598"/>
    <tableColumn id="10022" xr3:uid="{6A190721-622C-4D98-B667-64C3A191AF72}" name="Column10008" dataDxfId="6597"/>
    <tableColumn id="10023" xr3:uid="{34E5FF04-5A0A-480F-AE31-5ACE3EFEABEE}" name="Column10009" dataDxfId="6596"/>
    <tableColumn id="10024" xr3:uid="{AE22AA4E-5093-4DE3-A7F8-4D96574EFA31}" name="Column10010" dataDxfId="6595"/>
    <tableColumn id="10025" xr3:uid="{D1125164-68D1-4C35-939E-0C5444E646FD}" name="Column10011" dataDxfId="6594"/>
    <tableColumn id="10026" xr3:uid="{825F5D19-EA87-42A8-B531-05152184C90D}" name="Column10012" dataDxfId="6593"/>
    <tableColumn id="10027" xr3:uid="{776A74B1-EE89-4AA2-9BF9-665CC8A2E7CC}" name="Column10013" dataDxfId="6592"/>
    <tableColumn id="10028" xr3:uid="{5A19B9F9-F416-4ECE-9FE2-499BB42F8C04}" name="Column10014" dataDxfId="6591"/>
    <tableColumn id="10029" xr3:uid="{B0F58F6F-65EB-4A0B-AA51-771023DDC8CC}" name="Column10015" dataDxfId="6590"/>
    <tableColumn id="10030" xr3:uid="{13CC83EA-5656-4EC1-BF5D-927DDF48316F}" name="Column10016" dataDxfId="6589"/>
    <tableColumn id="10031" xr3:uid="{9A676119-3356-4F5B-AFE8-DD56B4C9ECD3}" name="Column10017" dataDxfId="6588"/>
    <tableColumn id="10032" xr3:uid="{4BCA6C7B-96B7-453F-9BB7-D703013A52A1}" name="Column10018" dataDxfId="6587"/>
    <tableColumn id="10033" xr3:uid="{260A1A3A-D168-45B6-AC94-8175B8186F48}" name="Column10019" dataDxfId="6586"/>
    <tableColumn id="10034" xr3:uid="{4AE0BCDC-FE1F-4BBF-9992-51C591AFDD3E}" name="Column10020" dataDxfId="6585"/>
    <tableColumn id="10035" xr3:uid="{646C76AF-D50D-4264-94B0-0DEAA1754466}" name="Column10021" dataDxfId="6584"/>
    <tableColumn id="10036" xr3:uid="{A1CD8BA7-A3E9-4907-AA66-FFCD0552A870}" name="Column10022" dataDxfId="6583"/>
    <tableColumn id="10037" xr3:uid="{F267EA38-A33B-40ED-8626-0FEE9F2BECE2}" name="Column10023" dataDxfId="6582"/>
    <tableColumn id="10038" xr3:uid="{792EA7F0-8BC6-4512-A473-AF54B732E643}" name="Column10024" dataDxfId="6581"/>
    <tableColumn id="10039" xr3:uid="{F5D9611C-8588-4389-B6C1-7BE82FC53C5A}" name="Column10025" dataDxfId="6580"/>
    <tableColumn id="10040" xr3:uid="{55216F8D-194B-4F2E-9FB6-A974946438C7}" name="Column10026" dataDxfId="6579"/>
    <tableColumn id="10041" xr3:uid="{7E96D379-AB96-45B3-8D8C-055B6CBB8D94}" name="Column10027" dataDxfId="6578"/>
    <tableColumn id="10042" xr3:uid="{40D49407-3793-4E49-84E7-321D66F126B5}" name="Column10028" dataDxfId="6577"/>
    <tableColumn id="10043" xr3:uid="{6D513F29-9F53-4027-842C-221A07B7FC7E}" name="Column10029" dataDxfId="6576"/>
    <tableColumn id="10044" xr3:uid="{E360C762-163D-4DB5-9ADA-089628CFCD3E}" name="Column10030" dataDxfId="6575"/>
    <tableColumn id="10045" xr3:uid="{1B059CA5-4CB8-4ABB-BB85-F1795E9BBB4F}" name="Column10031" dataDxfId="6574"/>
    <tableColumn id="10046" xr3:uid="{987ADA0E-529E-4D39-BC21-F8D51F77DFFD}" name="Column10032" dataDxfId="6573"/>
    <tableColumn id="10047" xr3:uid="{45650783-D42C-4BA3-BDAF-5BA8C50AB5D5}" name="Column10033" dataDxfId="6572"/>
    <tableColumn id="10048" xr3:uid="{EA8E30AF-E158-43A7-8344-1AF326A9C21A}" name="Column10034" dataDxfId="6571"/>
    <tableColumn id="10049" xr3:uid="{7316BFCB-61CE-4B5B-BDA4-79EEDC341A87}" name="Column10035" dataDxfId="6570"/>
    <tableColumn id="10050" xr3:uid="{941135A6-F200-4DFE-BC79-E02F3A1EA488}" name="Column10036" dataDxfId="6569"/>
    <tableColumn id="10051" xr3:uid="{C41B57CB-75BE-439C-8F52-79C4CC1BEFAA}" name="Column10037" dataDxfId="6568"/>
    <tableColumn id="10052" xr3:uid="{CC2CFBC1-DCDD-46BA-9C43-998A63DE2D0B}" name="Column10038" dataDxfId="6567"/>
    <tableColumn id="10053" xr3:uid="{4499D12E-DE17-4E7F-BB91-037FC8F476D9}" name="Column10039" dataDxfId="6566"/>
    <tableColumn id="10054" xr3:uid="{69B38BDB-ECBE-42BE-8F11-A8EFAAE3C9CE}" name="Column10040" dataDxfId="6565"/>
    <tableColumn id="10055" xr3:uid="{446D16BE-912B-4CA6-98EF-4EA0189A72C3}" name="Column10041" dataDxfId="6564"/>
    <tableColumn id="10056" xr3:uid="{FD0D10C4-2B6D-49B2-8C88-1CF64A7E9161}" name="Column10042" dataDxfId="6563"/>
    <tableColumn id="10057" xr3:uid="{C77A15AD-1E4A-4B63-856F-43BE5B11DF6B}" name="Column10043" dataDxfId="6562"/>
    <tableColumn id="10058" xr3:uid="{2BAC450B-B1AF-4E9C-99CF-F82F7E3A0D93}" name="Column10044" dataDxfId="6561"/>
    <tableColumn id="10059" xr3:uid="{9E686CCB-5996-40FB-8474-C93A018DBA89}" name="Column10045" dataDxfId="6560"/>
    <tableColumn id="10060" xr3:uid="{A3BF9B55-EECC-463F-AE06-46807DE62176}" name="Column10046" dataDxfId="6559"/>
    <tableColumn id="10061" xr3:uid="{B80B1DB4-2637-4B6C-9F73-506D0416E655}" name="Column10047" dataDxfId="6558"/>
    <tableColumn id="10062" xr3:uid="{44A8525D-3CD2-49F8-8090-936CD3F43A82}" name="Column10048" dataDxfId="6557"/>
    <tableColumn id="10063" xr3:uid="{A5C0DEC5-189E-41B8-9005-EF4351DB32C6}" name="Column10049" dataDxfId="6556"/>
    <tableColumn id="10064" xr3:uid="{C7F56BD3-8B8B-4518-8EF8-F04AC7538F93}" name="Column10050" dataDxfId="6555"/>
    <tableColumn id="10065" xr3:uid="{6C1C1384-07BA-4D67-B5E4-87E3941F5A65}" name="Column10051" dataDxfId="6554"/>
    <tableColumn id="10066" xr3:uid="{FBAF9B9E-67AD-414E-BA54-C4157B19E315}" name="Column10052" dataDxfId="6553"/>
    <tableColumn id="10067" xr3:uid="{74BE5AF6-4461-4629-B7F6-4D42E8276255}" name="Column10053" dataDxfId="6552"/>
    <tableColumn id="10068" xr3:uid="{42F8CD9B-8A77-45B6-9A6F-CC55BD43D3C0}" name="Column10054" dataDxfId="6551"/>
    <tableColumn id="10069" xr3:uid="{42F11C08-2AF1-4736-A4B9-65261BF0979F}" name="Column10055" dataDxfId="6550"/>
    <tableColumn id="10070" xr3:uid="{D2298360-A6AF-4A54-9CA2-84E0EF063FC2}" name="Column10056" dataDxfId="6549"/>
    <tableColumn id="10071" xr3:uid="{86B6F88F-76FB-4D37-AE63-7D24E774D0EC}" name="Column10057" dataDxfId="6548"/>
    <tableColumn id="10072" xr3:uid="{CA76E6F4-AAF6-46E6-91C5-0EDBBCFF4B72}" name="Column10058" dataDxfId="6547"/>
    <tableColumn id="10073" xr3:uid="{71475242-C467-4687-9A26-5FF17A35D738}" name="Column10059" dataDxfId="6546"/>
    <tableColumn id="10074" xr3:uid="{1D30247E-0D96-42AA-82B7-5F15316C3599}" name="Column10060" dataDxfId="6545"/>
    <tableColumn id="10075" xr3:uid="{2D96F988-478A-4DA7-A694-B145B0C60DE8}" name="Column10061" dataDxfId="6544"/>
    <tableColumn id="10076" xr3:uid="{2D69B56B-96F6-4019-AF53-95F6F2ADF08D}" name="Column10062" dataDxfId="6543"/>
    <tableColumn id="10077" xr3:uid="{62685B30-0563-40A9-B124-D8CA3CE4662A}" name="Column10063" dataDxfId="6542"/>
    <tableColumn id="10078" xr3:uid="{15B9F6E3-E763-4549-A4B3-59662D038CDF}" name="Column10064" dataDxfId="6541"/>
    <tableColumn id="10079" xr3:uid="{0DC5C67A-070E-4D0F-9660-99DDC482156A}" name="Column10065" dataDxfId="6540"/>
    <tableColumn id="10080" xr3:uid="{FFD8B84F-0E40-4490-A1B5-95C4C359D779}" name="Column10066" dataDxfId="6539"/>
    <tableColumn id="10081" xr3:uid="{42AF12E4-2BB3-4C54-A789-84192DD8D3A8}" name="Column10067" dataDxfId="6538"/>
    <tableColumn id="10082" xr3:uid="{F3A4153F-67BD-4EA8-BA58-6371B0FCBC29}" name="Column10068" dataDxfId="6537"/>
    <tableColumn id="10083" xr3:uid="{94FDA8C8-C342-4085-983E-3DD971E6CB78}" name="Column10069" dataDxfId="6536"/>
    <tableColumn id="10084" xr3:uid="{75BBB5AA-3509-438D-9041-36E484AC601C}" name="Column10070" dataDxfId="6535"/>
    <tableColumn id="10085" xr3:uid="{5945A4B9-40ED-4318-9B4E-9E4E80572578}" name="Column10071" dataDxfId="6534"/>
    <tableColumn id="10086" xr3:uid="{05AAF33C-6223-4150-BFAE-1D2F908F32A3}" name="Column10072" dataDxfId="6533"/>
    <tableColumn id="10087" xr3:uid="{67D3EBB8-E17C-4FB8-B35D-7CC29B1AD078}" name="Column10073" dataDxfId="6532"/>
    <tableColumn id="10088" xr3:uid="{B7F39BCA-ABB4-4BF3-8851-318A61DA2670}" name="Column10074" dataDxfId="6531"/>
    <tableColumn id="10089" xr3:uid="{9BB90E4B-D393-4C49-B7F1-4EDF3DE3A0CE}" name="Column10075" dataDxfId="6530"/>
    <tableColumn id="10090" xr3:uid="{A03215E2-41F9-43D4-A909-E1182B99FE59}" name="Column10076" dataDxfId="6529"/>
    <tableColumn id="10091" xr3:uid="{4A4A6F20-1BFD-47B8-92A3-63BC4F427A2B}" name="Column10077" dataDxfId="6528"/>
    <tableColumn id="10092" xr3:uid="{96001FB1-5D2A-41C8-B520-973AF88641F1}" name="Column10078" dataDxfId="6527"/>
    <tableColumn id="10093" xr3:uid="{5CC37438-ECB1-4162-8AC5-97D8FC133652}" name="Column10079" dataDxfId="6526"/>
    <tableColumn id="10094" xr3:uid="{6EA2606B-5DEF-4E44-97CA-64086964319E}" name="Column10080" dataDxfId="6525"/>
    <tableColumn id="10095" xr3:uid="{FADE3209-0AB9-4FAC-9969-02FC98E46B3F}" name="Column10081" dataDxfId="6524"/>
    <tableColumn id="10096" xr3:uid="{A5106263-18CD-4EFF-A557-9278A2789782}" name="Column10082" dataDxfId="6523"/>
    <tableColumn id="10097" xr3:uid="{CE470338-490D-422F-86FC-01144FDBF482}" name="Column10083" dataDxfId="6522"/>
    <tableColumn id="10098" xr3:uid="{D245B079-240E-4D93-9A52-223D969C7D76}" name="Column10084" dataDxfId="6521"/>
    <tableColumn id="10099" xr3:uid="{C4974EF3-1956-437B-B914-0A7818C6B359}" name="Column10085" dataDxfId="6520"/>
    <tableColumn id="10100" xr3:uid="{275E7C32-2D83-46E4-9FB8-8EF3AF10244E}" name="Column10086" dataDxfId="6519"/>
    <tableColumn id="10101" xr3:uid="{EB4127CA-CBA2-4E49-972A-85D0B532B8F7}" name="Column10087" dataDxfId="6518"/>
    <tableColumn id="10102" xr3:uid="{F7008AE7-C842-4D60-8406-3E112C4D34D5}" name="Column10088" dataDxfId="6517"/>
    <tableColumn id="10103" xr3:uid="{4B73740E-8639-43FC-B8D9-AD1FF10235BB}" name="Column10089" dataDxfId="6516"/>
    <tableColumn id="10104" xr3:uid="{B3E96E85-2C72-45BB-939C-DF0EE820ECF3}" name="Column10090" dataDxfId="6515"/>
    <tableColumn id="10105" xr3:uid="{E92DB8B5-CB44-4EB2-8F49-7CD1DA9F4592}" name="Column10091" dataDxfId="6514"/>
    <tableColumn id="10106" xr3:uid="{182693E0-A388-47D7-9FD8-E3EDE6933BBD}" name="Column10092" dataDxfId="6513"/>
    <tableColumn id="10107" xr3:uid="{E7C180DC-9946-433C-901C-8669A291824C}" name="Column10093" dataDxfId="6512"/>
    <tableColumn id="10108" xr3:uid="{B43D0123-816F-4FE3-9D51-0246CB9D8C77}" name="Column10094" dataDxfId="6511"/>
    <tableColumn id="10109" xr3:uid="{EAA6BBE5-0704-42AF-9A33-210361418544}" name="Column10095" dataDxfId="6510"/>
    <tableColumn id="10110" xr3:uid="{BD5231A4-E15D-400C-B641-6CD8BB011F0A}" name="Column10096" dataDxfId="6509"/>
    <tableColumn id="10111" xr3:uid="{8B8A9860-2561-4327-AF76-4A95C06254F2}" name="Column10097" dataDxfId="6508"/>
    <tableColumn id="10112" xr3:uid="{7F9C56DA-495D-4F55-9604-4721613EEF4C}" name="Column10098" dataDxfId="6507"/>
    <tableColumn id="10113" xr3:uid="{715AAD84-B939-45D0-80A6-5F8E347146F0}" name="Column10099" dataDxfId="6506"/>
    <tableColumn id="10114" xr3:uid="{CE7C487A-DB8E-4468-8083-B154EC1DAF7F}" name="Column10100" dataDxfId="6505"/>
    <tableColumn id="10115" xr3:uid="{4A9D8863-187C-48E9-AA6A-FC209DBAC85A}" name="Column10101" dataDxfId="6504"/>
    <tableColumn id="10116" xr3:uid="{03B3EC2D-3E63-4F30-A604-6571C66AD371}" name="Column10102" dataDxfId="6503"/>
    <tableColumn id="10117" xr3:uid="{A8D6A7DD-0BB1-4AE6-ABAA-A6BEB5375305}" name="Column10103" dataDxfId="6502"/>
    <tableColumn id="10118" xr3:uid="{FE3628A7-AA04-4D76-926D-C6B008AC50D8}" name="Column10104" dataDxfId="6501"/>
    <tableColumn id="10119" xr3:uid="{C2300F80-306F-44E4-B95B-E82ECE77CE70}" name="Column10105" dataDxfId="6500"/>
    <tableColumn id="10120" xr3:uid="{24545015-B86B-4A5A-B57F-BB7BD22C282F}" name="Column10106" dataDxfId="6499"/>
    <tableColumn id="10121" xr3:uid="{422C389E-0942-4D5B-820C-78407F28B690}" name="Column10107" dataDxfId="6498"/>
    <tableColumn id="10122" xr3:uid="{69419A6A-A0DF-4B35-82BB-71CD81BC3074}" name="Column10108" dataDxfId="6497"/>
    <tableColumn id="10123" xr3:uid="{E10FADD3-FE9F-4A5A-AFD2-0C43046CA40A}" name="Column10109" dataDxfId="6496"/>
    <tableColumn id="10124" xr3:uid="{F1686920-1B35-4070-8F44-702D140BE771}" name="Column10110" dataDxfId="6495"/>
    <tableColumn id="10125" xr3:uid="{4A4C6127-B50F-487B-991B-C28D58648B55}" name="Column10111" dataDxfId="6494"/>
    <tableColumn id="10126" xr3:uid="{70D80BA5-6233-4E51-90FC-68B373EE0B49}" name="Column10112" dataDxfId="6493"/>
    <tableColumn id="10127" xr3:uid="{29B39657-1FC0-406F-A07C-CB5EB9676D7A}" name="Column10113" dataDxfId="6492"/>
    <tableColumn id="10128" xr3:uid="{9217A0DC-5CDA-47F8-BB0F-6A22C2F39032}" name="Column10114" dataDxfId="6491"/>
    <tableColumn id="10129" xr3:uid="{4DBD864C-D5EE-4D11-AD4B-BCA13CBF282D}" name="Column10115" dataDxfId="6490"/>
    <tableColumn id="10130" xr3:uid="{8D328F60-C865-4078-AB3C-BF71A46359D0}" name="Column10116" dataDxfId="6489"/>
    <tableColumn id="10131" xr3:uid="{F445B4A0-D12E-45CC-BAD5-8C389B0B72E1}" name="Column10117" dataDxfId="6488"/>
    <tableColumn id="10132" xr3:uid="{80933D6E-613E-494A-B2DC-ACF448F27FF0}" name="Column10118" dataDxfId="6487"/>
    <tableColumn id="10133" xr3:uid="{B3DFC629-621B-4360-8FDB-175FB5F12CF6}" name="Column10119" dataDxfId="6486"/>
    <tableColumn id="10134" xr3:uid="{0F806EE7-7D46-469A-83FE-696220846042}" name="Column10120" dataDxfId="6485"/>
    <tableColumn id="10135" xr3:uid="{708BC789-E575-4A42-8F03-CFADD0C0666F}" name="Column10121" dataDxfId="6484"/>
    <tableColumn id="10136" xr3:uid="{2AE82146-FE64-45EE-B256-724EDBDE3310}" name="Column10122" dataDxfId="6483"/>
    <tableColumn id="10137" xr3:uid="{FAB3A9F7-9152-4192-A966-A8AB126C2C1D}" name="Column10123" dataDxfId="6482"/>
    <tableColumn id="10138" xr3:uid="{0CDCEAD4-E08E-40B6-ABE1-237C5937D133}" name="Column10124" dataDxfId="6481"/>
    <tableColumn id="10139" xr3:uid="{F820597D-0CF1-4F16-9B27-A0A54BEE3C75}" name="Column10125" dataDxfId="6480"/>
    <tableColumn id="10140" xr3:uid="{01B5181A-A860-47E8-BFB5-867C516F1927}" name="Column10126" dataDxfId="6479"/>
    <tableColumn id="10141" xr3:uid="{749D6A8C-F24A-4C82-8740-A09BDA8564D1}" name="Column10127" dataDxfId="6478"/>
    <tableColumn id="10142" xr3:uid="{321D2123-A569-4AF7-9731-5AE237FBDCF3}" name="Column10128" dataDxfId="6477"/>
    <tableColumn id="10143" xr3:uid="{5B76106B-FCD5-4D02-B1D9-485961379693}" name="Column10129" dataDxfId="6476"/>
    <tableColumn id="10144" xr3:uid="{1EFC6F45-1E1B-4612-839C-5EBECDDEC700}" name="Column10130" dataDxfId="6475"/>
    <tableColumn id="10145" xr3:uid="{3304C4A7-3ED4-44FD-B328-6195F1DFFA95}" name="Column10131" dataDxfId="6474"/>
    <tableColumn id="10146" xr3:uid="{63BA0CBA-DF92-41B4-85C6-9190668AE751}" name="Column10132" dataDxfId="6473"/>
    <tableColumn id="10147" xr3:uid="{8E75FDD4-4A32-4ED8-AA2E-6FD4BC3C6333}" name="Column10133" dataDxfId="6472"/>
    <tableColumn id="10148" xr3:uid="{E0E7EEE8-27A8-429F-8892-67D19EBD0BCE}" name="Column10134" dataDxfId="6471"/>
    <tableColumn id="10149" xr3:uid="{551F5D50-4D5B-4044-8F7E-BD13C23D6D04}" name="Column10135" dataDxfId="6470"/>
    <tableColumn id="10150" xr3:uid="{9FE88892-7AD2-44E8-9FDB-002275359CCA}" name="Column10136" dataDxfId="6469"/>
    <tableColumn id="10151" xr3:uid="{42206C04-8264-4338-B698-5B2A07D40624}" name="Column10137" dataDxfId="6468"/>
    <tableColumn id="10152" xr3:uid="{D6F476B4-893F-42DE-8161-834CB05CE5E6}" name="Column10138" dataDxfId="6467"/>
    <tableColumn id="10153" xr3:uid="{FABE30C9-70A3-4DAF-93F3-CF027425E26F}" name="Column10139" dataDxfId="6466"/>
    <tableColumn id="10154" xr3:uid="{1F612FF0-FCB7-4872-9788-249F46E3B271}" name="Column10140" dataDxfId="6465"/>
    <tableColumn id="10155" xr3:uid="{CA83411B-21BB-45EB-A11D-5B538F4E3BB2}" name="Column10141" dataDxfId="6464"/>
    <tableColumn id="10156" xr3:uid="{2A7F5586-1BFB-4DF9-8587-D214730E79A1}" name="Column10142" dataDxfId="6463"/>
    <tableColumn id="10157" xr3:uid="{39DA615B-24D2-4224-99FD-38B99173EB8B}" name="Column10143" dataDxfId="6462"/>
    <tableColumn id="10158" xr3:uid="{607E2497-3E20-4E8E-AC66-B77B8782C218}" name="Column10144" dataDxfId="6461"/>
    <tableColumn id="10159" xr3:uid="{159BDFA8-4BC4-43F1-9F66-ED7C0611D301}" name="Column10145" dataDxfId="6460"/>
    <tableColumn id="10160" xr3:uid="{5E4D7D38-592D-48CC-B1DC-01E2D1F6B29E}" name="Column10146" dataDxfId="6459"/>
    <tableColumn id="10161" xr3:uid="{0EA56072-74EA-46BC-8EC7-4D94B0160E27}" name="Column10147" dataDxfId="6458"/>
    <tableColumn id="10162" xr3:uid="{7DBD28B2-E15D-4929-A98E-921B5DE87EB1}" name="Column10148" dataDxfId="6457"/>
    <tableColumn id="10163" xr3:uid="{454F8046-7A19-4F52-8DFB-CEFEA6C56E3B}" name="Column10149" dataDxfId="6456"/>
    <tableColumn id="10164" xr3:uid="{3D48FB7D-D1CC-4330-A4E9-DF8E07639C4B}" name="Column10150" dataDxfId="6455"/>
    <tableColumn id="10165" xr3:uid="{A868810F-1A76-4DED-941F-7D4A4E348953}" name="Column10151" dataDxfId="6454"/>
    <tableColumn id="10166" xr3:uid="{9EDE6F21-FBBE-4A4E-9785-DA459FC16C6E}" name="Column10152" dataDxfId="6453"/>
    <tableColumn id="10167" xr3:uid="{B4FAE3D8-4F19-4E3F-B5A0-68D472516695}" name="Column10153" dataDxfId="6452"/>
    <tableColumn id="10168" xr3:uid="{448ECA1B-B878-412A-B3EB-AEAD64E41E5C}" name="Column10154" dataDxfId="6451"/>
    <tableColumn id="10169" xr3:uid="{D7EBE1E6-7F29-40CD-88BE-FD9F7FD8686E}" name="Column10155" dataDxfId="6450"/>
    <tableColumn id="10170" xr3:uid="{F7095EA4-9D07-4CB5-A855-ACF7A2299E0A}" name="Column10156" dataDxfId="6449"/>
    <tableColumn id="10171" xr3:uid="{3EFFAD3B-0231-4A52-B929-AE211649B1FC}" name="Column10157" dataDxfId="6448"/>
    <tableColumn id="10172" xr3:uid="{54097960-BC78-4AF0-B566-59BE8BB9E695}" name="Column10158" dataDxfId="6447"/>
    <tableColumn id="10173" xr3:uid="{390952DD-666F-49F2-81AB-65523E4BFCBB}" name="Column10159" dataDxfId="6446"/>
    <tableColumn id="10174" xr3:uid="{9E622913-D508-4329-A445-C8D88C905505}" name="Column10160" dataDxfId="6445"/>
    <tableColumn id="10175" xr3:uid="{B9980921-8479-490D-9044-A7C4B7AA7821}" name="Column10161" dataDxfId="6444"/>
    <tableColumn id="10176" xr3:uid="{9110C620-5A6E-4CDD-8AB9-35A8E9A2ED66}" name="Column10162" dataDxfId="6443"/>
    <tableColumn id="10177" xr3:uid="{9103A7DC-C6BA-40E5-B5CF-C2A4280CF674}" name="Column10163" dataDxfId="6442"/>
    <tableColumn id="10178" xr3:uid="{22F46F0F-61EE-4059-8BFE-67448374F09D}" name="Column10164" dataDxfId="6441"/>
    <tableColumn id="10179" xr3:uid="{422CBF61-4F22-484F-AAB3-8F35DA7398A2}" name="Column10165" dataDxfId="6440"/>
    <tableColumn id="10180" xr3:uid="{B9242177-B38C-425E-9B05-73A201EE6864}" name="Column10166" dataDxfId="6439"/>
    <tableColumn id="10181" xr3:uid="{5E09C874-D564-4635-9517-09CCE7794AA6}" name="Column10167" dataDxfId="6438"/>
    <tableColumn id="10182" xr3:uid="{8C754861-AAE4-40A0-9002-06A7D591E71B}" name="Column10168" dataDxfId="6437"/>
    <tableColumn id="10183" xr3:uid="{B061F3D9-21C1-4CC2-8C81-3F4506664F32}" name="Column10169" dataDxfId="6436"/>
    <tableColumn id="10184" xr3:uid="{78416C48-EFD2-4588-9A20-CF24D669B9E1}" name="Column10170" dataDxfId="6435"/>
    <tableColumn id="10185" xr3:uid="{012F4CC2-9ABC-4BAE-8BFA-C89995AFB710}" name="Column10171" dataDxfId="6434"/>
    <tableColumn id="10186" xr3:uid="{653B751B-744A-4E04-A29A-BCA272E4166D}" name="Column10172" dataDxfId="6433"/>
    <tableColumn id="10187" xr3:uid="{C99BCDA0-F3BE-4D88-9DC2-F4B0CD052AA3}" name="Column10173" dataDxfId="6432"/>
    <tableColumn id="10188" xr3:uid="{A650DD86-9F70-4B02-9AFE-B6957175DC69}" name="Column10174" dataDxfId="6431"/>
    <tableColumn id="10189" xr3:uid="{70B008E6-4619-44B5-BA7C-29CCAB7C4F22}" name="Column10175" dataDxfId="6430"/>
    <tableColumn id="10190" xr3:uid="{99D5E7CE-DD15-4209-963C-ED9CEFA85852}" name="Column10176" dataDxfId="6429"/>
    <tableColumn id="10191" xr3:uid="{368BA438-FB67-489D-8E32-BB42A7009DE2}" name="Column10177" dataDxfId="6428"/>
    <tableColumn id="10192" xr3:uid="{CABE7B3C-A09E-41BB-ABEF-6080A32DDC8A}" name="Column10178" dataDxfId="6427"/>
    <tableColumn id="10193" xr3:uid="{AA48B88D-F344-44D2-92FC-8B179F8E5BCE}" name="Column10179" dataDxfId="6426"/>
    <tableColumn id="10194" xr3:uid="{16629859-5DFB-4281-84EE-FCFA91BDD737}" name="Column10180" dataDxfId="6425"/>
    <tableColumn id="10195" xr3:uid="{D025CC81-E06E-407A-9CC1-C41B28EDCE1F}" name="Column10181" dataDxfId="6424"/>
    <tableColumn id="10196" xr3:uid="{43AEDD99-5DA3-4C2C-9079-ED8B29167D5B}" name="Column10182" dataDxfId="6423"/>
    <tableColumn id="10197" xr3:uid="{FA130CA9-624E-480A-B2BD-6006DF963BA0}" name="Column10183" dataDxfId="6422"/>
    <tableColumn id="10198" xr3:uid="{93D418F7-A560-4D75-8115-C37B9BD04D50}" name="Column10184" dataDxfId="6421"/>
    <tableColumn id="10199" xr3:uid="{B5D9BAB1-EAAB-4EA6-A101-D2FCC7463D95}" name="Column10185" dataDxfId="6420"/>
    <tableColumn id="10200" xr3:uid="{7FC4DED4-88E4-4FD5-BB1A-8931CA2F1076}" name="Column10186" dataDxfId="6419"/>
    <tableColumn id="10201" xr3:uid="{54EE3D14-636E-4AA9-8CBA-BA3674BC045A}" name="Column10187" dataDxfId="6418"/>
    <tableColumn id="10202" xr3:uid="{8C636FEA-4EE0-48DA-9F02-7651B9F5FBC4}" name="Column10188" dataDxfId="6417"/>
    <tableColumn id="10203" xr3:uid="{9F439D7F-DB74-4F49-AACC-0F499DAC9C8F}" name="Column10189" dataDxfId="6416"/>
    <tableColumn id="10204" xr3:uid="{6FC84F62-F096-418A-91ED-B1A3C6E64E9F}" name="Column10190" dataDxfId="6415"/>
    <tableColumn id="10205" xr3:uid="{4AA78ED6-0903-46F0-AC4C-697DE9139821}" name="Column10191" dataDxfId="6414"/>
    <tableColumn id="10206" xr3:uid="{3E7B3F89-F5D4-4E37-873B-D121678D5522}" name="Column10192" dataDxfId="6413"/>
    <tableColumn id="10207" xr3:uid="{DEFAA140-0FF8-4ADB-99DA-654A5C4D6C66}" name="Column10193" dataDxfId="6412"/>
    <tableColumn id="10208" xr3:uid="{6491D585-B705-4D4F-8D27-D329F20E89AB}" name="Column10194" dataDxfId="6411"/>
    <tableColumn id="10209" xr3:uid="{820F2A9E-2C76-4855-8EB8-2BF0280A14FC}" name="Column10195" dataDxfId="6410"/>
    <tableColumn id="10210" xr3:uid="{1F529F8A-F170-4919-943C-F3688354D75B}" name="Column10196" dataDxfId="6409"/>
    <tableColumn id="10211" xr3:uid="{5747DA6B-61DA-49EA-BB56-6E7C153F04ED}" name="Column10197" dataDxfId="6408"/>
    <tableColumn id="10212" xr3:uid="{BB163831-2CF6-4D9E-BBC1-0429A5345B11}" name="Column10198" dataDxfId="6407"/>
    <tableColumn id="10213" xr3:uid="{50A9B9A3-6E1C-4BDB-AB71-1E9AE45E1D0F}" name="Column10199" dataDxfId="6406"/>
    <tableColumn id="10214" xr3:uid="{F68FE4EF-0DD2-4923-BD3D-6AB2C3A98868}" name="Column10200" dataDxfId="6405"/>
    <tableColumn id="10215" xr3:uid="{62EED108-3379-4A60-8603-6D3013BFCCCD}" name="Column10201" dataDxfId="6404"/>
    <tableColumn id="10216" xr3:uid="{24A35B39-4AC3-4339-9C78-EC7285317619}" name="Column10202" dataDxfId="6403"/>
    <tableColumn id="10217" xr3:uid="{B8777598-FDEE-4949-A2CC-0DDF2CAFD1F1}" name="Column10203" dataDxfId="6402"/>
    <tableColumn id="10218" xr3:uid="{2ACE6ED5-7712-4683-B287-FB08FB1F93D2}" name="Column10204" dataDxfId="6401"/>
    <tableColumn id="10219" xr3:uid="{136B2DEF-10FF-4FCB-B497-828C12920BE1}" name="Column10205" dataDxfId="6400"/>
    <tableColumn id="10220" xr3:uid="{696C81D0-0610-41B1-9524-D49086D8C4AF}" name="Column10206" dataDxfId="6399"/>
    <tableColumn id="10221" xr3:uid="{A08DB1DA-C659-4026-AD35-0F08EFB20DB6}" name="Column10207" dataDxfId="6398"/>
    <tableColumn id="10222" xr3:uid="{A10D23B2-C8F5-426A-BA78-8C38196A5C3C}" name="Column10208" dataDxfId="6397"/>
    <tableColumn id="10223" xr3:uid="{0D81EF3B-2B0B-4F7E-A2B3-A989D8817942}" name="Column10209" dataDxfId="6396"/>
    <tableColumn id="10224" xr3:uid="{B3601621-21EF-4C09-B5A8-8CD75C92430D}" name="Column10210" dataDxfId="6395"/>
    <tableColumn id="10225" xr3:uid="{7114724D-4B05-445C-9482-5976AA3A831A}" name="Column10211" dataDxfId="6394"/>
    <tableColumn id="10226" xr3:uid="{B1C20E19-7007-4F28-A9FA-227E77411B3F}" name="Column10212" dataDxfId="6393"/>
    <tableColumn id="10227" xr3:uid="{0C31AE16-D30F-4F66-A997-F48F25D94A9F}" name="Column10213" dataDxfId="6392"/>
    <tableColumn id="10228" xr3:uid="{259DE34A-5BB8-43A3-B836-61202BF4CB10}" name="Column10214" dataDxfId="6391"/>
    <tableColumn id="10229" xr3:uid="{72982EBF-30B0-4E4A-A905-A39A9C5F8E03}" name="Column10215" dataDxfId="6390"/>
    <tableColumn id="10230" xr3:uid="{488A86D9-CD50-4585-B233-63C869BC0174}" name="Column10216" dataDxfId="6389"/>
    <tableColumn id="10231" xr3:uid="{5B31A9E4-7159-4635-8B9E-1F6D38982781}" name="Column10217" dataDxfId="6388"/>
    <tableColumn id="10232" xr3:uid="{09DF5DBA-8A68-41E7-930E-FB23306A6F7C}" name="Column10218" dataDxfId="6387"/>
    <tableColumn id="10233" xr3:uid="{C9AFD2A0-94F1-404C-B0D4-5C6A2C103288}" name="Column10219" dataDxfId="6386"/>
    <tableColumn id="10234" xr3:uid="{05FC090C-D9FF-4EB0-8DF8-17BC270CACB5}" name="Column10220" dataDxfId="6385"/>
    <tableColumn id="10235" xr3:uid="{5106E370-1F09-449A-8C67-6AB92D4E0B8D}" name="Column10221" dataDxfId="6384"/>
    <tableColumn id="10236" xr3:uid="{664A262A-97AD-467C-9FA1-841C2916785A}" name="Column10222" dataDxfId="6383"/>
    <tableColumn id="10237" xr3:uid="{FC5FD764-8281-4A70-9C0E-9519306326FA}" name="Column10223" dataDxfId="6382"/>
    <tableColumn id="10238" xr3:uid="{185AADB8-16F5-427D-81C8-F6752BBBE789}" name="Column10224" dataDxfId="6381"/>
    <tableColumn id="10239" xr3:uid="{49AF7C89-2197-45BE-8601-22A61917AAAA}" name="Column10225" dataDxfId="6380"/>
    <tableColumn id="10240" xr3:uid="{3D8D7D22-591F-4AB7-B569-B2344F4C1AC3}" name="Column10226" dataDxfId="6379"/>
    <tableColumn id="10241" xr3:uid="{33023FD1-5104-44B3-A1FD-62F3F1F60823}" name="Column10227" dataDxfId="6378"/>
    <tableColumn id="10242" xr3:uid="{8620DA63-4F71-48CA-82D0-7BD3DA7953F2}" name="Column10228" dataDxfId="6377"/>
    <tableColumn id="10243" xr3:uid="{310EFE07-AC7B-4DAD-87D0-D5C18A70B8B6}" name="Column10229" dataDxfId="6376"/>
    <tableColumn id="10244" xr3:uid="{C8248248-710C-47F6-BED1-E810B11BCB2F}" name="Column10230" dataDxfId="6375"/>
    <tableColumn id="10245" xr3:uid="{9592508E-DB0E-482F-9475-D7A2B9B39682}" name="Column10231" dataDxfId="6374"/>
    <tableColumn id="10246" xr3:uid="{6967A4C4-857E-462F-A4B0-D28E77241E33}" name="Column10232" dataDxfId="6373"/>
    <tableColumn id="10247" xr3:uid="{E97BD61C-FDFF-431C-AFB4-0D9A42547FDA}" name="Column10233" dataDxfId="6372"/>
    <tableColumn id="10248" xr3:uid="{A0D5DDB3-7F49-41A6-B9C4-968E40E79672}" name="Column10234" dataDxfId="6371"/>
    <tableColumn id="10249" xr3:uid="{12145208-B473-489D-85A2-5C8B34FDA65F}" name="Column10235" dataDxfId="6370"/>
    <tableColumn id="10250" xr3:uid="{FED79E05-09E6-45BD-9C0F-A1469C3E6C63}" name="Column10236" dataDxfId="6369"/>
    <tableColumn id="10251" xr3:uid="{708869BD-D208-406D-9B9E-CDC92B34004E}" name="Column10237" dataDxfId="6368"/>
    <tableColumn id="10252" xr3:uid="{0F9E6297-B756-4CED-832A-4BE7CCDA4FF5}" name="Column10238" dataDxfId="6367"/>
    <tableColumn id="10253" xr3:uid="{0679AE4E-9889-4C3B-AB70-CB103122560C}" name="Column10239" dataDxfId="6366"/>
    <tableColumn id="10254" xr3:uid="{AB3CD022-B40B-4CB2-9CA8-EFCCB4CF68E7}" name="Column10240" dataDxfId="6365"/>
    <tableColumn id="10255" xr3:uid="{9C28601D-5309-49E3-9621-10B2336A97F7}" name="Column10241" dataDxfId="6364"/>
    <tableColumn id="10256" xr3:uid="{8E7FC52A-7557-4B96-8244-009F5225A379}" name="Column10242" dataDxfId="6363"/>
    <tableColumn id="10257" xr3:uid="{70EA9AC7-3332-42D1-8039-F8E1E5FF7E99}" name="Column10243" dataDxfId="6362"/>
    <tableColumn id="10258" xr3:uid="{342BBDC6-D892-44DB-AEEB-CFED615C85BD}" name="Column10244" dataDxfId="6361"/>
    <tableColumn id="10259" xr3:uid="{54CE3F0F-8551-4265-8AED-F2DEA44C4596}" name="Column10245" dataDxfId="6360"/>
    <tableColumn id="10260" xr3:uid="{D804C387-B6A7-445F-816C-88764A603ABF}" name="Column10246" dataDxfId="6359"/>
    <tableColumn id="10261" xr3:uid="{8DE7C352-AEA2-4B85-81AD-2D2532603CFA}" name="Column10247" dataDxfId="6358"/>
    <tableColumn id="10262" xr3:uid="{10EBF851-E9C1-4859-A74F-F481E0D61189}" name="Column10248" dataDxfId="6357"/>
    <tableColumn id="10263" xr3:uid="{6E9D3849-D1E7-4936-BBAC-A235952F6C52}" name="Column10249" dataDxfId="6356"/>
    <tableColumn id="10264" xr3:uid="{4F7791F8-7472-49D8-B0CB-FC2B5CE97127}" name="Column10250" dataDxfId="6355"/>
    <tableColumn id="10265" xr3:uid="{857D4502-91D2-44A4-AD2A-5B4E08CBE477}" name="Column10251" dataDxfId="6354"/>
    <tableColumn id="10266" xr3:uid="{1B07EA6D-6DDE-4913-87FC-5C2479A97754}" name="Column10252" dataDxfId="6353"/>
    <tableColumn id="10267" xr3:uid="{E490BCAA-2945-49ED-A822-DA84AE3EE76E}" name="Column10253" dataDxfId="6352"/>
    <tableColumn id="10268" xr3:uid="{139D4468-ADED-472D-A43D-B2C33002AC2B}" name="Column10254" dataDxfId="6351"/>
    <tableColumn id="10269" xr3:uid="{38961562-1E5F-4E6A-B174-B6E4B1CB7A4D}" name="Column10255" dataDxfId="6350"/>
    <tableColumn id="10270" xr3:uid="{A9A77021-072F-431B-8B98-7A90A6977BC7}" name="Column10256" dataDxfId="6349"/>
    <tableColumn id="10271" xr3:uid="{59DE635C-A522-4259-A9FF-B6CFE8DDC4BF}" name="Column10257" dataDxfId="6348"/>
    <tableColumn id="10272" xr3:uid="{11A1C212-7D77-4583-A9DB-AA32601E3A7A}" name="Column10258" dataDxfId="6347"/>
    <tableColumn id="10273" xr3:uid="{5BDCBAB5-92BE-470E-BA0E-72B7290D19C9}" name="Column10259" dataDxfId="6346"/>
    <tableColumn id="10274" xr3:uid="{0471B15B-0D74-45BA-B265-59B78ECB107A}" name="Column10260" dataDxfId="6345"/>
    <tableColumn id="10275" xr3:uid="{CD2C6F07-F279-496F-BE8E-11F793FB6FCF}" name="Column10261" dataDxfId="6344"/>
    <tableColumn id="10276" xr3:uid="{90A2FD9F-0B08-4A0A-BC0B-6848DEDBB1DF}" name="Column10262" dataDxfId="6343"/>
    <tableColumn id="10277" xr3:uid="{26965660-4888-4F42-AFBF-9216762714D1}" name="Column10263" dataDxfId="6342"/>
    <tableColumn id="10278" xr3:uid="{27B61B52-95D0-488F-963B-F71C5A9B2F77}" name="Column10264" dataDxfId="6341"/>
    <tableColumn id="10279" xr3:uid="{318F11B3-2740-47E9-9047-035BAE08C625}" name="Column10265" dataDxfId="6340"/>
    <tableColumn id="10280" xr3:uid="{82D74094-BA17-4907-81AD-E00F4FF70201}" name="Column10266" dataDxfId="6339"/>
    <tableColumn id="10281" xr3:uid="{8BAD4E44-93B3-4913-8923-6E34C2E0B213}" name="Column10267" dataDxfId="6338"/>
    <tableColumn id="10282" xr3:uid="{F4CC8A4C-44F7-4103-8487-0CA7D264A49C}" name="Column10268" dataDxfId="6337"/>
    <tableColumn id="10283" xr3:uid="{0AE60716-DD93-480B-9933-E2E3483FCCA7}" name="Column10269" dataDxfId="6336"/>
    <tableColumn id="10284" xr3:uid="{19DFAD65-2F84-4A46-8E45-A849C2CD641D}" name="Column10270" dataDxfId="6335"/>
    <tableColumn id="10285" xr3:uid="{BBEC430E-F538-4EE4-A4E4-B370365C9849}" name="Column10271" dataDxfId="6334"/>
    <tableColumn id="10286" xr3:uid="{D61A7C79-6989-4025-9793-3BC2D592021D}" name="Column10272" dataDxfId="6333"/>
    <tableColumn id="10287" xr3:uid="{C3618287-A5BF-4795-A354-13BC8C0EC65D}" name="Column10273" dataDxfId="6332"/>
    <tableColumn id="10288" xr3:uid="{7FF63391-C900-4024-B661-A4A874688433}" name="Column10274" dataDxfId="6331"/>
    <tableColumn id="10289" xr3:uid="{A521CFAD-4203-43EA-8E8B-8D86B00092C2}" name="Column10275" dataDxfId="6330"/>
    <tableColumn id="10290" xr3:uid="{D31BE405-ADF4-4FFD-A8BF-3ED6C2EC4741}" name="Column10276" dataDxfId="6329"/>
    <tableColumn id="10291" xr3:uid="{4C744AB0-F4C3-4305-8388-3757346CF282}" name="Column10277" dataDxfId="6328"/>
    <tableColumn id="10292" xr3:uid="{F116F626-979A-407C-9C2D-F22DF83FEE7C}" name="Column10278" dataDxfId="6327"/>
    <tableColumn id="10293" xr3:uid="{3CF80B2B-063E-4B11-A167-F32A9440B785}" name="Column10279" dataDxfId="6326"/>
    <tableColumn id="10294" xr3:uid="{86D1FDAC-6A92-495D-8E0B-4EC053F63244}" name="Column10280" dataDxfId="6325"/>
    <tableColumn id="10295" xr3:uid="{5E7D280D-4A51-4E3E-8C1A-93AB3B264752}" name="Column10281" dataDxfId="6324"/>
    <tableColumn id="10296" xr3:uid="{86BE8C96-04BB-44FC-9E5A-39625103B466}" name="Column10282" dataDxfId="6323"/>
    <tableColumn id="10297" xr3:uid="{F6528022-EA88-41A6-B3C2-24F2DC91A39D}" name="Column10283" dataDxfId="6322"/>
    <tableColumn id="10298" xr3:uid="{BBFCCBCB-1A95-4E4E-B527-F9BA7163CCA1}" name="Column10284" dataDxfId="6321"/>
    <tableColumn id="10299" xr3:uid="{E0055E4C-2798-4809-8F9B-32600372CD7F}" name="Column10285" dataDxfId="6320"/>
    <tableColumn id="10300" xr3:uid="{80C0E3F1-CAC4-40F9-BDCE-B2A9DD2A1E45}" name="Column10286" dataDxfId="6319"/>
    <tableColumn id="10301" xr3:uid="{1B166EC1-B77F-4EE8-9465-AF87DE5128A7}" name="Column10287" dataDxfId="6318"/>
    <tableColumn id="10302" xr3:uid="{212EC180-9FA9-4F35-9031-8AD79BB13B3A}" name="Column10288" dataDxfId="6317"/>
    <tableColumn id="10303" xr3:uid="{59DB5CB6-85CE-4B87-B4E0-5E87BAA9911E}" name="Column10289" dataDxfId="6316"/>
    <tableColumn id="10304" xr3:uid="{3C4D453E-785D-448A-B8A2-9BD8536A7DBF}" name="Column10290" dataDxfId="6315"/>
    <tableColumn id="10305" xr3:uid="{4589581D-38A7-44EA-896F-FB0CC5AE8B21}" name="Column10291" dataDxfId="6314"/>
    <tableColumn id="10306" xr3:uid="{CDCB6AB7-A484-401C-8B6F-F8C6D01802BF}" name="Column10292" dataDxfId="6313"/>
    <tableColumn id="10307" xr3:uid="{8A8815CA-5E4F-4A7D-8527-E7C8EA0E8E1F}" name="Column10293" dataDxfId="6312"/>
    <tableColumn id="10308" xr3:uid="{C7115CA0-D1EA-4805-9704-6948427F5F16}" name="Column10294" dataDxfId="6311"/>
    <tableColumn id="10309" xr3:uid="{6589BF6B-1F61-45BF-9078-472DB725F02B}" name="Column10295" dataDxfId="6310"/>
    <tableColumn id="10310" xr3:uid="{71AC2BA0-925E-45F7-887A-340BD0D2608F}" name="Column10296" dataDxfId="6309"/>
    <tableColumn id="10311" xr3:uid="{10EE2DB0-A1A6-4553-A95A-F2685872C37E}" name="Column10297" dataDxfId="6308"/>
    <tableColumn id="10312" xr3:uid="{672B5F87-BD6D-4420-8EE4-E9C6E7D35C8F}" name="Column10298" dataDxfId="6307"/>
    <tableColumn id="10313" xr3:uid="{04C4714A-D1EA-4D93-97A5-89B0F23CB919}" name="Column10299" dataDxfId="6306"/>
    <tableColumn id="10314" xr3:uid="{31DF101E-0959-4534-A299-8C1D98D2FCBF}" name="Column10300" dataDxfId="6305"/>
    <tableColumn id="10315" xr3:uid="{C6BA1691-0382-4AF9-BC02-A63E29C17B50}" name="Column10301" dataDxfId="6304"/>
    <tableColumn id="10316" xr3:uid="{CD40B5F7-0DED-4B18-9EB7-C982F9D3812B}" name="Column10302" dataDxfId="6303"/>
    <tableColumn id="10317" xr3:uid="{A385D375-E421-48D4-8B19-60A5DFED1C3B}" name="Column10303" dataDxfId="6302"/>
    <tableColumn id="10318" xr3:uid="{5CC6D5C2-B36E-47ED-8F63-3F33E4B7D6D9}" name="Column10304" dataDxfId="6301"/>
    <tableColumn id="10319" xr3:uid="{CA70282A-901D-461D-AF0B-97953E7C982F}" name="Column10305" dataDxfId="6300"/>
    <tableColumn id="10320" xr3:uid="{A9BEF0AA-7F96-4451-B2C1-939BD087970E}" name="Column10306" dataDxfId="6299"/>
    <tableColumn id="10321" xr3:uid="{821D7902-EAEC-468F-8A6A-69FBD68A7658}" name="Column10307" dataDxfId="6298"/>
    <tableColumn id="10322" xr3:uid="{9FB2743E-3FC8-4127-B0B9-1C4D91211058}" name="Column10308" dataDxfId="6297"/>
    <tableColumn id="10323" xr3:uid="{871FEDB1-6DD0-4C34-A6BA-E4A16D5D8561}" name="Column10309" dataDxfId="6296"/>
    <tableColumn id="10324" xr3:uid="{60E5302C-710D-4D49-BD6E-A5919C457666}" name="Column10310" dataDxfId="6295"/>
    <tableColumn id="10325" xr3:uid="{DC2F003F-28C1-4572-A6FD-55F4E0B7CBD5}" name="Column10311" dataDxfId="6294"/>
    <tableColumn id="10326" xr3:uid="{D08E5CB4-B9E6-441C-A1A3-C6FD0EAF8E53}" name="Column10312" dataDxfId="6293"/>
    <tableColumn id="10327" xr3:uid="{4E4E6D5F-1D1A-441F-AD69-E659E81EB88F}" name="Column10313" dataDxfId="6292"/>
    <tableColumn id="10328" xr3:uid="{21C26FB6-7D64-4279-A760-6AC23A025168}" name="Column10314" dataDxfId="6291"/>
    <tableColumn id="10329" xr3:uid="{6CE2BAE6-A7F5-4602-B5EB-6105922B1031}" name="Column10315" dataDxfId="6290"/>
    <tableColumn id="10330" xr3:uid="{678FB900-DED0-4734-A9AB-3BBC5DAB764F}" name="Column10316" dataDxfId="6289"/>
    <tableColumn id="10331" xr3:uid="{B0F7C079-9905-4AB4-A5CD-DB998209140D}" name="Column10317" dataDxfId="6288"/>
    <tableColumn id="10332" xr3:uid="{13EE1538-BDD0-485B-969C-EC8E500AF108}" name="Column10318" dataDxfId="6287"/>
    <tableColumn id="10333" xr3:uid="{863D62EF-441C-4362-816A-A97894382238}" name="Column10319" dataDxfId="6286"/>
    <tableColumn id="10334" xr3:uid="{F0D49A06-F40F-4CD8-A6BE-58B48FAAF21C}" name="Column10320" dataDxfId="6285"/>
    <tableColumn id="10335" xr3:uid="{D0732AA6-DF56-4470-9F8D-DB859832F948}" name="Column10321" dataDxfId="6284"/>
    <tableColumn id="10336" xr3:uid="{CB0C8633-18D1-4AEC-A07A-4844D86A7578}" name="Column10322" dataDxfId="6283"/>
    <tableColumn id="10337" xr3:uid="{738B7DEB-1B8F-4637-9A03-16502B56F781}" name="Column10323" dataDxfId="6282"/>
    <tableColumn id="10338" xr3:uid="{35778751-9FF2-47E9-B8BE-18F06309B646}" name="Column10324" dataDxfId="6281"/>
    <tableColumn id="10339" xr3:uid="{EA33DE68-63C0-4251-9330-72085F40CDE4}" name="Column10325" dataDxfId="6280"/>
    <tableColumn id="10340" xr3:uid="{97F959BC-82FC-40AE-972B-67807B2980A4}" name="Column10326" dataDxfId="6279"/>
    <tableColumn id="10341" xr3:uid="{653BB6FB-B812-4F6A-9003-E5A714FDE24C}" name="Column10327" dataDxfId="6278"/>
    <tableColumn id="10342" xr3:uid="{DD0F8BB5-4D17-4B14-B000-B05EF62330AC}" name="Column10328" dataDxfId="6277"/>
    <tableColumn id="10343" xr3:uid="{AD98BA8C-47F4-40ED-9EF3-7F1398BCE1C9}" name="Column10329" dataDxfId="6276"/>
    <tableColumn id="10344" xr3:uid="{6DC221D7-00FF-4B78-9F6C-4FA7C6964321}" name="Column10330" dataDxfId="6275"/>
    <tableColumn id="10345" xr3:uid="{E446C460-E434-4D76-9CB8-3C86E467560A}" name="Column10331" dataDxfId="6274"/>
    <tableColumn id="10346" xr3:uid="{1A46647D-7AD6-4C51-8A88-25D94798C373}" name="Column10332" dataDxfId="6273"/>
    <tableColumn id="10347" xr3:uid="{BB163F38-C907-43A1-8BAF-E8B6A73D9F0A}" name="Column10333" dataDxfId="6272"/>
    <tableColumn id="10348" xr3:uid="{725097A3-4C8F-4C0C-99A4-D956D7EB74E4}" name="Column10334" dataDxfId="6271"/>
    <tableColumn id="10349" xr3:uid="{CC5BC31B-E81C-4E1C-90CA-BDE83A07B543}" name="Column10335" dataDxfId="6270"/>
    <tableColumn id="10350" xr3:uid="{164387E0-CE2A-4D5D-B746-9C38B76A7C13}" name="Column10336" dataDxfId="6269"/>
    <tableColumn id="10351" xr3:uid="{2BE0144F-3950-4031-950A-7E11FED39803}" name="Column10337" dataDxfId="6268"/>
    <tableColumn id="10352" xr3:uid="{D1DBBDB0-B10C-46E6-96C4-B125506F9858}" name="Column10338" dataDxfId="6267"/>
    <tableColumn id="10353" xr3:uid="{04B060AE-E741-41F0-B1ED-5A410F08B370}" name="Column10339" dataDxfId="6266"/>
    <tableColumn id="10354" xr3:uid="{29A9A925-EF5A-4F11-95E0-F7122A278EFE}" name="Column10340" dataDxfId="6265"/>
    <tableColumn id="10355" xr3:uid="{85E87FBB-0D99-459D-8B77-D6A88328F2D1}" name="Column10341" dataDxfId="6264"/>
    <tableColumn id="10356" xr3:uid="{7EC2CF04-6C85-4424-89FC-71F7085F01C8}" name="Column10342" dataDxfId="6263"/>
    <tableColumn id="10357" xr3:uid="{AA32927D-33A1-4554-AD92-688F80AE0C52}" name="Column10343" dataDxfId="6262"/>
    <tableColumn id="10358" xr3:uid="{4E2A19F6-F96F-496F-8283-BA8DD6121FD7}" name="Column10344" dataDxfId="6261"/>
    <tableColumn id="10359" xr3:uid="{42F274AE-2667-40F4-A8D7-82F8AD5A6AA8}" name="Column10345" dataDxfId="6260"/>
    <tableColumn id="10360" xr3:uid="{C6581D31-2301-4A35-8AA6-64D6998DCEB5}" name="Column10346" dataDxfId="6259"/>
    <tableColumn id="10361" xr3:uid="{ADAEE8F2-6AB5-4689-A1D6-9FC42A42C0A1}" name="Column10347" dataDxfId="6258"/>
    <tableColumn id="10362" xr3:uid="{2FA10763-C163-4490-B8D0-EB067FA64A09}" name="Column10348" dataDxfId="6257"/>
    <tableColumn id="10363" xr3:uid="{BDF1E1BA-3DBE-4A35-A785-4641CD079BED}" name="Column10349" dataDxfId="6256"/>
    <tableColumn id="10364" xr3:uid="{FD738845-88CA-4AA7-912E-1F81FC49ECBF}" name="Column10350" dataDxfId="6255"/>
    <tableColumn id="10365" xr3:uid="{73F73836-7831-4F75-981C-6429BE131D43}" name="Column10351" dataDxfId="6254"/>
    <tableColumn id="10366" xr3:uid="{84C349BD-5B40-45BC-B767-59E4BA5B3F71}" name="Column10352" dataDxfId="6253"/>
    <tableColumn id="10367" xr3:uid="{E778D875-C352-4AB8-B2AF-03F2474F2762}" name="Column10353" dataDxfId="6252"/>
    <tableColumn id="10368" xr3:uid="{4D7C0577-90BA-456B-971D-1CC66748388B}" name="Column10354" dataDxfId="6251"/>
    <tableColumn id="10369" xr3:uid="{D626CFF8-CFDA-4C33-A7C0-82430426184E}" name="Column10355" dataDxfId="6250"/>
    <tableColumn id="10370" xr3:uid="{7BE387CF-1CDF-425A-80CE-D32ABDE28055}" name="Column10356" dataDxfId="6249"/>
    <tableColumn id="10371" xr3:uid="{E2E07B1E-EFEA-466A-A65C-2C421E9886BA}" name="Column10357" dataDxfId="6248"/>
    <tableColumn id="10372" xr3:uid="{4CB16CCD-C924-49BA-895E-46C3BA02D4F6}" name="Column10358" dataDxfId="6247"/>
    <tableColumn id="10373" xr3:uid="{7808D6A0-9A9E-4281-9CD0-E1376148A06D}" name="Column10359" dataDxfId="6246"/>
    <tableColumn id="10374" xr3:uid="{B72C6F15-FA47-494B-8BF2-A170065235C1}" name="Column10360" dataDxfId="6245"/>
    <tableColumn id="10375" xr3:uid="{0454EF2B-BAC8-4EA0-96C6-934823048B84}" name="Column10361" dataDxfId="6244"/>
    <tableColumn id="10376" xr3:uid="{432BFBCF-077D-4629-B0BF-D6B8327720D0}" name="Column10362" dataDxfId="6243"/>
    <tableColumn id="10377" xr3:uid="{A3C68EDD-389D-4905-8188-5CF72BBF857B}" name="Column10363" dataDxfId="6242"/>
    <tableColumn id="10378" xr3:uid="{AC2EE8AA-B442-4447-8E09-BF0A1D67D6A1}" name="Column10364" dataDxfId="6241"/>
    <tableColumn id="10379" xr3:uid="{EA934FE7-08E6-4343-BFC0-88A346236895}" name="Column10365" dataDxfId="6240"/>
    <tableColumn id="10380" xr3:uid="{18BFCCB4-4260-410C-9F05-0E1B548F48AF}" name="Column10366" dataDxfId="6239"/>
    <tableColumn id="10381" xr3:uid="{552837A2-032E-4EC3-B2F7-20B07FD1FF81}" name="Column10367" dataDxfId="6238"/>
    <tableColumn id="10382" xr3:uid="{4296D705-669C-4563-9C58-0F81E46DD2B4}" name="Column10368" dataDxfId="6237"/>
    <tableColumn id="10383" xr3:uid="{F1B8CA3A-BE04-4EB7-A1C3-5211A36A45DB}" name="Column10369" dataDxfId="6236"/>
    <tableColumn id="10384" xr3:uid="{3859BBDD-487B-4AC0-90B3-D2A77E86D607}" name="Column10370" dataDxfId="6235"/>
    <tableColumn id="10385" xr3:uid="{9174655C-83E9-4D6D-81BD-019E799193F2}" name="Column10371" dataDxfId="6234"/>
    <tableColumn id="10386" xr3:uid="{08B3B544-CB4B-4686-B7A7-C382BA0F5617}" name="Column10372" dataDxfId="6233"/>
    <tableColumn id="10387" xr3:uid="{ADBF0B76-F3F5-4E24-A68B-9A60D3350A81}" name="Column10373" dataDxfId="6232"/>
    <tableColumn id="10388" xr3:uid="{5EA88ED3-3702-4745-8321-7749DAC0279D}" name="Column10374" dataDxfId="6231"/>
    <tableColumn id="10389" xr3:uid="{B483CEAB-E29C-49A9-88D0-987BE0137E4B}" name="Column10375" dataDxfId="6230"/>
    <tableColumn id="10390" xr3:uid="{731CD90E-F54C-4684-B83D-F05D74FC2964}" name="Column10376" dataDxfId="6229"/>
    <tableColumn id="10391" xr3:uid="{D9F307D9-1930-42E0-808E-C303C9514674}" name="Column10377" dataDxfId="6228"/>
    <tableColumn id="10392" xr3:uid="{8D7AC4C3-8047-4039-9A90-B3E6DF8EA547}" name="Column10378" dataDxfId="6227"/>
    <tableColumn id="10393" xr3:uid="{3EBE8E61-19C2-4826-A94D-2E6C6A494967}" name="Column10379" dataDxfId="6226"/>
    <tableColumn id="10394" xr3:uid="{6A872B92-CF0E-4905-99D0-EF4C1244C275}" name="Column10380" dataDxfId="6225"/>
    <tableColumn id="10395" xr3:uid="{5D2E3B8A-C82C-4178-8DF1-DC73F7ED236A}" name="Column10381" dataDxfId="6224"/>
    <tableColumn id="10396" xr3:uid="{F85BF252-26C6-43AD-84DC-48F33DEC160D}" name="Column10382" dataDxfId="6223"/>
    <tableColumn id="10397" xr3:uid="{98152D9A-C4D2-4CCD-8222-ABDFF304E8CC}" name="Column10383" dataDxfId="6222"/>
    <tableColumn id="10398" xr3:uid="{9E695AC6-4301-4A0F-A15A-8EB21795A8BE}" name="Column10384" dataDxfId="6221"/>
    <tableColumn id="10399" xr3:uid="{9997D78B-5275-4E59-8F34-807BEAC3DC7F}" name="Column10385" dataDxfId="6220"/>
    <tableColumn id="10400" xr3:uid="{7137A769-CA05-40D2-B4D9-4B27D0A05120}" name="Column10386" dataDxfId="6219"/>
    <tableColumn id="10401" xr3:uid="{F32A8476-7850-4D27-97CB-62691E45D66C}" name="Column10387" dataDxfId="6218"/>
    <tableColumn id="10402" xr3:uid="{38599AA9-1916-4AAE-B9C0-B175FBC19FA5}" name="Column10388" dataDxfId="6217"/>
    <tableColumn id="10403" xr3:uid="{B450FEB5-C0BC-4A43-81C4-CEBDF8D00A1A}" name="Column10389" dataDxfId="6216"/>
    <tableColumn id="10404" xr3:uid="{D66FC1D4-7F1B-4DA8-9C38-D6D77E3154BB}" name="Column10390" dataDxfId="6215"/>
    <tableColumn id="10405" xr3:uid="{B8342297-DCBB-4342-B022-C2F20B859E9E}" name="Column10391" dataDxfId="6214"/>
    <tableColumn id="10406" xr3:uid="{2BDDFEB4-E14E-4086-91C1-F62435F06806}" name="Column10392" dataDxfId="6213"/>
    <tableColumn id="10407" xr3:uid="{EFC373C0-CBFF-4FBF-A8F6-4EF842F1DD20}" name="Column10393" dataDxfId="6212"/>
    <tableColumn id="10408" xr3:uid="{EEB06C36-0979-4D71-BBD4-54C34D0F3860}" name="Column10394" dataDxfId="6211"/>
    <tableColumn id="10409" xr3:uid="{FFA5DE9E-4E12-4E8E-81E4-A28FE286E18D}" name="Column10395" dataDxfId="6210"/>
    <tableColumn id="10410" xr3:uid="{41C1DCDA-BC4F-449E-B203-C5B687E0E222}" name="Column10396" dataDxfId="6209"/>
    <tableColumn id="10411" xr3:uid="{EBC9D3B9-767A-4C9F-887B-117A6DBD4FA8}" name="Column10397" dataDxfId="6208"/>
    <tableColumn id="10412" xr3:uid="{D7CA7D95-28EE-4CEA-9821-9F4713CC911F}" name="Column10398" dataDxfId="6207"/>
    <tableColumn id="10413" xr3:uid="{25577E4E-196D-4D17-8490-1FC9C64B35EA}" name="Column10399" dataDxfId="6206"/>
    <tableColumn id="10414" xr3:uid="{81C41F29-CF72-4B3D-AD8D-B1CCBB27AD8A}" name="Column10400" dataDxfId="6205"/>
    <tableColumn id="10415" xr3:uid="{0FDA57FC-D2D1-4D7E-A4D9-E9FFFACE140E}" name="Column10401" dataDxfId="6204"/>
    <tableColumn id="10416" xr3:uid="{95CD2AFE-CA8F-4A3E-8A05-44F9AB1343E9}" name="Column10402" dataDxfId="6203"/>
    <tableColumn id="10417" xr3:uid="{A8FBA5A5-590B-47F0-A23E-2201E7AA36AC}" name="Column10403" dataDxfId="6202"/>
    <tableColumn id="10418" xr3:uid="{86E581F8-9F6A-431D-B937-3B0D0C1912FC}" name="Column10404" dataDxfId="6201"/>
    <tableColumn id="10419" xr3:uid="{234D43F9-3F6A-4F67-8193-1F3B29F9E436}" name="Column10405" dataDxfId="6200"/>
    <tableColumn id="10420" xr3:uid="{8B90B56A-864C-4C12-AAFA-6DBE67E7B2E8}" name="Column10406" dataDxfId="6199"/>
    <tableColumn id="10421" xr3:uid="{2AFEEC6A-6325-4B3F-9759-B4470155F4E1}" name="Column10407" dataDxfId="6198"/>
    <tableColumn id="10422" xr3:uid="{302A7827-7A6A-48F0-83D2-F12EFCDAD92D}" name="Column10408" dataDxfId="6197"/>
    <tableColumn id="10423" xr3:uid="{AFC1A8AA-73E5-4B32-9B53-1AFC70BB5FB7}" name="Column10409" dataDxfId="6196"/>
    <tableColumn id="10424" xr3:uid="{E632B7E3-7ECB-4892-858A-29FC869988EB}" name="Column10410" dataDxfId="6195"/>
    <tableColumn id="10425" xr3:uid="{D318FE8B-BE24-44EC-B647-8F69A9F3E3BB}" name="Column10411" dataDxfId="6194"/>
    <tableColumn id="10426" xr3:uid="{88A9B9FE-925D-4F62-9E71-1C813C72C2E7}" name="Column10412" dataDxfId="6193"/>
    <tableColumn id="10427" xr3:uid="{9E19CA7A-8CCD-478D-BAD8-FF149DCE039F}" name="Column10413" dataDxfId="6192"/>
    <tableColumn id="10428" xr3:uid="{ABCB15F7-B301-473D-849B-15F7C7BECDF9}" name="Column10414" dataDxfId="6191"/>
    <tableColumn id="10429" xr3:uid="{9FC8C9DD-C051-48B8-9BFC-731B6306D0FB}" name="Column10415" dataDxfId="6190"/>
    <tableColumn id="10430" xr3:uid="{07302CB4-FEBC-43EB-A2E9-8A3688E18583}" name="Column10416" dataDxfId="6189"/>
    <tableColumn id="10431" xr3:uid="{0EB29332-0FBE-4B6A-A929-164EEBC2BA54}" name="Column10417" dataDxfId="6188"/>
    <tableColumn id="10432" xr3:uid="{A51DB7D9-7429-46F2-8D77-C9995B253FCD}" name="Column10418" dataDxfId="6187"/>
    <tableColumn id="10433" xr3:uid="{651F8627-D322-4E9A-B241-F32B7C8E5658}" name="Column10419" dataDxfId="6186"/>
    <tableColumn id="10434" xr3:uid="{FD445865-50E0-4344-B12C-D6E52F1447E5}" name="Column10420" dataDxfId="6185"/>
    <tableColumn id="10435" xr3:uid="{6321E942-D138-4946-9645-D63F98F68DA8}" name="Column10421" dataDxfId="6184"/>
    <tableColumn id="10436" xr3:uid="{5A077D22-D1C6-4865-B361-097945229A32}" name="Column10422" dataDxfId="6183"/>
    <tableColumn id="10437" xr3:uid="{D835B786-A440-42AA-91FF-C07EB7CA1AA3}" name="Column10423" dataDxfId="6182"/>
    <tableColumn id="10438" xr3:uid="{250CAC1F-F703-48E6-BDC0-E3D9A9DEB273}" name="Column10424" dataDxfId="6181"/>
    <tableColumn id="10439" xr3:uid="{803D7176-6C5B-45CA-8C7D-C987D812C888}" name="Column10425" dataDxfId="6180"/>
    <tableColumn id="10440" xr3:uid="{543E1B38-7ACF-4A72-B143-7B4EE4104EB5}" name="Column10426" dataDxfId="6179"/>
    <tableColumn id="10441" xr3:uid="{CA0C5566-4C85-420C-AC3C-7DC32B154F39}" name="Column10427" dataDxfId="6178"/>
    <tableColumn id="10442" xr3:uid="{B5E55E70-5234-4DAB-8419-895C80195A5F}" name="Column10428" dataDxfId="6177"/>
    <tableColumn id="10443" xr3:uid="{4FDCCE32-0A45-46F8-92E3-406C1C533F7C}" name="Column10429" dataDxfId="6176"/>
    <tableColumn id="10444" xr3:uid="{2740C946-AB94-4073-9352-B0B201DCBB33}" name="Column10430" dataDxfId="6175"/>
    <tableColumn id="10445" xr3:uid="{65E6BE1C-9A07-4891-8154-435A577C8EE9}" name="Column10431" dataDxfId="6174"/>
    <tableColumn id="10446" xr3:uid="{4B3D48F9-015C-4860-8EC8-0AC3D4EE22BF}" name="Column10432" dataDxfId="6173"/>
    <tableColumn id="10447" xr3:uid="{7289FBA6-026F-43BE-BFAD-06A97F4A4C8A}" name="Column10433" dataDxfId="6172"/>
    <tableColumn id="10448" xr3:uid="{51307EF9-F1F1-4955-9847-D335AA403C8B}" name="Column10434" dataDxfId="6171"/>
    <tableColumn id="10449" xr3:uid="{663DD871-6471-4ED2-B6FF-EEC44A4BCBB1}" name="Column10435" dataDxfId="6170"/>
    <tableColumn id="10450" xr3:uid="{B0E9B559-12CA-423C-8411-0ECE920B2E05}" name="Column10436" dataDxfId="6169"/>
    <tableColumn id="10451" xr3:uid="{48157B58-0718-4D8E-9F32-A396EE98701F}" name="Column10437" dataDxfId="6168"/>
    <tableColumn id="10452" xr3:uid="{AEF1F164-48D2-4375-9632-A90294D87576}" name="Column10438" dataDxfId="6167"/>
    <tableColumn id="10453" xr3:uid="{3D42049C-DE8C-4952-AA5B-FFA72CE6021A}" name="Column10439" dataDxfId="6166"/>
    <tableColumn id="10454" xr3:uid="{0D0D2F42-4001-40BE-A82E-E98573D3DD8A}" name="Column10440" dataDxfId="6165"/>
    <tableColumn id="10455" xr3:uid="{C8AE7DAD-2B5A-485C-A07D-361A00D6F0D9}" name="Column10441" dataDxfId="6164"/>
    <tableColumn id="10456" xr3:uid="{4C427485-D6A5-4D5A-8DC4-458E5C6B2553}" name="Column10442" dataDxfId="6163"/>
    <tableColumn id="10457" xr3:uid="{CF79B9BD-63E1-4F00-B15C-1338942EC72E}" name="Column10443" dataDxfId="6162"/>
    <tableColumn id="10458" xr3:uid="{1B2523C3-842F-47AA-8A64-1509533C1082}" name="Column10444" dataDxfId="6161"/>
    <tableColumn id="10459" xr3:uid="{14A74471-EA83-4FB2-B277-0AD4184D4EEF}" name="Column10445" dataDxfId="6160"/>
    <tableColumn id="10460" xr3:uid="{53564941-08F4-46E0-AC97-7E012CDE0813}" name="Column10446" dataDxfId="6159"/>
    <tableColumn id="10461" xr3:uid="{D2A3A1AE-7CC0-4DB1-B72E-C289DB7B465B}" name="Column10447" dataDxfId="6158"/>
    <tableColumn id="10462" xr3:uid="{A6A4232E-F328-4FC0-A61F-4D8DAEF1874B}" name="Column10448" dataDxfId="6157"/>
    <tableColumn id="10463" xr3:uid="{3BCFBF47-1DE7-422A-95A7-5EDD05CACB97}" name="Column10449" dataDxfId="6156"/>
    <tableColumn id="10464" xr3:uid="{D314C137-DE00-4508-8DFE-4075E8C4B9FA}" name="Column10450" dataDxfId="6155"/>
    <tableColumn id="10465" xr3:uid="{C1F0BE41-4821-432A-BA2B-E9882B0C7D82}" name="Column10451" dataDxfId="6154"/>
    <tableColumn id="10466" xr3:uid="{171F9A8C-BB5A-41D2-B48C-383AB33FE1AA}" name="Column10452" dataDxfId="6153"/>
    <tableColumn id="10467" xr3:uid="{32546BE2-45E2-4553-A6C7-ADC36DCBC884}" name="Column10453" dataDxfId="6152"/>
    <tableColumn id="10468" xr3:uid="{61434174-F8B4-431F-8800-22535EAE1722}" name="Column10454" dataDxfId="6151"/>
    <tableColumn id="10469" xr3:uid="{3FD8A553-1A7B-41EB-9C20-D63D0BFF634C}" name="Column10455" dataDxfId="6150"/>
    <tableColumn id="10470" xr3:uid="{86152C26-839B-4D72-B742-96317CABE097}" name="Column10456" dataDxfId="6149"/>
    <tableColumn id="10471" xr3:uid="{FAA084E5-2018-4FC5-962A-92A83A6323A0}" name="Column10457" dataDxfId="6148"/>
    <tableColumn id="10472" xr3:uid="{41AE22D7-E611-4F4D-8360-102016FD578F}" name="Column10458" dataDxfId="6147"/>
    <tableColumn id="10473" xr3:uid="{08DEB2C7-7AF5-41FB-A2ED-38DD64937166}" name="Column10459" dataDxfId="6146"/>
    <tableColumn id="10474" xr3:uid="{65CD8467-FE96-4043-BB8F-61FA3F10507C}" name="Column10460" dataDxfId="6145"/>
    <tableColumn id="10475" xr3:uid="{C87E51AA-C811-4FFE-A65E-A9F7732C2CB6}" name="Column10461" dataDxfId="6144"/>
    <tableColumn id="10476" xr3:uid="{4FB2F949-5D8E-4A6C-ADA5-0E6E96D86711}" name="Column10462" dataDxfId="6143"/>
    <tableColumn id="10477" xr3:uid="{56801DE3-FEC7-4A8C-BF63-4F748991CD91}" name="Column10463" dataDxfId="6142"/>
    <tableColumn id="10478" xr3:uid="{7D926C98-29AB-44C8-B89E-DB0369C97107}" name="Column10464" dataDxfId="6141"/>
    <tableColumn id="10479" xr3:uid="{A76EE58E-96A0-45D0-A032-8FFF21669471}" name="Column10465" dataDxfId="6140"/>
    <tableColumn id="10480" xr3:uid="{093F0249-519B-40EB-A29A-E3C2C9F277CE}" name="Column10466" dataDxfId="6139"/>
    <tableColumn id="10481" xr3:uid="{BEBDE5F7-01EF-407B-9795-2EB762678D1B}" name="Column10467" dataDxfId="6138"/>
    <tableColumn id="10482" xr3:uid="{9C6E016D-7BE9-4EF6-B9CE-92378956F96E}" name="Column10468" dataDxfId="6137"/>
    <tableColumn id="10483" xr3:uid="{617F1019-30C9-461F-87F3-0E9D6B38BFDC}" name="Column10469" dataDxfId="6136"/>
    <tableColumn id="10484" xr3:uid="{972E2990-F95B-46FD-9944-93CD6C1DE76C}" name="Column10470" dataDxfId="6135"/>
    <tableColumn id="10485" xr3:uid="{088E3EF2-F342-4541-973B-E23576E28CF4}" name="Column10471" dataDxfId="6134"/>
    <tableColumn id="10486" xr3:uid="{D44E5FA2-1F92-458B-93B5-F1EA80DE488E}" name="Column10472" dataDxfId="6133"/>
    <tableColumn id="10487" xr3:uid="{CE6C5B4F-D4AF-46BA-B409-1356D2D474C9}" name="Column10473" dataDxfId="6132"/>
    <tableColumn id="10488" xr3:uid="{14B0ACC4-322D-4D50-8B1F-14CB78757C95}" name="Column10474" dataDxfId="6131"/>
    <tableColumn id="10489" xr3:uid="{4BC31872-537B-48FC-B4F8-2B38E7B58119}" name="Column10475" dataDxfId="6130"/>
    <tableColumn id="10490" xr3:uid="{9EA0467C-DE4D-4433-8389-C8C73BBB61AB}" name="Column10476" dataDxfId="6129"/>
    <tableColumn id="10491" xr3:uid="{C980FB6D-B7A0-42C0-A679-0838712155B7}" name="Column10477" dataDxfId="6128"/>
    <tableColumn id="10492" xr3:uid="{04F352EE-62DB-413D-8D07-60C0EE4389B3}" name="Column10478" dataDxfId="6127"/>
    <tableColumn id="10493" xr3:uid="{AC6A3C25-A8DE-4840-9441-E25E0DFD243A}" name="Column10479" dataDxfId="6126"/>
    <tableColumn id="10494" xr3:uid="{C3B04E54-00B9-4BFD-95B1-91F4CFFBC85D}" name="Column10480" dataDxfId="6125"/>
    <tableColumn id="10495" xr3:uid="{6E7F6365-CFEE-4E78-B912-7592438361FA}" name="Column10481" dataDxfId="6124"/>
    <tableColumn id="10496" xr3:uid="{EA8F2FEC-9762-42A4-A056-B6546CC0B62C}" name="Column10482" dataDxfId="6123"/>
    <tableColumn id="10497" xr3:uid="{907C04EA-3225-4885-B50D-F88427974F0E}" name="Column10483" dataDxfId="6122"/>
    <tableColumn id="10498" xr3:uid="{0D360912-BDE1-4BEB-9649-EFD31CD754A4}" name="Column10484" dataDxfId="6121"/>
    <tableColumn id="10499" xr3:uid="{DC1D64DA-B1D8-44B8-BBD8-75E201431C9F}" name="Column10485" dataDxfId="6120"/>
    <tableColumn id="10500" xr3:uid="{5D890791-3082-4421-B38B-5BEB52BCE20B}" name="Column10486" dataDxfId="6119"/>
    <tableColumn id="10501" xr3:uid="{99B0AF6F-0FFE-4BD2-A6AE-CE631643162B}" name="Column10487" dataDxfId="6118"/>
    <tableColumn id="10502" xr3:uid="{8CC61B57-B146-4458-82C5-D53477095B80}" name="Column10488" dataDxfId="6117"/>
    <tableColumn id="10503" xr3:uid="{C6CA8724-3A8B-444B-9AF4-1FEAAA92F4EF}" name="Column10489" dataDxfId="6116"/>
    <tableColumn id="10504" xr3:uid="{492E1EBA-FFD8-46CF-A3E5-3B4F34E77C0F}" name="Column10490" dataDxfId="6115"/>
    <tableColumn id="10505" xr3:uid="{0E4C0BD3-31EE-442B-AA5D-F2126E488C66}" name="Column10491" dataDxfId="6114"/>
    <tableColumn id="10506" xr3:uid="{CDFBA673-1E9E-4C1A-B7C2-6EFC9B2ADEFD}" name="Column10492" dataDxfId="6113"/>
    <tableColumn id="10507" xr3:uid="{235FE697-CC01-4549-AB65-719DE98E2705}" name="Column10493" dataDxfId="6112"/>
    <tableColumn id="10508" xr3:uid="{93358423-579B-4644-A406-8FE474E3ED62}" name="Column10494" dataDxfId="6111"/>
    <tableColumn id="10509" xr3:uid="{04DBF11D-60CA-43A4-AE68-C8A76550D93F}" name="Column10495" dataDxfId="6110"/>
    <tableColumn id="10510" xr3:uid="{624E4445-AA99-4DD8-AEED-ACC0272641D1}" name="Column10496" dataDxfId="6109"/>
    <tableColumn id="10511" xr3:uid="{F5910E2D-4053-4F30-90CD-7904FB87F03A}" name="Column10497" dataDxfId="6108"/>
    <tableColumn id="10512" xr3:uid="{67D3CBC4-11F7-44B0-BB56-DA12F4D057C6}" name="Column10498" dataDxfId="6107"/>
    <tableColumn id="10513" xr3:uid="{A5C8B579-90B9-4793-BDDA-BEE4F5A3EA86}" name="Column10499" dataDxfId="6106"/>
    <tableColumn id="10514" xr3:uid="{238BC94A-AEC1-4B82-9A32-6ECE4B352A51}" name="Column10500" dataDxfId="6105"/>
    <tableColumn id="10515" xr3:uid="{B31E23EA-F556-448B-8F25-60417C071D88}" name="Column10501" dataDxfId="6104"/>
    <tableColumn id="10516" xr3:uid="{6F33E9CB-8B2D-4934-BBFC-B901EE1DD2F9}" name="Column10502" dataDxfId="6103"/>
    <tableColumn id="10517" xr3:uid="{075688E0-BE35-4054-A43F-EA212F6C8D9F}" name="Column10503" dataDxfId="6102"/>
    <tableColumn id="10518" xr3:uid="{5BB74B5F-C43A-41A3-92CA-87A83C65B807}" name="Column10504" dataDxfId="6101"/>
    <tableColumn id="10519" xr3:uid="{6CDA8FD3-4D32-4D3D-A3AB-8C16E4B92D3A}" name="Column10505" dataDxfId="6100"/>
    <tableColumn id="10520" xr3:uid="{492440AE-8DCF-4B55-8E8E-D55A080664CE}" name="Column10506" dataDxfId="6099"/>
    <tableColumn id="10521" xr3:uid="{9D9A2B07-AA16-452E-9489-FF451CE7530D}" name="Column10507" dataDxfId="6098"/>
    <tableColumn id="10522" xr3:uid="{9C54B3E0-DF27-4BB3-9248-596FDC4D0E0B}" name="Column10508" dataDxfId="6097"/>
    <tableColumn id="10523" xr3:uid="{741BF0FC-0B1A-46E7-9B68-4B4188B06693}" name="Column10509" dataDxfId="6096"/>
    <tableColumn id="10524" xr3:uid="{C995F6D9-8555-424F-9654-F8B9F1BBF055}" name="Column10510" dataDxfId="6095"/>
    <tableColumn id="10525" xr3:uid="{7D21185E-EA80-49C3-BAAA-0BF4A7640045}" name="Column10511" dataDxfId="6094"/>
    <tableColumn id="10526" xr3:uid="{02E768C8-FAB0-4DB7-A8EA-6EF9DB484DEC}" name="Column10512" dataDxfId="6093"/>
    <tableColumn id="10527" xr3:uid="{88A5586A-426A-4303-825A-A82C03D65C10}" name="Column10513" dataDxfId="6092"/>
    <tableColumn id="10528" xr3:uid="{4C30113C-0D0F-459C-AC9A-422555C17FFB}" name="Column10514" dataDxfId="6091"/>
    <tableColumn id="10529" xr3:uid="{6BDC9E1F-3048-4D7A-BBFE-8BDDBF49225C}" name="Column10515" dataDxfId="6090"/>
    <tableColumn id="10530" xr3:uid="{DEFFD70E-58C6-4B18-B745-24DB546FBA39}" name="Column10516" dataDxfId="6089"/>
    <tableColumn id="10531" xr3:uid="{0A586040-B18D-4A2A-B310-49913773A063}" name="Column10517" dataDxfId="6088"/>
    <tableColumn id="10532" xr3:uid="{D2B0DE11-A114-4F9F-8629-735460A7C660}" name="Column10518" dataDxfId="6087"/>
    <tableColumn id="10533" xr3:uid="{5EB7FEE8-A4D7-44D3-B497-906EF3B868ED}" name="Column10519" dataDxfId="6086"/>
    <tableColumn id="10534" xr3:uid="{583A6455-7EF2-4A24-B521-AB424E987233}" name="Column10520" dataDxfId="6085"/>
    <tableColumn id="10535" xr3:uid="{D763D35F-0838-43CA-BE00-C63F50E925BB}" name="Column10521" dataDxfId="6084"/>
    <tableColumn id="10536" xr3:uid="{2B093519-6D5C-41A7-B346-1F6FEEB2A7AB}" name="Column10522" dataDxfId="6083"/>
    <tableColumn id="10537" xr3:uid="{D4EE4B26-A4AD-48EF-BEC8-1028F235309C}" name="Column10523" dataDxfId="6082"/>
    <tableColumn id="10538" xr3:uid="{A3327AB0-A7A6-4249-8E5F-C79ED6B65665}" name="Column10524" dataDxfId="6081"/>
    <tableColumn id="10539" xr3:uid="{85577E1B-00FA-47D4-A228-3EA67F0116C1}" name="Column10525" dataDxfId="6080"/>
    <tableColumn id="10540" xr3:uid="{D84ABC5B-716E-4559-A8C1-868D78BBF6DA}" name="Column10526" dataDxfId="6079"/>
    <tableColumn id="10541" xr3:uid="{2EF9E8D7-AF65-4E5F-8FCF-2838C16FB916}" name="Column10527" dataDxfId="6078"/>
    <tableColumn id="10542" xr3:uid="{F7EA33BC-4D82-4156-A44C-C3D946A8B1DA}" name="Column10528" dataDxfId="6077"/>
    <tableColumn id="10543" xr3:uid="{8B8C7055-87FF-4523-861F-789FDB091029}" name="Column10529" dataDxfId="6076"/>
    <tableColumn id="10544" xr3:uid="{B1A47956-2EEC-441E-B43D-DF3093B6176B}" name="Column10530" dataDxfId="6075"/>
    <tableColumn id="10545" xr3:uid="{2D6276C9-9076-433B-A923-A180F494125F}" name="Column10531" dataDxfId="6074"/>
    <tableColumn id="10546" xr3:uid="{14543A94-5C5A-44AA-95DA-E832F7C77850}" name="Column10532" dataDxfId="6073"/>
    <tableColumn id="10547" xr3:uid="{D4D82CD2-5819-4738-846F-853539EA0CFE}" name="Column10533" dataDxfId="6072"/>
    <tableColumn id="10548" xr3:uid="{3ABDE1F1-E8F8-488A-BA8D-BF52D236755F}" name="Column10534" dataDxfId="6071"/>
    <tableColumn id="10549" xr3:uid="{C44972FD-5CFB-4CB7-9BDF-47B7B1248539}" name="Column10535" dataDxfId="6070"/>
    <tableColumn id="10550" xr3:uid="{51EDF662-6ACB-4B36-AC60-2818C379B3D6}" name="Column10536" dataDxfId="6069"/>
    <tableColumn id="10551" xr3:uid="{807A9D22-03E1-4CA9-B60D-FDEAD850CD27}" name="Column10537" dataDxfId="6068"/>
    <tableColumn id="10552" xr3:uid="{734AADEE-3C24-4461-8CAB-7E9FD886DDB7}" name="Column10538" dataDxfId="6067"/>
    <tableColumn id="10553" xr3:uid="{2F55778F-025D-4560-80DA-D0092DCC5526}" name="Column10539" dataDxfId="6066"/>
    <tableColumn id="10554" xr3:uid="{696EAF4D-0377-4512-B303-33ED92BD5C6F}" name="Column10540" dataDxfId="6065"/>
    <tableColumn id="10555" xr3:uid="{134A0CC5-0639-4E44-B275-2F0F38D2A2F4}" name="Column10541" dataDxfId="6064"/>
    <tableColumn id="10556" xr3:uid="{635BEBBC-84C1-4289-ACE7-1AE81852DDB6}" name="Column10542" dataDxfId="6063"/>
    <tableColumn id="10557" xr3:uid="{77C2E2AE-C0F9-47D8-9FC5-8650089B4FC5}" name="Column10543" dataDxfId="6062"/>
    <tableColumn id="10558" xr3:uid="{E1C4B85C-5BE1-4033-BE99-ECE3DA4F43C2}" name="Column10544" dataDxfId="6061"/>
    <tableColumn id="10559" xr3:uid="{D7263926-73A1-4271-A9FC-F7F96CED48D4}" name="Column10545" dataDxfId="6060"/>
    <tableColumn id="10560" xr3:uid="{BA5835A8-5213-487F-B5A0-7F8B33E4DC33}" name="Column10546" dataDxfId="6059"/>
    <tableColumn id="10561" xr3:uid="{A95B3961-1888-4F81-A32B-03F71B34CF7F}" name="Column10547" dataDxfId="6058"/>
    <tableColumn id="10562" xr3:uid="{A82D476B-321C-47A6-A6B0-2DC44DE79894}" name="Column10548" dataDxfId="6057"/>
    <tableColumn id="10563" xr3:uid="{826563E6-1608-466B-8DBC-B1964A0CB7AF}" name="Column10549" dataDxfId="6056"/>
    <tableColumn id="10564" xr3:uid="{2A700160-7D05-4176-843E-334BCC154C7E}" name="Column10550" dataDxfId="6055"/>
    <tableColumn id="10565" xr3:uid="{5FEDC553-92ED-4B9A-8C9C-ECC2F079CF0A}" name="Column10551" dataDxfId="6054"/>
    <tableColumn id="10566" xr3:uid="{5BBABF25-C51E-40A0-ADF4-4E47CAC828C3}" name="Column10552" dataDxfId="6053"/>
    <tableColumn id="10567" xr3:uid="{4FF057F2-7B8B-454A-BA82-CBE0D54519B7}" name="Column10553" dataDxfId="6052"/>
    <tableColumn id="10568" xr3:uid="{53036F21-78FA-48B8-B3AD-12BC7B0CBD05}" name="Column10554" dataDxfId="6051"/>
    <tableColumn id="10569" xr3:uid="{58BB8DDC-9186-42DC-9C9B-E12E1CB8DA4C}" name="Column10555" dataDxfId="6050"/>
    <tableColumn id="10570" xr3:uid="{C332D83C-A0BE-48EE-BCD1-E249D8D02F9E}" name="Column10556" dataDxfId="6049"/>
    <tableColumn id="10571" xr3:uid="{C62FD4F8-3A5C-4912-A41A-7C2B56B0A03E}" name="Column10557" dataDxfId="6048"/>
    <tableColumn id="10572" xr3:uid="{9A363A44-7D22-4242-8935-E83624300587}" name="Column10558" dataDxfId="6047"/>
    <tableColumn id="10573" xr3:uid="{2A60E62E-FF45-4CF1-8A2D-8A47BFAF8492}" name="Column10559" dataDxfId="6046"/>
    <tableColumn id="10574" xr3:uid="{F8EE847D-76F5-4B90-919E-62CEBE2008A7}" name="Column10560" dataDxfId="6045"/>
    <tableColumn id="10575" xr3:uid="{6D8D6C18-D401-4720-917E-5448A3C9CD09}" name="Column10561" dataDxfId="6044"/>
    <tableColumn id="10576" xr3:uid="{F75F75D8-4F6E-4194-ADEE-72B9047CD39B}" name="Column10562" dataDxfId="6043"/>
    <tableColumn id="10577" xr3:uid="{F2298701-532E-41C0-96D6-A99505477338}" name="Column10563" dataDxfId="6042"/>
    <tableColumn id="10578" xr3:uid="{67148684-C044-4A59-A1E2-201035412549}" name="Column10564" dataDxfId="6041"/>
    <tableColumn id="10579" xr3:uid="{83DD6EB6-DF12-4E66-918B-9AAA1B5E537E}" name="Column10565" dataDxfId="6040"/>
    <tableColumn id="10580" xr3:uid="{B833E70C-F00E-4630-BE3F-064135736ED5}" name="Column10566" dataDxfId="6039"/>
    <tableColumn id="10581" xr3:uid="{50A1CE4B-BE3B-4029-80D3-D12388FCA1EE}" name="Column10567" dataDxfId="6038"/>
    <tableColumn id="10582" xr3:uid="{38A73B0F-C0C9-4318-983E-D56FA8E3E98C}" name="Column10568" dataDxfId="6037"/>
    <tableColumn id="10583" xr3:uid="{0435C73D-C590-49F0-B708-972A59C62219}" name="Column10569" dataDxfId="6036"/>
    <tableColumn id="10584" xr3:uid="{A0DC31BB-2E95-4BA3-BEC1-A8BE7C86A5CD}" name="Column10570" dataDxfId="6035"/>
    <tableColumn id="10585" xr3:uid="{C1AB5934-543C-429F-822E-C50890EF5242}" name="Column10571" dataDxfId="6034"/>
    <tableColumn id="10586" xr3:uid="{04365CEB-6C9D-410A-8FAC-115907D9BB04}" name="Column10572" dataDxfId="6033"/>
    <tableColumn id="10587" xr3:uid="{14A166E3-70FC-4AF9-BF48-7D5FAEFA22F9}" name="Column10573" dataDxfId="6032"/>
    <tableColumn id="10588" xr3:uid="{51F4C5BF-51ED-455C-9B85-F27CF9769B19}" name="Column10574" dataDxfId="6031"/>
    <tableColumn id="10589" xr3:uid="{E800B524-E708-4C86-B59E-14751977177A}" name="Column10575" dataDxfId="6030"/>
    <tableColumn id="10590" xr3:uid="{D8E0EB71-CD70-4ECD-A18A-3A8915312E2E}" name="Column10576" dataDxfId="6029"/>
    <tableColumn id="10591" xr3:uid="{410DA5E3-92A7-4D66-96B3-F87F8CC3BC77}" name="Column10577" dataDxfId="6028"/>
    <tableColumn id="10592" xr3:uid="{3193EF7C-D9B0-49FB-BB93-0E8483E7320E}" name="Column10578" dataDxfId="6027"/>
    <tableColumn id="10593" xr3:uid="{E76C80C1-3FAF-40CC-9589-DED90FC3A7BF}" name="Column10579" dataDxfId="6026"/>
    <tableColumn id="10594" xr3:uid="{FB316D36-C6AC-4FC3-A1B0-DD85F3DA163C}" name="Column10580" dataDxfId="6025"/>
    <tableColumn id="10595" xr3:uid="{95CE142D-1C8A-4B2D-AD42-002F43A2CB0D}" name="Column10581" dataDxfId="6024"/>
    <tableColumn id="10596" xr3:uid="{76045337-52E3-425B-8D01-FF5F06347B2E}" name="Column10582" dataDxfId="6023"/>
    <tableColumn id="10597" xr3:uid="{0204E148-5293-42FA-A293-D4BBA8281F69}" name="Column10583" dataDxfId="6022"/>
    <tableColumn id="10598" xr3:uid="{DA84EE3D-5497-4004-9D5E-91F9ED5CAC36}" name="Column10584" dataDxfId="6021"/>
    <tableColumn id="10599" xr3:uid="{4B8C727A-4BD2-4142-98FC-A82D229233DB}" name="Column10585" dataDxfId="6020"/>
    <tableColumn id="10600" xr3:uid="{7A1BE19D-D560-4239-BDB4-2FAEFC1BA135}" name="Column10586" dataDxfId="6019"/>
    <tableColumn id="10601" xr3:uid="{4857C74E-20CA-4389-AA04-11CA26BCFB03}" name="Column10587" dataDxfId="6018"/>
    <tableColumn id="10602" xr3:uid="{2B8D2A52-F55D-423A-BF53-808F276C006A}" name="Column10588" dataDxfId="6017"/>
    <tableColumn id="10603" xr3:uid="{631ADD68-48AB-482E-BA53-749240608547}" name="Column10589" dataDxfId="6016"/>
    <tableColumn id="10604" xr3:uid="{C2AA3557-25E9-4E39-80F3-B57FBB95EA59}" name="Column10590" dataDxfId="6015"/>
    <tableColumn id="10605" xr3:uid="{32512380-D8B4-4118-AB39-3B5D44044E86}" name="Column10591" dataDxfId="6014"/>
    <tableColumn id="10606" xr3:uid="{41381602-EA87-4176-97A1-3BB66D38CA5D}" name="Column10592" dataDxfId="6013"/>
    <tableColumn id="10607" xr3:uid="{59CEC1A4-5377-4500-914D-0DFE4E01FBE6}" name="Column10593" dataDxfId="6012"/>
    <tableColumn id="10608" xr3:uid="{07460E40-B44A-4BB7-9718-BA44C9381976}" name="Column10594" dataDxfId="6011"/>
    <tableColumn id="10609" xr3:uid="{85D65E27-F53C-49AE-BABC-C7D2BEB925CC}" name="Column10595" dataDxfId="6010"/>
    <tableColumn id="10610" xr3:uid="{3E1DA956-A724-4AA1-ACD6-33DA9131C968}" name="Column10596" dataDxfId="6009"/>
    <tableColumn id="10611" xr3:uid="{065CCDA6-1FAD-465B-808C-C1AB0D0B27C5}" name="Column10597" dataDxfId="6008"/>
    <tableColumn id="10612" xr3:uid="{1D240F4C-8B3F-483B-85E1-BEBBB1FBDD1B}" name="Column10598" dataDxfId="6007"/>
    <tableColumn id="10613" xr3:uid="{B5D389DF-4E99-46AA-892D-7D96AFE87720}" name="Column10599" dataDxfId="6006"/>
    <tableColumn id="10614" xr3:uid="{9ADBC14C-4874-410E-A10A-CA91FFFA13C5}" name="Column10600" dataDxfId="6005"/>
    <tableColumn id="10615" xr3:uid="{444DD180-38C6-48DC-B578-C65B912270A1}" name="Column10601" dataDxfId="6004"/>
    <tableColumn id="10616" xr3:uid="{A5C7FCA0-BF1C-46B6-B66E-B48020585BFF}" name="Column10602" dataDxfId="6003"/>
    <tableColumn id="10617" xr3:uid="{3337BEAA-A841-4512-B683-A6A296308C7B}" name="Column10603" dataDxfId="6002"/>
    <tableColumn id="10618" xr3:uid="{4F55E8A3-AFB8-425E-A33C-58AF27D8588A}" name="Column10604" dataDxfId="6001"/>
    <tableColumn id="10619" xr3:uid="{C69C29AB-60CE-48D7-91C0-F02FC6E3A93F}" name="Column10605" dataDxfId="6000"/>
    <tableColumn id="10620" xr3:uid="{9670BED3-E2C7-4F5A-8ACA-95ACDBCE8D24}" name="Column10606" dataDxfId="5999"/>
    <tableColumn id="10621" xr3:uid="{F279E518-594C-4B81-89D9-1993C93A17C2}" name="Column10607" dataDxfId="5998"/>
    <tableColumn id="10622" xr3:uid="{9FD1F011-DD80-48E9-BA34-A48B850097EE}" name="Column10608" dataDxfId="5997"/>
    <tableColumn id="10623" xr3:uid="{76EF150A-EC1E-46B9-9EF8-C2E5FF1C2152}" name="Column10609" dataDxfId="5996"/>
    <tableColumn id="10624" xr3:uid="{04C812C4-973D-461F-826A-AF8448972451}" name="Column10610" dataDxfId="5995"/>
    <tableColumn id="10625" xr3:uid="{1ECAF877-700F-4144-8499-459D082C4C51}" name="Column10611" dataDxfId="5994"/>
    <tableColumn id="10626" xr3:uid="{25075184-971E-484F-91BF-1F1CADB0D24E}" name="Column10612" dataDxfId="5993"/>
    <tableColumn id="10627" xr3:uid="{86BF3483-1BBA-489A-A994-F10657A4E027}" name="Column10613" dataDxfId="5992"/>
    <tableColumn id="10628" xr3:uid="{4B3B11C9-5DED-4A96-BB7B-AB39676F94E8}" name="Column10614" dataDxfId="5991"/>
    <tableColumn id="10629" xr3:uid="{FE682283-F10E-41BE-939C-D894A0C86FF6}" name="Column10615" dataDxfId="5990"/>
    <tableColumn id="10630" xr3:uid="{A6EFB311-F950-4C84-AE8A-F3EAE78EE1F2}" name="Column10616" dataDxfId="5989"/>
    <tableColumn id="10631" xr3:uid="{935F1B2C-EFC4-4D32-8439-979AFDDD48E5}" name="Column10617" dataDxfId="5988"/>
    <tableColumn id="10632" xr3:uid="{D288217B-81B9-4F96-9C21-EE06FAB627AC}" name="Column10618" dataDxfId="5987"/>
    <tableColumn id="10633" xr3:uid="{26731F76-5DB6-416B-82CA-E1831937B240}" name="Column10619" dataDxfId="5986"/>
    <tableColumn id="10634" xr3:uid="{291CDE32-42F4-4189-B664-337D491D47DA}" name="Column10620" dataDxfId="5985"/>
    <tableColumn id="10635" xr3:uid="{22FBDB7C-5EC5-4930-9C77-909EE19862A3}" name="Column10621" dataDxfId="5984"/>
    <tableColumn id="10636" xr3:uid="{C854790C-9DCD-4036-9B78-A02BD3863518}" name="Column10622" dataDxfId="5983"/>
    <tableColumn id="10637" xr3:uid="{EF12BDF4-0CD2-4296-AD62-22DAF71F6AF7}" name="Column10623" dataDxfId="5982"/>
    <tableColumn id="10638" xr3:uid="{4A1B5A35-0959-489B-BCA7-7CDAF6438FFC}" name="Column10624" dataDxfId="5981"/>
    <tableColumn id="10639" xr3:uid="{F730C149-B459-4DFB-B9B7-B386B49F0304}" name="Column10625" dataDxfId="5980"/>
    <tableColumn id="10640" xr3:uid="{923948AA-F87C-4918-8B3E-E7BD9C8FA332}" name="Column10626" dataDxfId="5979"/>
    <tableColumn id="10641" xr3:uid="{615362BA-ECB8-4F35-87D9-049D81171420}" name="Column10627" dataDxfId="5978"/>
    <tableColumn id="10642" xr3:uid="{FF364945-CDC4-4166-812B-07A8C0A9E870}" name="Column10628" dataDxfId="5977"/>
    <tableColumn id="10643" xr3:uid="{E95D17B7-F7FC-494C-9711-368A8108B70E}" name="Column10629" dataDxfId="5976"/>
    <tableColumn id="10644" xr3:uid="{B1A65EB0-2D29-4A00-A2FC-23CAF94F8BDF}" name="Column10630" dataDxfId="5975"/>
    <tableColumn id="10645" xr3:uid="{62377FBC-E9FA-4C1D-A075-BC129F62DBD8}" name="Column10631" dataDxfId="5974"/>
    <tableColumn id="10646" xr3:uid="{516AF8F9-1D62-4D77-B90A-0BF90CB29AD3}" name="Column10632" dataDxfId="5973"/>
    <tableColumn id="10647" xr3:uid="{5C139A87-F808-426E-B828-7A355020BD96}" name="Column10633" dataDxfId="5972"/>
    <tableColumn id="10648" xr3:uid="{6DA4D93B-7223-4D60-AE32-6ECDEF4A836A}" name="Column10634" dataDxfId="5971"/>
    <tableColumn id="10649" xr3:uid="{DCDFF3F5-6BC5-4B11-A559-5F314AEFACC0}" name="Column10635" dataDxfId="5970"/>
    <tableColumn id="10650" xr3:uid="{4B28FCF0-5BCE-4994-A664-4FDDFE9491C7}" name="Column10636" dataDxfId="5969"/>
    <tableColumn id="10651" xr3:uid="{E331592D-AD36-483D-AD84-F3499D005D24}" name="Column10637" dataDxfId="5968"/>
    <tableColumn id="10652" xr3:uid="{8638DAFC-BE6B-4ECD-AB2D-9921746E7227}" name="Column10638" dataDxfId="5967"/>
    <tableColumn id="10653" xr3:uid="{83FC5CDF-8CE2-4BC9-9BF9-32453769CF6F}" name="Column10639" dataDxfId="5966"/>
    <tableColumn id="10654" xr3:uid="{E62E072F-CB34-42F1-82E3-BA65E181A278}" name="Column10640" dataDxfId="5965"/>
    <tableColumn id="10655" xr3:uid="{A40C9B2A-D759-4D11-B2B6-2C84CAAF2833}" name="Column10641" dataDxfId="5964"/>
    <tableColumn id="10656" xr3:uid="{14F29F62-4467-4F3F-A1A2-47F9DA9585D5}" name="Column10642" dataDxfId="5963"/>
    <tableColumn id="10657" xr3:uid="{81C70459-9DB5-41BD-A12B-7B2D8307FF6C}" name="Column10643" dataDxfId="5962"/>
    <tableColumn id="10658" xr3:uid="{59EFE43A-DE22-4B3F-8CC0-F2EF13BD610F}" name="Column10644" dataDxfId="5961"/>
    <tableColumn id="10659" xr3:uid="{269C6D4D-F4C1-4C44-AF10-71E20496A2D7}" name="Column10645" dataDxfId="5960"/>
    <tableColumn id="10660" xr3:uid="{147E7BBF-EA1C-4C9B-BB13-FCDCE55F38C4}" name="Column10646" dataDxfId="5959"/>
    <tableColumn id="10661" xr3:uid="{3F629201-0EAC-4B14-BBC2-FB79BEF9354C}" name="Column10647" dataDxfId="5958"/>
    <tableColumn id="10662" xr3:uid="{DFAB1CDA-E877-4AEF-8767-BA64BD33CCA1}" name="Column10648" dataDxfId="5957"/>
    <tableColumn id="10663" xr3:uid="{5926715F-8813-4BB9-8420-676E5FB867D7}" name="Column10649" dataDxfId="5956"/>
    <tableColumn id="10664" xr3:uid="{53AB74AF-2BB8-4F7D-8316-D12AB098A17E}" name="Column10650" dataDxfId="5955"/>
    <tableColumn id="10665" xr3:uid="{F8796DD6-9CB7-49C2-A186-637B7A15F963}" name="Column10651" dataDxfId="5954"/>
    <tableColumn id="10666" xr3:uid="{133E985D-A24E-432D-ADAB-A8EF007B9A64}" name="Column10652" dataDxfId="5953"/>
    <tableColumn id="10667" xr3:uid="{47036CE3-D836-4760-AE16-F96AAC6EC262}" name="Column10653" dataDxfId="5952"/>
    <tableColumn id="10668" xr3:uid="{59DA301B-4A04-4B56-B690-99BEE13C6B6E}" name="Column10654" dataDxfId="5951"/>
    <tableColumn id="10669" xr3:uid="{CEA0EC46-B959-4EC1-9CE4-4B59DFBE2EC4}" name="Column10655" dataDxfId="5950"/>
    <tableColumn id="10670" xr3:uid="{2E2C5E94-FC56-44BE-B189-CD997F2E54CD}" name="Column10656" dataDxfId="5949"/>
    <tableColumn id="10671" xr3:uid="{508D0366-3038-4BD5-B798-4A537FA38F07}" name="Column10657" dataDxfId="5948"/>
    <tableColumn id="10672" xr3:uid="{9C8AC191-0D37-4DB4-9C03-E968E1208388}" name="Column10658" dataDxfId="5947"/>
    <tableColumn id="10673" xr3:uid="{ED79A2B8-D6B8-4BD8-8F23-CF217360B9F9}" name="Column10659" dataDxfId="5946"/>
    <tableColumn id="10674" xr3:uid="{27EFA177-CD12-4AF2-954E-08BDBBC73F90}" name="Column10660" dataDxfId="5945"/>
    <tableColumn id="10675" xr3:uid="{432A5C25-A247-42FC-B08E-3C4225630366}" name="Column10661" dataDxfId="5944"/>
    <tableColumn id="10676" xr3:uid="{4B0B676B-E415-45B6-BEB9-5DB295339F29}" name="Column10662" dataDxfId="5943"/>
    <tableColumn id="10677" xr3:uid="{104A589A-C756-49E6-AD37-C0B40C1AF5CE}" name="Column10663" dataDxfId="5942"/>
    <tableColumn id="10678" xr3:uid="{2C64D709-FD0D-418F-8188-CE8C5ADDED71}" name="Column10664" dataDxfId="5941"/>
    <tableColumn id="10679" xr3:uid="{31C8FF48-50D0-4BC4-A054-B7204EC02FD2}" name="Column10665" dataDxfId="5940"/>
    <tableColumn id="10680" xr3:uid="{EB5F2FD1-A290-4280-B600-853ACA799917}" name="Column10666" dataDxfId="5939"/>
    <tableColumn id="10681" xr3:uid="{33F0BEAF-0FC0-4D5B-A5BB-FCC8EE086764}" name="Column10667" dataDxfId="5938"/>
    <tableColumn id="10682" xr3:uid="{A8081818-83ED-4B3A-9609-B84072A39514}" name="Column10668" dataDxfId="5937"/>
    <tableColumn id="10683" xr3:uid="{AC17BD7D-DE11-40A4-B450-F412136DFADD}" name="Column10669" dataDxfId="5936"/>
    <tableColumn id="10684" xr3:uid="{CA3CE97B-E7B1-4B04-84D9-8F53456511FA}" name="Column10670" dataDxfId="5935"/>
    <tableColumn id="10685" xr3:uid="{AA4F67E4-93FD-46EF-A030-AC164281D31B}" name="Column10671" dataDxfId="5934"/>
    <tableColumn id="10686" xr3:uid="{6689BC06-F6F5-4C6C-9D53-25162E64C46D}" name="Column10672" dataDxfId="5933"/>
    <tableColumn id="10687" xr3:uid="{2C3DC044-4613-43DA-8DD6-1A4C881B075B}" name="Column10673" dataDxfId="5932"/>
    <tableColumn id="10688" xr3:uid="{BA829D8E-FDA0-4C25-86B4-9E952738AAE4}" name="Column10674" dataDxfId="5931"/>
    <tableColumn id="10689" xr3:uid="{3769D8C0-D62C-427F-825A-EFF221E39028}" name="Column10675" dataDxfId="5930"/>
    <tableColumn id="10690" xr3:uid="{0658545B-0524-4D8D-8F7B-A20A6A15E894}" name="Column10676" dataDxfId="5929"/>
    <tableColumn id="10691" xr3:uid="{B44A70AC-85DF-4BBB-8E57-81FDC160FB22}" name="Column10677" dataDxfId="5928"/>
    <tableColumn id="10692" xr3:uid="{A9F907BF-1545-4B60-851E-CCDB7C6445D1}" name="Column10678" dataDxfId="5927"/>
    <tableColumn id="10693" xr3:uid="{24078CA0-E473-4091-A7F7-000DB249067D}" name="Column10679" dataDxfId="5926"/>
    <tableColumn id="10694" xr3:uid="{1D1A802C-E540-49D8-A580-506285AEF596}" name="Column10680" dataDxfId="5925"/>
    <tableColumn id="10695" xr3:uid="{87ED840F-86A6-44FD-9151-2179F5CB3AD3}" name="Column10681" dataDxfId="5924"/>
    <tableColumn id="10696" xr3:uid="{924C9028-8F43-40AF-A50F-151F388D2A58}" name="Column10682" dataDxfId="5923"/>
    <tableColumn id="10697" xr3:uid="{962F4FB8-1526-42EE-945F-1FDCD6B2CDCF}" name="Column10683" dataDxfId="5922"/>
    <tableColumn id="10698" xr3:uid="{8A2E7162-4C49-46D4-9855-B926A6BDC836}" name="Column10684" dataDxfId="5921"/>
    <tableColumn id="10699" xr3:uid="{C8B67D0E-BEB0-42BB-BFCF-89910860C817}" name="Column10685" dataDxfId="5920"/>
    <tableColumn id="10700" xr3:uid="{0FD34FD9-56C9-4F1C-ACBB-AC002A29B706}" name="Column10686" dataDxfId="5919"/>
    <tableColumn id="10701" xr3:uid="{8BCBBDEF-8B74-453E-88E3-8AC885128708}" name="Column10687" dataDxfId="5918"/>
    <tableColumn id="10702" xr3:uid="{82691F33-FD6E-4944-9245-5BB366F599E4}" name="Column10688" dataDxfId="5917"/>
    <tableColumn id="10703" xr3:uid="{05751AD7-F8A2-43B6-8004-05F75A39F504}" name="Column10689" dataDxfId="5916"/>
    <tableColumn id="10704" xr3:uid="{70FF324B-EAC6-43F9-A612-638A4C4E5428}" name="Column10690" dataDxfId="5915"/>
    <tableColumn id="10705" xr3:uid="{5531EC58-3D45-465B-A276-C7FBBBFED387}" name="Column10691" dataDxfId="5914"/>
    <tableColumn id="10706" xr3:uid="{CD69A26B-4C84-4408-ABC9-8BEABE011CF3}" name="Column10692" dataDxfId="5913"/>
    <tableColumn id="10707" xr3:uid="{F4137523-E5B4-4255-810F-D257C76DB9C9}" name="Column10693" dataDxfId="5912"/>
    <tableColumn id="10708" xr3:uid="{A54C8212-1A65-440C-A9E9-AB336D46823F}" name="Column10694" dataDxfId="5911"/>
    <tableColumn id="10709" xr3:uid="{56B2CE11-E340-4F42-9CC0-00B1E6378D2B}" name="Column10695" dataDxfId="5910"/>
    <tableColumn id="10710" xr3:uid="{16C42CF9-E38E-474A-B4CC-B18E5625D9DE}" name="Column10696" dataDxfId="5909"/>
    <tableColumn id="10711" xr3:uid="{32DE74A3-0AA4-4EE0-B167-C25817811901}" name="Column10697" dataDxfId="5908"/>
    <tableColumn id="10712" xr3:uid="{D3FE8E9C-5742-42D7-858A-B937104FF7A3}" name="Column10698" dataDxfId="5907"/>
    <tableColumn id="10713" xr3:uid="{151F7491-6924-4DF8-907B-C02CF617B09C}" name="Column10699" dataDxfId="5906"/>
    <tableColumn id="10714" xr3:uid="{8E107570-5773-41FB-B6B1-C74DB9741FD9}" name="Column10700" dataDxfId="5905"/>
    <tableColumn id="10715" xr3:uid="{FDE872E1-601B-48AC-B487-08059E320CE8}" name="Column10701" dataDxfId="5904"/>
    <tableColumn id="10716" xr3:uid="{0D2F51B4-696D-4211-B8D6-67BBCBC4A268}" name="Column10702" dataDxfId="5903"/>
    <tableColumn id="10717" xr3:uid="{DFF2A2C5-E73F-4D7E-B667-09B051FBB9B9}" name="Column10703" dataDxfId="5902"/>
    <tableColumn id="10718" xr3:uid="{66EA7CBC-F9E2-49A3-892F-3992D8456160}" name="Column10704" dataDxfId="5901"/>
    <tableColumn id="10719" xr3:uid="{7362D253-8896-4D7F-8D4D-0319F413FADF}" name="Column10705" dataDxfId="5900"/>
    <tableColumn id="10720" xr3:uid="{F469117B-7570-402A-8CA4-362B6B0E9C71}" name="Column10706" dataDxfId="5899"/>
    <tableColumn id="10721" xr3:uid="{EC30EB63-495F-4C40-8A62-C4ABE1C0F284}" name="Column10707" dataDxfId="5898"/>
    <tableColumn id="10722" xr3:uid="{C2AE4634-D11C-439F-9D6F-FDDA1C349E2F}" name="Column10708" dataDxfId="5897"/>
    <tableColumn id="10723" xr3:uid="{9663583A-EA11-46C6-A5ED-31BE99DC0C87}" name="Column10709" dataDxfId="5896"/>
    <tableColumn id="10724" xr3:uid="{51CEF53E-7179-41E8-9C45-B65A125BCC30}" name="Column10710" dataDxfId="5895"/>
    <tableColumn id="10725" xr3:uid="{C9666E33-133D-4D6A-BFFD-659069178B7C}" name="Column10711" dataDxfId="5894"/>
    <tableColumn id="10726" xr3:uid="{2E3A73A3-72E4-4B0A-A5D0-779763940D7C}" name="Column10712" dataDxfId="5893"/>
    <tableColumn id="10727" xr3:uid="{7AED1D15-45CD-4A81-95F5-01E9C1EEE028}" name="Column10713" dataDxfId="5892"/>
    <tableColumn id="10728" xr3:uid="{F1A2CA25-AE75-4CD7-8FE2-3B8FB5418022}" name="Column10714" dataDxfId="5891"/>
    <tableColumn id="10729" xr3:uid="{266081ED-F477-4F52-A1F0-21AC25973947}" name="Column10715" dataDxfId="5890"/>
    <tableColumn id="10730" xr3:uid="{8715BD61-6D03-4FA6-A95A-7EB6CAD4D2BC}" name="Column10716" dataDxfId="5889"/>
    <tableColumn id="10731" xr3:uid="{A76FDBF1-C61D-45E5-BD1C-DE85952A12A0}" name="Column10717" dataDxfId="5888"/>
    <tableColumn id="10732" xr3:uid="{AE6E8233-E138-40AA-BD7B-E7737553A4FB}" name="Column10718" dataDxfId="5887"/>
    <tableColumn id="10733" xr3:uid="{704A9C49-D0DD-4622-8DA4-E293E2B07380}" name="Column10719" dataDxfId="5886"/>
    <tableColumn id="10734" xr3:uid="{A70BEECB-D633-43E6-8505-192EF03CA674}" name="Column10720" dataDxfId="5885"/>
    <tableColumn id="10735" xr3:uid="{1D0B3BBD-9D02-4C96-8F08-81853808D6E6}" name="Column10721" dataDxfId="5884"/>
    <tableColumn id="10736" xr3:uid="{4BA7DAE5-DF3A-47BA-8312-B24DA3D03C9B}" name="Column10722" dataDxfId="5883"/>
    <tableColumn id="10737" xr3:uid="{7FC16640-9E0C-493B-A928-0DDEC6A53FBF}" name="Column10723" dataDxfId="5882"/>
    <tableColumn id="10738" xr3:uid="{9DD6D9CC-09FA-4842-8CA9-257A0A09B865}" name="Column10724" dataDxfId="5881"/>
    <tableColumn id="10739" xr3:uid="{B6C857ED-3A3D-4BED-8031-128FE4E1C4B1}" name="Column10725" dataDxfId="5880"/>
    <tableColumn id="10740" xr3:uid="{C6F7F1B4-F807-4C9B-B96C-7D3A1E130523}" name="Column10726" dataDxfId="5879"/>
    <tableColumn id="10741" xr3:uid="{4D895464-1ECE-45E5-8434-BA55624B17E5}" name="Column10727" dataDxfId="5878"/>
    <tableColumn id="10742" xr3:uid="{0F699735-64F1-4119-A70B-016FB93FE515}" name="Column10728" dataDxfId="5877"/>
    <tableColumn id="10743" xr3:uid="{689BCD51-ED83-4815-8DE3-7A9D6EC7BA1E}" name="Column10729" dataDxfId="5876"/>
    <tableColumn id="10744" xr3:uid="{13231C3E-A636-452A-B68F-9742075FE0E2}" name="Column10730" dataDxfId="5875"/>
    <tableColumn id="10745" xr3:uid="{3B7C76FD-AA70-495E-9A33-A49D99FAF58A}" name="Column10731" dataDxfId="5874"/>
    <tableColumn id="10746" xr3:uid="{C1B9C419-B849-44C2-B36B-A131C95E845F}" name="Column10732" dataDxfId="5873"/>
    <tableColumn id="10747" xr3:uid="{876094AF-E5FE-4239-8765-34E01F9AC16C}" name="Column10733" dataDxfId="5872"/>
    <tableColumn id="10748" xr3:uid="{8AF8AA0D-DCD4-4FFB-9C90-957E28B36EE5}" name="Column10734" dataDxfId="5871"/>
    <tableColumn id="10749" xr3:uid="{F9DB4BD8-30C5-4814-B89B-7F7A054A2A2A}" name="Column10735" dataDxfId="5870"/>
    <tableColumn id="10750" xr3:uid="{A8083603-4AAC-463D-894F-C1B6D97E15B2}" name="Column10736" dataDxfId="5869"/>
    <tableColumn id="10751" xr3:uid="{994F4FD2-A903-426C-B142-3BC80DF34494}" name="Column10737" dataDxfId="5868"/>
    <tableColumn id="10752" xr3:uid="{8C33469E-AF8E-4935-BCFA-E794E04C3379}" name="Column10738" dataDxfId="5867"/>
    <tableColumn id="10753" xr3:uid="{CD70884E-FA83-47F4-B517-7A13F57DE65A}" name="Column10739" dataDxfId="5866"/>
    <tableColumn id="10754" xr3:uid="{DCEDA9D4-FAD1-424B-AB9E-E9AE56013CD0}" name="Column10740" dataDxfId="5865"/>
    <tableColumn id="10755" xr3:uid="{4DAC89DE-EC6C-4469-A2CF-7E222A09954A}" name="Column10741" dataDxfId="5864"/>
    <tableColumn id="10756" xr3:uid="{8749D3C6-6FB6-4A6F-B44C-26F36C65B66F}" name="Column10742" dataDxfId="5863"/>
    <tableColumn id="10757" xr3:uid="{F36B35CC-FAC6-4536-A462-2079AB290632}" name="Column10743" dataDxfId="5862"/>
    <tableColumn id="10758" xr3:uid="{CB8AABA3-2CC0-4C55-B183-4D5F25B70B29}" name="Column10744" dataDxfId="5861"/>
    <tableColumn id="10759" xr3:uid="{1B91DA52-E27F-4B84-B278-18447D80B5CE}" name="Column10745" dataDxfId="5860"/>
    <tableColumn id="10760" xr3:uid="{9AE23534-8B7E-4673-A1C7-60091EC81B4A}" name="Column10746" dataDxfId="5859"/>
    <tableColumn id="10761" xr3:uid="{A0DDA349-7DEB-4818-9D3C-110074A78D3F}" name="Column10747" dataDxfId="5858"/>
    <tableColumn id="10762" xr3:uid="{156B6079-CCC8-48FD-A933-4F3C17326960}" name="Column10748" dataDxfId="5857"/>
    <tableColumn id="10763" xr3:uid="{8FC51034-E396-4966-8D5B-2E55CEC6C890}" name="Column10749" dataDxfId="5856"/>
    <tableColumn id="10764" xr3:uid="{02CEC63B-D104-42EA-A3CB-44DA21D7D9D3}" name="Column10750" dataDxfId="5855"/>
    <tableColumn id="10765" xr3:uid="{0A24CC5C-6CF3-4BF4-858A-0A2BB05C1F0F}" name="Column10751" dataDxfId="5854"/>
    <tableColumn id="10766" xr3:uid="{1FA70FA6-3FFE-42F0-91EA-CA74BE1AD2BE}" name="Column10752" dataDxfId="5853"/>
    <tableColumn id="10767" xr3:uid="{D49D2950-F652-4956-B435-75B699FF7EF1}" name="Column10753" dataDxfId="5852"/>
    <tableColumn id="10768" xr3:uid="{128306C0-860A-48B9-8287-E835028B53C0}" name="Column10754" dataDxfId="5851"/>
    <tableColumn id="10769" xr3:uid="{3D64EE90-B947-44FD-B21D-CBF10E621C2D}" name="Column10755" dataDxfId="5850"/>
    <tableColumn id="10770" xr3:uid="{35E41999-7558-4695-A00B-CA61398BFD8E}" name="Column10756" dataDxfId="5849"/>
    <tableColumn id="10771" xr3:uid="{2694DCEA-2B9F-40B2-8AE5-0B0CC324D564}" name="Column10757" dataDxfId="5848"/>
    <tableColumn id="10772" xr3:uid="{F2F49DB3-E99C-4A28-899F-750E47DC6477}" name="Column10758" dataDxfId="5847"/>
    <tableColumn id="10773" xr3:uid="{A3ABB3F6-BF6A-4ADB-B71C-55304304BCD1}" name="Column10759" dataDxfId="5846"/>
    <tableColumn id="10774" xr3:uid="{D9B3475E-1EF8-485A-AF1E-6C42502F904C}" name="Column10760" dataDxfId="5845"/>
    <tableColumn id="10775" xr3:uid="{5F5C1391-198E-4FE1-A265-9056E3BF6256}" name="Column10761" dataDxfId="5844"/>
    <tableColumn id="10776" xr3:uid="{13EA83F1-3455-4F3B-99E5-36890D6119B7}" name="Column10762" dataDxfId="5843"/>
    <tableColumn id="10777" xr3:uid="{DD0B7941-4F6F-472D-8B8B-26EF6CF1020C}" name="Column10763" dataDxfId="5842"/>
    <tableColumn id="10778" xr3:uid="{3249716C-A8E0-44B5-812B-9052175D046F}" name="Column10764" dataDxfId="5841"/>
    <tableColumn id="10779" xr3:uid="{EEE34407-F74E-4E46-BD10-F223D12C3BB4}" name="Column10765" dataDxfId="5840"/>
    <tableColumn id="10780" xr3:uid="{CB8FC603-91A4-4C99-AF45-C5D2276AF795}" name="Column10766" dataDxfId="5839"/>
    <tableColumn id="10781" xr3:uid="{D507B1C0-8BB1-4E39-B949-8A8A51833B2C}" name="Column10767" dataDxfId="5838"/>
    <tableColumn id="10782" xr3:uid="{E94F4012-DE11-4775-A996-89379FD2C465}" name="Column10768" dataDxfId="5837"/>
    <tableColumn id="10783" xr3:uid="{F1593C59-F717-4CBE-BBD9-09C47CAFDBD0}" name="Column10769" dataDxfId="5836"/>
    <tableColumn id="10784" xr3:uid="{915A2453-D596-46DB-8367-559F6C8ED3D3}" name="Column10770" dataDxfId="5835"/>
    <tableColumn id="10785" xr3:uid="{819E715D-75B1-40FC-B4D9-0B7A7FF6EA68}" name="Column10771" dataDxfId="5834"/>
    <tableColumn id="10786" xr3:uid="{7D8973B0-AE32-4632-A96B-BEEB71C1D188}" name="Column10772" dataDxfId="5833"/>
    <tableColumn id="10787" xr3:uid="{7F2D06DC-076F-4BF8-8A52-CAE035704F88}" name="Column10773" dataDxfId="5832"/>
    <tableColumn id="10788" xr3:uid="{D712053D-D0DF-4D69-9D16-7DC617F22A55}" name="Column10774" dataDxfId="5831"/>
    <tableColumn id="10789" xr3:uid="{BCF1897B-79FD-4730-B8EF-1E7A798CB069}" name="Column10775" dataDxfId="5830"/>
    <tableColumn id="10790" xr3:uid="{8188B0DF-BD68-4439-8487-C8B9EC886AF8}" name="Column10776" dataDxfId="5829"/>
    <tableColumn id="10791" xr3:uid="{5A43BB04-875F-403D-8725-ED1D54981E05}" name="Column10777" dataDxfId="5828"/>
    <tableColumn id="10792" xr3:uid="{76DFA904-2D80-41C3-80DB-719479760BDF}" name="Column10778" dataDxfId="5827"/>
    <tableColumn id="10793" xr3:uid="{FBF058C1-9FBE-49BD-8891-86B01ADB91CF}" name="Column10779" dataDxfId="5826"/>
    <tableColumn id="10794" xr3:uid="{55114541-A572-4098-9DB2-F17F02F0FA3E}" name="Column10780" dataDxfId="5825"/>
    <tableColumn id="10795" xr3:uid="{8E9B2EE3-200F-4A14-A7E0-EC18C3B5A960}" name="Column10781" dataDxfId="5824"/>
    <tableColumn id="10796" xr3:uid="{D0868BF7-3809-4E22-A550-173B537E53B3}" name="Column10782" dataDxfId="5823"/>
    <tableColumn id="10797" xr3:uid="{A586DB4D-CF74-4458-8A0B-5F03E805F9EE}" name="Column10783" dataDxfId="5822"/>
    <tableColumn id="10798" xr3:uid="{AFE59465-F7C3-4B9D-B3C0-0241A63CC004}" name="Column10784" dataDxfId="5821"/>
    <tableColumn id="10799" xr3:uid="{B5E00182-0B4C-4B8E-A37D-F5A26606141A}" name="Column10785" dataDxfId="5820"/>
    <tableColumn id="10800" xr3:uid="{F572FC8B-6DAC-4968-B7B5-454CCF25E262}" name="Column10786" dataDxfId="5819"/>
    <tableColumn id="10801" xr3:uid="{4200FBC7-5F15-449C-B5E8-3E875D64CF00}" name="Column10787" dataDxfId="5818"/>
    <tableColumn id="10802" xr3:uid="{179F8AF6-32CC-4CD1-BAAB-5AE6ABB57F5D}" name="Column10788" dataDxfId="5817"/>
    <tableColumn id="10803" xr3:uid="{CC0283D9-BB93-428D-962A-D5EDB3ADC4C8}" name="Column10789" dataDxfId="5816"/>
    <tableColumn id="10804" xr3:uid="{BB5A5A81-1AFE-47AA-9B7D-7E7D038B0005}" name="Column10790" dataDxfId="5815"/>
    <tableColumn id="10805" xr3:uid="{77E22EB9-28FA-4DBD-98B3-0739C52C7316}" name="Column10791" dataDxfId="5814"/>
    <tableColumn id="10806" xr3:uid="{37FC95E2-35DF-47FC-9BB9-1239CD84380E}" name="Column10792" dataDxfId="5813"/>
    <tableColumn id="10807" xr3:uid="{E36E9E76-4B0C-4FB0-9B18-94C19D51F0CD}" name="Column10793" dataDxfId="5812"/>
    <tableColumn id="10808" xr3:uid="{1C1E57E1-A2EA-4CC7-81AE-83780951175C}" name="Column10794" dataDxfId="5811"/>
    <tableColumn id="10809" xr3:uid="{99B7568E-0A00-4212-8D42-7C1C18183DB9}" name="Column10795" dataDxfId="5810"/>
    <tableColumn id="10810" xr3:uid="{A2F59782-0D4F-43B7-AC62-79CEF8308A05}" name="Column10796" dataDxfId="5809"/>
    <tableColumn id="10811" xr3:uid="{7320D4DF-961C-441B-AFD4-DFBC553A3A03}" name="Column10797" dataDxfId="5808"/>
    <tableColumn id="10812" xr3:uid="{7EED6AF0-774E-42A2-B7C8-CAC9F61EB716}" name="Column10798" dataDxfId="5807"/>
    <tableColumn id="10813" xr3:uid="{4A28FE43-2290-4235-91E1-7E328002C55D}" name="Column10799" dataDxfId="5806"/>
    <tableColumn id="10814" xr3:uid="{E00C21BC-E763-448E-B066-37D979A2AA46}" name="Column10800" dataDxfId="5805"/>
    <tableColumn id="10815" xr3:uid="{00FD8976-DF52-4B9A-A488-B1DE9373D0B4}" name="Column10801" dataDxfId="5804"/>
    <tableColumn id="10816" xr3:uid="{9BEF5AD7-3B4E-441D-B16C-9A96F89FE5E3}" name="Column10802" dataDxfId="5803"/>
    <tableColumn id="10817" xr3:uid="{489F2547-C68A-4BB0-963F-1F2CEFB9FD4A}" name="Column10803" dataDxfId="5802"/>
    <tableColumn id="10818" xr3:uid="{85148B20-61A0-43FB-B1DF-4C1896668113}" name="Column10804" dataDxfId="5801"/>
    <tableColumn id="10819" xr3:uid="{BBAAFF13-204A-48AD-B4CF-E75889C86FCE}" name="Column10805" dataDxfId="5800"/>
    <tableColumn id="10820" xr3:uid="{751B7C0D-CEF3-4A12-B878-AC58CA407FC7}" name="Column10806" dataDxfId="5799"/>
    <tableColumn id="10821" xr3:uid="{097611BB-4A2D-4FFD-A9F2-5F2DB1A8CBFC}" name="Column10807" dataDxfId="5798"/>
    <tableColumn id="10822" xr3:uid="{09E6DA6D-88A3-4AF7-9D6A-A698692B4AB8}" name="Column10808" dataDxfId="5797"/>
    <tableColumn id="10823" xr3:uid="{EE093748-BB5D-46F5-8F6E-8C1EA1BE1064}" name="Column10809" dataDxfId="5796"/>
    <tableColumn id="10824" xr3:uid="{54BFE56E-8E48-424F-AEAF-A8DC1C81BA6C}" name="Column10810" dataDxfId="5795"/>
    <tableColumn id="10825" xr3:uid="{98165D6C-FF7C-4486-913A-613C85CD5C32}" name="Column10811" dataDxfId="5794"/>
    <tableColumn id="10826" xr3:uid="{B084E730-0B63-49FD-A5F9-07A9074BBD0A}" name="Column10812" dataDxfId="5793"/>
    <tableColumn id="10827" xr3:uid="{1D70BA30-B208-4BA4-ACCA-4D7CA315AFCA}" name="Column10813" dataDxfId="5792"/>
    <tableColumn id="10828" xr3:uid="{CF03CFAB-CA20-4DE5-A76A-ED906803D9A8}" name="Column10814" dataDxfId="5791"/>
    <tableColumn id="10829" xr3:uid="{C3957565-206C-49FD-8BFC-1D8066CB2DEF}" name="Column10815" dataDxfId="5790"/>
    <tableColumn id="10830" xr3:uid="{61BD294E-82D9-473D-BBF6-7CDB7E96E6D1}" name="Column10816" dataDxfId="5789"/>
    <tableColumn id="10831" xr3:uid="{09725571-99CA-4BD8-8D79-B9498102E0FC}" name="Column10817" dataDxfId="5788"/>
    <tableColumn id="10832" xr3:uid="{EF2CA34D-7646-4B56-B60F-056011991A27}" name="Column10818" dataDxfId="5787"/>
    <tableColumn id="10833" xr3:uid="{685122A7-5601-4DDE-98E0-09E08F243E49}" name="Column10819" dataDxfId="5786"/>
    <tableColumn id="10834" xr3:uid="{0F7E0135-8082-4D5B-AF7E-A2E76794A1E7}" name="Column10820" dataDxfId="5785"/>
    <tableColumn id="10835" xr3:uid="{C619A2E8-BDCF-4048-97F5-CD4B7FFF90FA}" name="Column10821" dataDxfId="5784"/>
    <tableColumn id="10836" xr3:uid="{0A423E26-B4EB-4B89-B023-F8C3ABB49A98}" name="Column10822" dataDxfId="5783"/>
    <tableColumn id="10837" xr3:uid="{5CE02D6C-6B40-4A7E-ABA1-2B9CEFAA7B0E}" name="Column10823" dataDxfId="5782"/>
    <tableColumn id="10838" xr3:uid="{2181CC69-6894-4159-B534-07C5E673157D}" name="Column10824" dataDxfId="5781"/>
    <tableColumn id="10839" xr3:uid="{22A3E21A-EC19-4A7A-B159-A04FB77E73B5}" name="Column10825" dataDxfId="5780"/>
    <tableColumn id="10840" xr3:uid="{0C757558-EB92-463E-9D40-C3FA847B4C60}" name="Column10826" dataDxfId="5779"/>
    <tableColumn id="10841" xr3:uid="{6EC95921-D006-41D8-A445-7B7E7E9CC877}" name="Column10827" dataDxfId="5778"/>
    <tableColumn id="10842" xr3:uid="{0D96D4E9-6333-4BBF-AD07-17CF7DB7543B}" name="Column10828" dataDxfId="5777"/>
    <tableColumn id="10843" xr3:uid="{A31DF12B-6EF4-4557-892B-F48B69845A5C}" name="Column10829" dataDxfId="5776"/>
    <tableColumn id="10844" xr3:uid="{34F6CCF2-5EA3-4AA8-A302-1A56657D487D}" name="Column10830" dataDxfId="5775"/>
    <tableColumn id="10845" xr3:uid="{A87EAAA1-D246-4926-A5E5-DABADFCCC356}" name="Column10831" dataDxfId="5774"/>
    <tableColumn id="10846" xr3:uid="{98A9BDC0-02B6-4C7F-900E-AB38151F58B7}" name="Column10832" dataDxfId="5773"/>
    <tableColumn id="10847" xr3:uid="{C054971E-E4ED-4754-B768-D2A2CFE9096F}" name="Column10833" dataDxfId="5772"/>
    <tableColumn id="10848" xr3:uid="{09B5B771-C5C3-4FD6-AE1C-B89EDFB5608E}" name="Column10834" dataDxfId="5771"/>
    <tableColumn id="10849" xr3:uid="{19378FA5-6046-4EA3-9A33-3C7F3436589C}" name="Column10835" dataDxfId="5770"/>
    <tableColumn id="10850" xr3:uid="{375EC8B9-8ED4-485E-A985-34D31C2416E7}" name="Column10836" dataDxfId="5769"/>
    <tableColumn id="10851" xr3:uid="{EABAC33B-ED5F-484F-92A7-B40EC11F2C35}" name="Column10837" dataDxfId="5768"/>
    <tableColumn id="10852" xr3:uid="{AE8E3C4A-B436-492E-9DBB-C4C9CFAB2FCB}" name="Column10838" dataDxfId="5767"/>
    <tableColumn id="10853" xr3:uid="{0F8497AF-8E90-46A4-9380-FB05F42F40AD}" name="Column10839" dataDxfId="5766"/>
    <tableColumn id="10854" xr3:uid="{F76F0EE3-8092-49DB-ACA9-99ED7B6BF62E}" name="Column10840" dataDxfId="5765"/>
    <tableColumn id="10855" xr3:uid="{59CC328E-251F-4A62-B9C3-04D7ED0DE5D4}" name="Column10841" dataDxfId="5764"/>
    <tableColumn id="10856" xr3:uid="{189408C7-5D27-4083-9EDC-25885306A55E}" name="Column10842" dataDxfId="5763"/>
    <tableColumn id="10857" xr3:uid="{C9DDE712-95D3-4ACF-BDC5-95DF169A16C1}" name="Column10843" dataDxfId="5762"/>
    <tableColumn id="10858" xr3:uid="{9FA1642E-991B-4138-B829-0E159B38AF12}" name="Column10844" dataDxfId="5761"/>
    <tableColumn id="10859" xr3:uid="{A4E4D5A1-5974-43E3-9812-83FB811DA9CF}" name="Column10845" dataDxfId="5760"/>
    <tableColumn id="10860" xr3:uid="{97808A5C-F758-4F02-AFFF-B95747EC6247}" name="Column10846" dataDxfId="5759"/>
    <tableColumn id="10861" xr3:uid="{C1CD01EC-DE8C-4524-BD63-C13E1D5D5372}" name="Column10847" dataDxfId="5758"/>
    <tableColumn id="10862" xr3:uid="{F4CBCA22-B800-4722-9A14-B8B767A3C810}" name="Column10848" dataDxfId="5757"/>
    <tableColumn id="10863" xr3:uid="{F068276A-30E1-48B6-974E-D45706C51224}" name="Column10849" dataDxfId="5756"/>
    <tableColumn id="10864" xr3:uid="{550C64B2-20C1-4FA1-BB00-BEDCDFE11C1C}" name="Column10850" dataDxfId="5755"/>
    <tableColumn id="10865" xr3:uid="{0796C1A3-16BD-4FC3-A2E4-ECA860A2F8D0}" name="Column10851" dataDxfId="5754"/>
    <tableColumn id="10866" xr3:uid="{2CB2AB27-0130-4144-B5E6-061EDD36FC11}" name="Column10852" dataDxfId="5753"/>
    <tableColumn id="10867" xr3:uid="{186D5B2E-803B-4BC9-BFCD-FF122E31A615}" name="Column10853" dataDxfId="5752"/>
    <tableColumn id="10868" xr3:uid="{BA42EB4E-BA26-4708-9C96-7B9623E9CBA8}" name="Column10854" dataDxfId="5751"/>
    <tableColumn id="10869" xr3:uid="{8465E507-DE9C-41DA-A290-A5DEF29FDD8B}" name="Column10855" dataDxfId="5750"/>
    <tableColumn id="10870" xr3:uid="{8CAE4550-25E0-4F38-BC3D-8309F9182732}" name="Column10856" dataDxfId="5749"/>
    <tableColumn id="10871" xr3:uid="{49CC2C3C-9F0A-4AAA-A129-7C93EA318978}" name="Column10857" dataDxfId="5748"/>
    <tableColumn id="10872" xr3:uid="{CACD9355-7492-4F4B-BAF6-8421437A9421}" name="Column10858" dataDxfId="5747"/>
    <tableColumn id="10873" xr3:uid="{8C21CE95-0F3B-4228-BBC6-C6D66DF6DD70}" name="Column10859" dataDxfId="5746"/>
    <tableColumn id="10874" xr3:uid="{6FA7CA9A-6A4F-4BA8-BF96-1B01CA2E4BA8}" name="Column10860" dataDxfId="5745"/>
    <tableColumn id="10875" xr3:uid="{9710C410-F9F9-49FF-802C-E955DE25FBFE}" name="Column10861" dataDxfId="5744"/>
    <tableColumn id="10876" xr3:uid="{54EAE56A-E323-4B7D-A63A-3FF421A28EED}" name="Column10862" dataDxfId="5743"/>
    <tableColumn id="10877" xr3:uid="{334AB023-298F-4031-A485-6829A1060FAE}" name="Column10863" dataDxfId="5742"/>
    <tableColumn id="10878" xr3:uid="{529CDAC2-8CA1-4F48-86CA-1050F28FA91D}" name="Column10864" dataDxfId="5741"/>
    <tableColumn id="10879" xr3:uid="{CE70E49F-E608-4340-B325-D032E19D8C68}" name="Column10865" dataDxfId="5740"/>
    <tableColumn id="10880" xr3:uid="{7E8A6389-EC95-47C1-BABA-E9CB1386EDB7}" name="Column10866" dataDxfId="5739"/>
    <tableColumn id="10881" xr3:uid="{FBE5C241-EB66-4E3C-9853-A40E7F0B8B77}" name="Column10867" dataDxfId="5738"/>
    <tableColumn id="10882" xr3:uid="{FC0A78BB-2482-4014-8E9B-B2A16BE6B3CC}" name="Column10868" dataDxfId="5737"/>
    <tableColumn id="10883" xr3:uid="{6B74AED5-37C9-4A7A-B783-13A3640549D9}" name="Column10869" dataDxfId="5736"/>
    <tableColumn id="10884" xr3:uid="{B00A3652-0B8E-49EE-8303-FE3DD4593E37}" name="Column10870" dataDxfId="5735"/>
    <tableColumn id="10885" xr3:uid="{28C41EFE-73A0-4110-83A1-9C7F656B39ED}" name="Column10871" dataDxfId="5734"/>
    <tableColumn id="10886" xr3:uid="{097D5B20-B8C5-4A1B-8799-4FE466BE782D}" name="Column10872" dataDxfId="5733"/>
    <tableColumn id="10887" xr3:uid="{5608882D-2EE6-4A1F-B875-333D2C3D666C}" name="Column10873" dataDxfId="5732"/>
    <tableColumn id="10888" xr3:uid="{CB392371-5272-472C-9EAC-35087A20B1DE}" name="Column10874" dataDxfId="5731"/>
    <tableColumn id="10889" xr3:uid="{F0048D4D-5A74-42E1-97F8-BB00F0E815EA}" name="Column10875" dataDxfId="5730"/>
    <tableColumn id="10890" xr3:uid="{68664F07-787C-4198-8C3A-65A058FFA1FC}" name="Column10876" dataDxfId="5729"/>
    <tableColumn id="10891" xr3:uid="{04FA539B-1C4D-418C-88C9-6B459D47A31B}" name="Column10877" dataDxfId="5728"/>
    <tableColumn id="10892" xr3:uid="{12BA289E-A112-4E55-AB24-465BFFADC6A1}" name="Column10878" dataDxfId="5727"/>
    <tableColumn id="10893" xr3:uid="{31E14A42-F0B3-4612-9B6E-5CBD1C23366F}" name="Column10879" dataDxfId="5726"/>
    <tableColumn id="10894" xr3:uid="{C2C51E8A-9087-4EEC-BD4F-7F58F4EDF272}" name="Column10880" dataDxfId="5725"/>
    <tableColumn id="10895" xr3:uid="{B8C4C72C-81E1-4646-B046-6019B6FF6498}" name="Column10881" dataDxfId="5724"/>
    <tableColumn id="10896" xr3:uid="{06643600-7172-4C8D-A702-1D9954D61320}" name="Column10882" dataDxfId="5723"/>
    <tableColumn id="10897" xr3:uid="{61626C0A-2ECD-418C-9E07-BF7EDA576302}" name="Column10883" dataDxfId="5722"/>
    <tableColumn id="10898" xr3:uid="{9970861E-5DEC-435A-9755-7A6AB33FB02B}" name="Column10884" dataDxfId="5721"/>
    <tableColumn id="10899" xr3:uid="{5F416275-AFC0-4076-B68A-E08509951C50}" name="Column10885" dataDxfId="5720"/>
    <tableColumn id="10900" xr3:uid="{D5CB6AF8-1FE6-4B61-9F1F-72303AC67A26}" name="Column10886" dataDxfId="5719"/>
    <tableColumn id="10901" xr3:uid="{E9096268-D5C0-48A7-8AAC-CDA5356071AC}" name="Column10887" dataDxfId="5718"/>
    <tableColumn id="10902" xr3:uid="{23720D16-9CC5-459D-AF75-968374EDA52D}" name="Column10888" dataDxfId="5717"/>
    <tableColumn id="10903" xr3:uid="{AD82BB5E-DBD8-4642-BF90-31F7EB8E4603}" name="Column10889" dataDxfId="5716"/>
    <tableColumn id="10904" xr3:uid="{CBAB62AD-4680-4981-B20A-568ADEF4D8DA}" name="Column10890" dataDxfId="5715"/>
    <tableColumn id="10905" xr3:uid="{A2B03A0E-F2DE-42A6-A9A2-F19F25548A26}" name="Column10891" dataDxfId="5714"/>
    <tableColumn id="10906" xr3:uid="{E699FC81-A290-4B7E-97BF-98D78F9BCF5F}" name="Column10892" dataDxfId="5713"/>
    <tableColumn id="10907" xr3:uid="{4D44BC53-271E-48A5-B6CE-F7946DA622F1}" name="Column10893" dataDxfId="5712"/>
    <tableColumn id="10908" xr3:uid="{E5613A64-1342-4134-BB25-56680CB34AAD}" name="Column10894" dataDxfId="5711"/>
    <tableColumn id="10909" xr3:uid="{E39C376B-83A0-47F4-A7C4-8503961C978B}" name="Column10895" dataDxfId="5710"/>
    <tableColumn id="10910" xr3:uid="{96EB5364-0CBC-443E-A88D-947424F80895}" name="Column10896" dataDxfId="5709"/>
    <tableColumn id="10911" xr3:uid="{4835672D-D6A7-4B0C-829D-CED71848716E}" name="Column10897" dataDxfId="5708"/>
    <tableColumn id="10912" xr3:uid="{55D99C02-CEA0-4163-8EDF-9CF79811FF09}" name="Column10898" dataDxfId="5707"/>
    <tableColumn id="10913" xr3:uid="{4B210CFD-D74C-48D3-B336-18578513B4E9}" name="Column10899" dataDxfId="5706"/>
    <tableColumn id="10914" xr3:uid="{F315B969-280F-421E-9F52-4908128F3702}" name="Column10900" dataDxfId="5705"/>
    <tableColumn id="10915" xr3:uid="{2D457AC8-5362-49E3-AAFB-639A9FFBE1FC}" name="Column10901" dataDxfId="5704"/>
    <tableColumn id="10916" xr3:uid="{1D4E4143-1863-40CE-965D-B8A11BB6B956}" name="Column10902" dataDxfId="5703"/>
    <tableColumn id="10917" xr3:uid="{5EBB35CE-A9BA-44AE-9072-2C420CCBC6FB}" name="Column10903" dataDxfId="5702"/>
    <tableColumn id="10918" xr3:uid="{4B200F05-F3F4-4352-A6EF-DAE11203E127}" name="Column10904" dataDxfId="5701"/>
    <tableColumn id="10919" xr3:uid="{B6BE535E-DB6F-4D0F-94E1-F0390DC437D7}" name="Column10905" dataDxfId="5700"/>
    <tableColumn id="10920" xr3:uid="{E55DF52E-E797-47B9-A7CC-AF01B0D83145}" name="Column10906" dataDxfId="5699"/>
    <tableColumn id="10921" xr3:uid="{31662C13-070D-4C2B-A574-947F25465AD2}" name="Column10907" dataDxfId="5698"/>
    <tableColumn id="10922" xr3:uid="{C16FEAC5-08A5-4E3D-9FBB-44911726D48B}" name="Column10908" dataDxfId="5697"/>
    <tableColumn id="10923" xr3:uid="{1F006459-03D5-45FD-B704-F737DBF23C7B}" name="Column10909" dataDxfId="5696"/>
    <tableColumn id="10924" xr3:uid="{43ADACC5-9AE7-4187-8EB3-9314AB97AD07}" name="Column10910" dataDxfId="5695"/>
    <tableColumn id="10925" xr3:uid="{C70CCA01-D0A4-4DBD-8462-AFA2FFD2D254}" name="Column10911" dataDxfId="5694"/>
    <tableColumn id="10926" xr3:uid="{0D8980F3-7A36-4947-83F5-3C8D74654DF5}" name="Column10912" dataDxfId="5693"/>
    <tableColumn id="10927" xr3:uid="{1A303A53-FF59-44B4-9103-1D4421162D41}" name="Column10913" dataDxfId="5692"/>
    <tableColumn id="10928" xr3:uid="{2D90BADE-55D4-44E2-AB59-F4CDEDC97AAF}" name="Column10914" dataDxfId="5691"/>
    <tableColumn id="10929" xr3:uid="{9522D0BE-5086-4542-A9CD-36DFC117C61F}" name="Column10915" dataDxfId="5690"/>
    <tableColumn id="10930" xr3:uid="{318C6DF0-A96E-4B46-9E58-C0108D78F276}" name="Column10916" dataDxfId="5689"/>
    <tableColumn id="10931" xr3:uid="{B4374924-2E83-4E70-A5BC-7D2F9B09C374}" name="Column10917" dataDxfId="5688"/>
    <tableColumn id="10932" xr3:uid="{CA311DA6-2AB8-4261-914E-6B70045BBF85}" name="Column10918" dataDxfId="5687"/>
    <tableColumn id="10933" xr3:uid="{89715D19-9583-4798-8F8A-EE888E9126F7}" name="Column10919" dataDxfId="5686"/>
    <tableColumn id="10934" xr3:uid="{7B65ED16-7F29-4C82-B165-1D203A4C68C8}" name="Column10920" dataDxfId="5685"/>
    <tableColumn id="10935" xr3:uid="{590277E1-49FE-43E8-B609-3AAE6D346063}" name="Column10921" dataDxfId="5684"/>
    <tableColumn id="10936" xr3:uid="{F4E4E720-A2E9-4E65-A88A-19717A2EDB70}" name="Column10922" dataDxfId="5683"/>
    <tableColumn id="10937" xr3:uid="{87140E52-34F1-4414-BDD3-B9F6A966B7AF}" name="Column10923" dataDxfId="5682"/>
    <tableColumn id="10938" xr3:uid="{FA5A147E-8E1B-4088-A0C5-66422899212B}" name="Column10924" dataDxfId="5681"/>
    <tableColumn id="10939" xr3:uid="{C080167E-D2B3-4D3B-9BB1-51815875E868}" name="Column10925" dataDxfId="5680"/>
    <tableColumn id="10940" xr3:uid="{BB61F838-E8E4-45E8-89A0-CD2141BA5382}" name="Column10926" dataDxfId="5679"/>
    <tableColumn id="10941" xr3:uid="{29D34541-1564-4E6C-BF3A-C00497D7EE01}" name="Column10927" dataDxfId="5678"/>
    <tableColumn id="10942" xr3:uid="{FE805027-B448-473F-A464-A4F892202C50}" name="Column10928" dataDxfId="5677"/>
    <tableColumn id="10943" xr3:uid="{705BC6E1-E8BE-4520-943C-08BFA9266770}" name="Column10929" dataDxfId="5676"/>
    <tableColumn id="10944" xr3:uid="{C039C261-C080-4BA6-803B-30BE4415ABE7}" name="Column10930" dataDxfId="5675"/>
    <tableColumn id="10945" xr3:uid="{34E80872-0ACF-4C03-9716-F352D9606535}" name="Column10931" dataDxfId="5674"/>
    <tableColumn id="10946" xr3:uid="{662EB9B8-CBA6-4260-9CE1-BD78222D83CB}" name="Column10932" dataDxfId="5673"/>
    <tableColumn id="10947" xr3:uid="{07670DC6-A617-4CAE-92ED-6C650C2B1CCD}" name="Column10933" dataDxfId="5672"/>
    <tableColumn id="10948" xr3:uid="{140D6958-26FC-4EAD-BB06-3074B06CE5A8}" name="Column10934" dataDxfId="5671"/>
    <tableColumn id="10949" xr3:uid="{59A86289-8DBF-4E6A-B0E0-2E7234D53E65}" name="Column10935" dataDxfId="5670"/>
    <tableColumn id="10950" xr3:uid="{0DE0CBF6-A94C-4B54-82AB-0C53D74C2B1F}" name="Column10936" dataDxfId="5669"/>
    <tableColumn id="10951" xr3:uid="{C3AE1372-B28F-4A6C-AB75-876FDCCB3193}" name="Column10937" dataDxfId="5668"/>
    <tableColumn id="10952" xr3:uid="{D50687B1-FEC6-4A5E-8C09-086C3F8CBB49}" name="Column10938" dataDxfId="5667"/>
    <tableColumn id="10953" xr3:uid="{641ADEE6-9213-4837-A4DD-96BF1D18D870}" name="Column10939" dataDxfId="5666"/>
    <tableColumn id="10954" xr3:uid="{918E4CDE-4285-4055-8EA9-357B589E72F0}" name="Column10940" dataDxfId="5665"/>
    <tableColumn id="10955" xr3:uid="{0FFC513E-48E7-4A51-817F-4355349F4025}" name="Column10941" dataDxfId="5664"/>
    <tableColumn id="10956" xr3:uid="{6636C91D-EC9D-4FDD-9A2D-E1CD08152E13}" name="Column10942" dataDxfId="5663"/>
    <tableColumn id="10957" xr3:uid="{5F76A745-BA8A-4FDD-83BA-DD3C51D49D6E}" name="Column10943" dataDxfId="5662"/>
    <tableColumn id="10958" xr3:uid="{E5E89171-EA33-439F-91B5-185678ABF5DC}" name="Column10944" dataDxfId="5661"/>
    <tableColumn id="10959" xr3:uid="{6E9528AF-A9DC-4562-8B66-AD34C4DDE872}" name="Column10945" dataDxfId="5660"/>
    <tableColumn id="10960" xr3:uid="{06AC1F82-6F6E-42AD-9958-7131390EEB47}" name="Column10946" dataDxfId="5659"/>
    <tableColumn id="10961" xr3:uid="{63A01FE9-7080-46FB-9D45-9B56CE2F955D}" name="Column10947" dataDxfId="5658"/>
    <tableColumn id="10962" xr3:uid="{610A9617-4583-47E1-B4E1-F1328B334983}" name="Column10948" dataDxfId="5657"/>
    <tableColumn id="10963" xr3:uid="{7E7E7BF6-FFE0-400C-935D-58436A16D79F}" name="Column10949" dataDxfId="5656"/>
    <tableColumn id="10964" xr3:uid="{CB852211-4658-4D87-B9D6-790102143F80}" name="Column10950" dataDxfId="5655"/>
    <tableColumn id="10965" xr3:uid="{DCC0E6D6-5511-4F9B-9A28-DE79DF56BB4F}" name="Column10951" dataDxfId="5654"/>
    <tableColumn id="10966" xr3:uid="{9C96C9B6-ED51-41AA-B086-7D55B604F8AE}" name="Column10952" dataDxfId="5653"/>
    <tableColumn id="10967" xr3:uid="{9CD1FDF7-4260-4E24-BBA6-943F570F6C7E}" name="Column10953" dataDxfId="5652"/>
    <tableColumn id="10968" xr3:uid="{FD0EE6AC-3BF5-4EBB-BE8F-D66A4EE24871}" name="Column10954" dataDxfId="5651"/>
    <tableColumn id="10969" xr3:uid="{DC243BD0-A8B1-44FF-BDE4-E8398B3874BA}" name="Column10955" dataDxfId="5650"/>
    <tableColumn id="10970" xr3:uid="{795C0428-2AE7-4374-BC52-A4A6A5B288E5}" name="Column10956" dataDxfId="5649"/>
    <tableColumn id="10971" xr3:uid="{9F98A678-3B30-472B-8F5C-49E694321B50}" name="Column10957" dataDxfId="5648"/>
    <tableColumn id="10972" xr3:uid="{CDC0D849-653F-41D6-AF33-60464D3FB27D}" name="Column10958" dataDxfId="5647"/>
    <tableColumn id="10973" xr3:uid="{B93B4C1C-4A1F-4BEE-BF05-2A8CBE2D40F7}" name="Column10959" dataDxfId="5646"/>
    <tableColumn id="10974" xr3:uid="{8362C90C-046E-4B28-AB91-BB239BBA2242}" name="Column10960" dataDxfId="5645"/>
    <tableColumn id="10975" xr3:uid="{06513D3A-1CDE-4668-88DC-A127B41B1F16}" name="Column10961" dataDxfId="5644"/>
    <tableColumn id="10976" xr3:uid="{D349CA67-5F0C-4287-AC72-E473297C3E2C}" name="Column10962" dataDxfId="5643"/>
    <tableColumn id="10977" xr3:uid="{F8AC7400-5746-4429-8541-93268DA40DDC}" name="Column10963" dataDxfId="5642"/>
    <tableColumn id="10978" xr3:uid="{5D84B066-A69E-48D8-963E-6EEDF33BEC91}" name="Column10964" dataDxfId="5641"/>
    <tableColumn id="10979" xr3:uid="{3069CFC2-5B92-44CC-8C48-85A50ABD4475}" name="Column10965" dataDxfId="5640"/>
    <tableColumn id="10980" xr3:uid="{B6A246BB-EF43-4AA3-B823-494E96F6C310}" name="Column10966" dataDxfId="5639"/>
    <tableColumn id="10981" xr3:uid="{BDD54170-C182-4FED-86E1-D062ABF9AAE2}" name="Column10967" dataDxfId="5638"/>
    <tableColumn id="10982" xr3:uid="{0FDBD8CB-8CDE-4778-A7F8-BB5CA07ADA7B}" name="Column10968" dataDxfId="5637"/>
    <tableColumn id="10983" xr3:uid="{07E71017-1408-40B2-BF48-32062CD58492}" name="Column10969" dataDxfId="5636"/>
    <tableColumn id="10984" xr3:uid="{C4D01DDC-CC98-4D50-B49F-443A28DA2B01}" name="Column10970" dataDxfId="5635"/>
    <tableColumn id="10985" xr3:uid="{5B77E557-9D64-4E98-9EFD-0885C84AC742}" name="Column10971" dataDxfId="5634"/>
    <tableColumn id="10986" xr3:uid="{76D53AA3-6B67-42A9-B169-050E6088779B}" name="Column10972" dataDxfId="5633"/>
    <tableColumn id="10987" xr3:uid="{61E67B85-7D1C-4054-AAD4-DE0CE4D38694}" name="Column10973" dataDxfId="5632"/>
    <tableColumn id="10988" xr3:uid="{A97B9BF6-769C-4CC0-90F7-DB85058EF559}" name="Column10974" dataDxfId="5631"/>
    <tableColumn id="10989" xr3:uid="{9939D211-5FD3-4129-923E-0224694B0BDE}" name="Column10975" dataDxfId="5630"/>
    <tableColumn id="10990" xr3:uid="{6FC69F26-D307-4610-8EFE-1E2CE31A44EA}" name="Column10976" dataDxfId="5629"/>
    <tableColumn id="10991" xr3:uid="{56EDA430-6F05-4594-81D7-E110EC4B51E4}" name="Column10977" dataDxfId="5628"/>
    <tableColumn id="10992" xr3:uid="{108EA249-2F8C-40B5-8879-F5C4892DDC87}" name="Column10978" dataDxfId="5627"/>
    <tableColumn id="10993" xr3:uid="{A7044C61-A7F7-4A80-81C4-C399C25EE807}" name="Column10979" dataDxfId="5626"/>
    <tableColumn id="10994" xr3:uid="{5C5C272F-FC3C-43AD-A129-3EE0762DEB01}" name="Column10980" dataDxfId="5625"/>
    <tableColumn id="10995" xr3:uid="{D5C9D1B7-EA2E-4773-A9E0-B644C8128810}" name="Column10981" dataDxfId="5624"/>
    <tableColumn id="10996" xr3:uid="{9E2BBBDD-52B3-4785-BFAA-13C213D45BF5}" name="Column10982" dataDxfId="5623"/>
    <tableColumn id="10997" xr3:uid="{2C73C81B-B9A8-4E4B-92EC-E84A7A1EE07F}" name="Column10983" dataDxfId="5622"/>
    <tableColumn id="10998" xr3:uid="{083AA004-F99A-4B66-B5F8-7572CA51275A}" name="Column10984" dataDxfId="5621"/>
    <tableColumn id="10999" xr3:uid="{E31A69E9-04B9-4C19-AFD9-2C6040BFF7EC}" name="Column10985" dataDxfId="5620"/>
    <tableColumn id="11000" xr3:uid="{8BE7BA93-4670-421F-A326-0E087C8C8220}" name="Column10986" dataDxfId="5619"/>
    <tableColumn id="11001" xr3:uid="{BAAF3C15-C085-47A7-8F9C-F9F8CD5AFAD4}" name="Column10987" dataDxfId="5618"/>
    <tableColumn id="11002" xr3:uid="{A1225496-A351-452A-B186-2A420A647173}" name="Column10988" dataDxfId="5617"/>
    <tableColumn id="11003" xr3:uid="{D7BD3714-9E50-470B-B9A5-09719D64D07B}" name="Column10989" dataDxfId="5616"/>
    <tableColumn id="11004" xr3:uid="{D6E0922A-F7A4-4406-8CBB-170E8E703623}" name="Column10990" dataDxfId="5615"/>
    <tableColumn id="11005" xr3:uid="{17B09CA4-E88C-4E0E-8C70-EED9E2FFC457}" name="Column10991" dataDxfId="5614"/>
    <tableColumn id="11006" xr3:uid="{23A3E01D-EADC-4286-A4EA-52C13D834774}" name="Column10992" dataDxfId="5613"/>
    <tableColumn id="11007" xr3:uid="{C651F898-E632-4D2E-9459-07B5A3C5C484}" name="Column10993" dataDxfId="5612"/>
    <tableColumn id="11008" xr3:uid="{D2559F4E-47C4-47B7-B6C5-329F498AA48A}" name="Column10994" dataDxfId="5611"/>
    <tableColumn id="11009" xr3:uid="{8340CD58-5D98-4A5B-903B-B698145AA493}" name="Column10995" dataDxfId="5610"/>
    <tableColumn id="11010" xr3:uid="{2FE65921-9C1A-4211-9CEA-57AE3047D260}" name="Column10996" dataDxfId="5609"/>
    <tableColumn id="11011" xr3:uid="{BC27504D-DB69-4D2F-A0E9-ED16710C9025}" name="Column10997" dataDxfId="5608"/>
    <tableColumn id="11012" xr3:uid="{C0D64BFE-26D5-4C8B-9684-B71E54188350}" name="Column10998" dataDxfId="5607"/>
    <tableColumn id="11013" xr3:uid="{89844362-E2BA-401C-ADDD-08CDE2593113}" name="Column10999" dataDxfId="5606"/>
    <tableColumn id="11014" xr3:uid="{A5EA149B-8825-4386-A00B-83A843DCA133}" name="Column11000" dataDxfId="5605"/>
    <tableColumn id="11015" xr3:uid="{CDE8520A-9109-4E40-9B29-5166F305D163}" name="Column11001" dataDxfId="5604"/>
    <tableColumn id="11016" xr3:uid="{00A9CDAB-4EC1-420D-816E-5F7EAD2126FA}" name="Column11002" dataDxfId="5603"/>
    <tableColumn id="11017" xr3:uid="{53CBE71D-6C63-4633-87AC-7E95B9C3113A}" name="Column11003" dataDxfId="5602"/>
    <tableColumn id="11018" xr3:uid="{F0A19BCF-1104-4FCF-97B9-DCB260FA22B2}" name="Column11004" dataDxfId="5601"/>
    <tableColumn id="11019" xr3:uid="{2F2177A2-8FBA-4A7B-A198-B62900567F24}" name="Column11005" dataDxfId="5600"/>
    <tableColumn id="11020" xr3:uid="{D49440DC-7812-4059-91EF-21F2AF9E7D90}" name="Column11006" dataDxfId="5599"/>
    <tableColumn id="11021" xr3:uid="{883D1292-6FAE-4548-89E4-5EEC7F1A807E}" name="Column11007" dataDxfId="5598"/>
    <tableColumn id="11022" xr3:uid="{0D6D0527-A549-4ADF-B762-10EB56645935}" name="Column11008" dataDxfId="5597"/>
    <tableColumn id="11023" xr3:uid="{D617F254-1F49-4CB1-B59B-53B22A2B8EE9}" name="Column11009" dataDxfId="5596"/>
    <tableColumn id="11024" xr3:uid="{91AA53E1-EA38-49FA-BD34-5AA578D89C7B}" name="Column11010" dataDxfId="5595"/>
    <tableColumn id="11025" xr3:uid="{B7174C34-340F-4B65-B488-95E4729362FE}" name="Column11011" dataDxfId="5594"/>
    <tableColumn id="11026" xr3:uid="{466FF712-A5A1-4194-80A8-AA5F629FB298}" name="Column11012" dataDxfId="5593"/>
    <tableColumn id="11027" xr3:uid="{57C4FC57-D58A-4A51-8B0C-A145B81A54FA}" name="Column11013" dataDxfId="5592"/>
    <tableColumn id="11028" xr3:uid="{C6527D2F-D26E-45D4-9F30-45B3C8543F59}" name="Column11014" dataDxfId="5591"/>
    <tableColumn id="11029" xr3:uid="{AFA11B11-D350-4B63-8DAF-344351D92ACD}" name="Column11015" dataDxfId="5590"/>
    <tableColumn id="11030" xr3:uid="{326805C6-34E4-49B4-91D3-814965237383}" name="Column11016" dataDxfId="5589"/>
    <tableColumn id="11031" xr3:uid="{B5ADF78F-8CBA-4941-A136-F148E0BE1AA1}" name="Column11017" dataDxfId="5588"/>
    <tableColumn id="11032" xr3:uid="{E9BD3C2D-C1CD-4115-A445-BD7E5BDFA6F7}" name="Column11018" dataDxfId="5587"/>
    <tableColumn id="11033" xr3:uid="{B8196DD9-3915-4DDF-AD97-C924324275E9}" name="Column11019" dataDxfId="5586"/>
    <tableColumn id="11034" xr3:uid="{02A2B5D6-2355-48C8-B728-8A8EAA3B5B24}" name="Column11020" dataDxfId="5585"/>
    <tableColumn id="11035" xr3:uid="{AEBA4D07-EAC4-45FF-B3BA-141D7AFF0C16}" name="Column11021" dataDxfId="5584"/>
    <tableColumn id="11036" xr3:uid="{8B0C6A87-476D-4D36-8999-69E9B1E5F644}" name="Column11022" dataDxfId="5583"/>
    <tableColumn id="11037" xr3:uid="{16E66959-030F-41FB-BB7A-54F289139AF5}" name="Column11023" dataDxfId="5582"/>
    <tableColumn id="11038" xr3:uid="{200F9136-5F58-42EF-9B78-394923BAC190}" name="Column11024" dataDxfId="5581"/>
    <tableColumn id="11039" xr3:uid="{DAF9C2E7-D809-4E8E-B77B-B0E5BACDD5B7}" name="Column11025" dataDxfId="5580"/>
    <tableColumn id="11040" xr3:uid="{A40A6086-CAB3-4FC4-A788-65BD60ECEF74}" name="Column11026" dataDxfId="5579"/>
    <tableColumn id="11041" xr3:uid="{A2A3D460-A6C1-41C6-B87E-4DBF3567AFF9}" name="Column11027" dataDxfId="5578"/>
    <tableColumn id="11042" xr3:uid="{7A46C187-ACF1-46C2-B716-7EF82569BA84}" name="Column11028" dataDxfId="5577"/>
    <tableColumn id="11043" xr3:uid="{52750CC4-0BB8-43BD-9935-FB9EA7B6941A}" name="Column11029" dataDxfId="5576"/>
    <tableColumn id="11044" xr3:uid="{79283E8F-57A8-4929-9878-0418A7191E7E}" name="Column11030" dataDxfId="5575"/>
    <tableColumn id="11045" xr3:uid="{A63C13CC-E0FF-4F2F-A03C-2A4C5BC16791}" name="Column11031" dataDxfId="5574"/>
    <tableColumn id="11046" xr3:uid="{C61258BB-153B-4D90-AAFE-7FCECDDA9300}" name="Column11032" dataDxfId="5573"/>
    <tableColumn id="11047" xr3:uid="{B6C228C7-C8BD-4EC7-B9FF-7ED68C554849}" name="Column11033" dataDxfId="5572"/>
    <tableColumn id="11048" xr3:uid="{7F5270AF-6948-4AD2-A2C4-72752C500D28}" name="Column11034" dataDxfId="5571"/>
    <tableColumn id="11049" xr3:uid="{4205DA2C-C07C-4127-A3F4-DD5EEC5DAC02}" name="Column11035" dataDxfId="5570"/>
    <tableColumn id="11050" xr3:uid="{37E62F96-634D-4E49-BD20-348D9E52D0CF}" name="Column11036" dataDxfId="5569"/>
    <tableColumn id="11051" xr3:uid="{1675B610-36FA-4A29-A264-A3EE4620E538}" name="Column11037" dataDxfId="5568"/>
    <tableColumn id="11052" xr3:uid="{152914D0-756B-4F6D-BE77-107636620E63}" name="Column11038" dataDxfId="5567"/>
    <tableColumn id="11053" xr3:uid="{BA769AD9-FEDC-4C50-B90E-B109B686E151}" name="Column11039" dataDxfId="5566"/>
    <tableColumn id="11054" xr3:uid="{991F1966-8046-468B-8A8F-FF27D19C2A93}" name="Column11040" dataDxfId="5565"/>
    <tableColumn id="11055" xr3:uid="{24A0ACFB-C593-41FA-93BA-CFA8135E3308}" name="Column11041" dataDxfId="5564"/>
    <tableColumn id="11056" xr3:uid="{BD627D6C-B855-4B1D-BF75-DD7B8586E874}" name="Column11042" dataDxfId="5563"/>
    <tableColumn id="11057" xr3:uid="{113F84D0-212D-435F-8789-213578D35BE4}" name="Column11043" dataDxfId="5562"/>
    <tableColumn id="11058" xr3:uid="{3C6C915E-2E88-42D9-AF4E-C0CCE2651B27}" name="Column11044" dataDxfId="5561"/>
    <tableColumn id="11059" xr3:uid="{AB82C74E-5D8D-4063-A5F0-B1B510CDFD24}" name="Column11045" dataDxfId="5560"/>
    <tableColumn id="11060" xr3:uid="{86D47266-8DE6-4090-9481-778DB2F5A01B}" name="Column11046" dataDxfId="5559"/>
    <tableColumn id="11061" xr3:uid="{EBAAD12F-7AEF-4DEF-9980-C4122C50BCFE}" name="Column11047" dataDxfId="5558"/>
    <tableColumn id="11062" xr3:uid="{43CDFF93-9519-4AAF-B2B2-6662439C769F}" name="Column11048" dataDxfId="5557"/>
    <tableColumn id="11063" xr3:uid="{4C9F19F3-28C1-4CAA-8C93-19AD9BD48863}" name="Column11049" dataDxfId="5556"/>
    <tableColumn id="11064" xr3:uid="{512D4F55-CF88-4FF1-8999-ACCFDB28210F}" name="Column11050" dataDxfId="5555"/>
    <tableColumn id="11065" xr3:uid="{6DE5DBD6-8F0F-4ACB-BEC4-A301240B8155}" name="Column11051" dataDxfId="5554"/>
    <tableColumn id="11066" xr3:uid="{F72D4D9E-9962-46B8-A5C8-BC1D5E742E8B}" name="Column11052" dataDxfId="5553"/>
    <tableColumn id="11067" xr3:uid="{A786493C-729C-4D77-A080-C05BB9630437}" name="Column11053" dataDxfId="5552"/>
    <tableColumn id="11068" xr3:uid="{12F8CBD1-322F-4795-A945-C4A675D54E17}" name="Column11054" dataDxfId="5551"/>
    <tableColumn id="11069" xr3:uid="{1372F802-1F79-46F9-A973-276CC9D283B7}" name="Column11055" dataDxfId="5550"/>
    <tableColumn id="11070" xr3:uid="{E730BB8F-A10A-4E64-92E4-65E52BF4C74E}" name="Column11056" dataDxfId="5549"/>
    <tableColumn id="11071" xr3:uid="{F98A2EBE-838A-4945-8E71-429BAE06E0DA}" name="Column11057" dataDxfId="5548"/>
    <tableColumn id="11072" xr3:uid="{B1A5381F-2415-46EE-B7A0-9292326CC64F}" name="Column11058" dataDxfId="5547"/>
    <tableColumn id="11073" xr3:uid="{0D230D72-2AF1-4081-9DED-FA20B6DDE215}" name="Column11059" dataDxfId="5546"/>
    <tableColumn id="11074" xr3:uid="{41C7E315-CD71-42DE-A662-D52A294CD6D0}" name="Column11060" dataDxfId="5545"/>
    <tableColumn id="11075" xr3:uid="{48DC6F21-A646-4C70-9CBC-052A4287E084}" name="Column11061" dataDxfId="5544"/>
    <tableColumn id="11076" xr3:uid="{14DFCF64-E925-49F4-B62E-06725EEFC8AA}" name="Column11062" dataDxfId="5543"/>
    <tableColumn id="11077" xr3:uid="{A5B75CAA-7B98-4AF4-A984-B81E9B52A4A9}" name="Column11063" dataDxfId="5542"/>
    <tableColumn id="11078" xr3:uid="{4BF5A0E7-9816-4DB2-AD21-552F5D777F44}" name="Column11064" dataDxfId="5541"/>
    <tableColumn id="11079" xr3:uid="{F4BD0891-2898-4727-96EA-6B947663B758}" name="Column11065" dataDxfId="5540"/>
    <tableColumn id="11080" xr3:uid="{E5F01E02-9EC6-4AB8-9CEA-61C3F03380C6}" name="Column11066" dataDxfId="5539"/>
    <tableColumn id="11081" xr3:uid="{7084E1DA-1AE0-4F03-925E-277C67928E80}" name="Column11067" dataDxfId="5538"/>
    <tableColumn id="11082" xr3:uid="{A62B2BC8-7B9D-4C4E-9FA6-8CC8F7CE1CF4}" name="Column11068" dataDxfId="5537"/>
    <tableColumn id="11083" xr3:uid="{5B97D5E5-A480-4E98-8F34-384FA1D24036}" name="Column11069" dataDxfId="5536"/>
    <tableColumn id="11084" xr3:uid="{85F723EF-A1FF-46A5-AA23-D1CF8796004E}" name="Column11070" dataDxfId="5535"/>
    <tableColumn id="11085" xr3:uid="{1A518215-DC0A-4D7A-A58E-5722FF58B81A}" name="Column11071" dataDxfId="5534"/>
    <tableColumn id="11086" xr3:uid="{476DF746-8B62-45D8-BF0E-6A65C8703223}" name="Column11072" dataDxfId="5533"/>
    <tableColumn id="11087" xr3:uid="{584315D3-03E6-49B1-B874-270955AF9AFF}" name="Column11073" dataDxfId="5532"/>
    <tableColumn id="11088" xr3:uid="{467033E3-D2C1-48F2-B3F4-FBD72DA499A4}" name="Column11074" dataDxfId="5531"/>
    <tableColumn id="11089" xr3:uid="{FA6FEB48-B6ED-4AD7-84BD-32C752646741}" name="Column11075" dataDxfId="5530"/>
    <tableColumn id="11090" xr3:uid="{08B1107B-39C2-4F0C-97BE-273ABB9BCF38}" name="Column11076" dataDxfId="5529"/>
    <tableColumn id="11091" xr3:uid="{6D4B77EE-BA21-49E3-8824-B85B81CC649A}" name="Column11077" dataDxfId="5528"/>
    <tableColumn id="11092" xr3:uid="{969CB22D-CDBE-41A3-BBA3-DC3F897B695D}" name="Column11078" dataDxfId="5527"/>
    <tableColumn id="11093" xr3:uid="{8ADEC44A-5C5F-4EB6-B9C6-26B60F4BA6DC}" name="Column11079" dataDxfId="5526"/>
    <tableColumn id="11094" xr3:uid="{247D3A39-3D26-431E-A683-F028787FDE45}" name="Column11080" dataDxfId="5525"/>
    <tableColumn id="11095" xr3:uid="{A858F73A-A79B-4106-AB03-0DDEAD4A89AA}" name="Column11081" dataDxfId="5524"/>
    <tableColumn id="11096" xr3:uid="{CF92E170-CC36-4BB2-AA43-099DDF1723D1}" name="Column11082" dataDxfId="5523"/>
    <tableColumn id="11097" xr3:uid="{F498F063-A5F3-49EF-9D81-03ADD544E7D9}" name="Column11083" dataDxfId="5522"/>
    <tableColumn id="11098" xr3:uid="{302B1A2F-96C7-4940-926F-8DA41AF3F9A3}" name="Column11084" dataDxfId="5521"/>
    <tableColumn id="11099" xr3:uid="{201641D0-E2BA-4852-81E9-11233C07091A}" name="Column11085" dataDxfId="5520"/>
    <tableColumn id="11100" xr3:uid="{C6F6EBB9-CD05-4059-B703-63BA83CDCCF4}" name="Column11086" dataDxfId="5519"/>
    <tableColumn id="11101" xr3:uid="{5DEF7633-0F15-4610-945E-FD602A9F3B5E}" name="Column11087" dataDxfId="5518"/>
    <tableColumn id="11102" xr3:uid="{33C860B9-4C80-4BC0-A591-394294368949}" name="Column11088" dataDxfId="5517"/>
    <tableColumn id="11103" xr3:uid="{D700C785-EB41-4E85-ACDF-605883EBC492}" name="Column11089" dataDxfId="5516"/>
    <tableColumn id="11104" xr3:uid="{19E36BFB-C04C-499D-99CC-1DBBF2BDBCF4}" name="Column11090" dataDxfId="5515"/>
    <tableColumn id="11105" xr3:uid="{E2F82FD8-5013-43B7-BF4F-B22120C1DAF2}" name="Column11091" dataDxfId="5514"/>
    <tableColumn id="11106" xr3:uid="{8720836F-C1F9-407B-A881-86C05BBF74FE}" name="Column11092" dataDxfId="5513"/>
    <tableColumn id="11107" xr3:uid="{7886255A-659D-4B0E-B353-8965B745A231}" name="Column11093" dataDxfId="5512"/>
    <tableColumn id="11108" xr3:uid="{080E5697-3FD0-42FF-A2D1-8B151E4E6DBE}" name="Column11094" dataDxfId="5511"/>
    <tableColumn id="11109" xr3:uid="{B5506003-A296-4CDE-9944-FC2AAF0AB0F8}" name="Column11095" dataDxfId="5510"/>
    <tableColumn id="11110" xr3:uid="{66151C36-3241-4287-A317-FA2E69D6DD97}" name="Column11096" dataDxfId="5509"/>
    <tableColumn id="11111" xr3:uid="{AF41E2F7-790A-47B4-BD45-2259DE81325C}" name="Column11097" dataDxfId="5508"/>
    <tableColumn id="11112" xr3:uid="{A642A9BA-AB0C-4128-B8CA-342207AFFCF2}" name="Column11098" dataDxfId="5507"/>
    <tableColumn id="11113" xr3:uid="{3AD60DA8-3E1B-4A8F-A949-136CFFD89DA6}" name="Column11099" dataDxfId="5506"/>
    <tableColumn id="11114" xr3:uid="{B0AF225A-C42A-4756-A437-5E6757A51176}" name="Column11100" dataDxfId="5505"/>
    <tableColumn id="11115" xr3:uid="{A58C2DBA-F914-4865-B0A4-0FB7A6B6A11A}" name="Column11101" dataDxfId="5504"/>
    <tableColumn id="11116" xr3:uid="{8203A1E8-9E42-4AAA-94A6-420C6D755134}" name="Column11102" dataDxfId="5503"/>
    <tableColumn id="11117" xr3:uid="{71F6D869-7926-43DE-9DF1-798564D1D910}" name="Column11103" dataDxfId="5502"/>
    <tableColumn id="11118" xr3:uid="{4C28E59B-647F-4EDB-82E5-455C98ED9B32}" name="Column11104" dataDxfId="5501"/>
    <tableColumn id="11119" xr3:uid="{427D2511-F7F5-4394-BE90-9331506D78EA}" name="Column11105" dataDxfId="5500"/>
    <tableColumn id="11120" xr3:uid="{525E8288-7E98-47A3-9C92-E5FCBD233BF4}" name="Column11106" dataDxfId="5499"/>
    <tableColumn id="11121" xr3:uid="{48A922C2-3F2C-4F79-8CA8-DC1237046E41}" name="Column11107" dataDxfId="5498"/>
    <tableColumn id="11122" xr3:uid="{F6CB99D9-027D-4500-842A-CE7BB0CF7047}" name="Column11108" dataDxfId="5497"/>
    <tableColumn id="11123" xr3:uid="{D279234F-952A-468A-9352-D5A5EBE9FBCD}" name="Column11109" dataDxfId="5496"/>
    <tableColumn id="11124" xr3:uid="{43C0E1D2-A7BA-4A7B-BBE0-63DC448EAD99}" name="Column11110" dataDxfId="5495"/>
    <tableColumn id="11125" xr3:uid="{7B39ADA3-D494-457B-8BD4-C379AB8C79EC}" name="Column11111" dataDxfId="5494"/>
    <tableColumn id="11126" xr3:uid="{27BEB832-4FF4-453C-A60A-74C0C1335B0A}" name="Column11112" dataDxfId="5493"/>
    <tableColumn id="11127" xr3:uid="{1DDA365E-B0B6-4E1A-9239-8813C810B97D}" name="Column11113" dataDxfId="5492"/>
    <tableColumn id="11128" xr3:uid="{2777DF5D-252E-4B06-9BB3-CFAFACF5FF9D}" name="Column11114" dataDxfId="5491"/>
    <tableColumn id="11129" xr3:uid="{C3DD6C55-C0D4-4112-8B5B-33811DD19923}" name="Column11115" dataDxfId="5490"/>
    <tableColumn id="11130" xr3:uid="{E7687490-A5D0-4B44-A940-CCE9FC01CCF4}" name="Column11116" dataDxfId="5489"/>
    <tableColumn id="11131" xr3:uid="{525CA0EC-CA53-4A0B-AFB5-B85E1883BA20}" name="Column11117" dataDxfId="5488"/>
    <tableColumn id="11132" xr3:uid="{21A4A45D-2630-4611-A33A-D5E2744D191B}" name="Column11118" dataDxfId="5487"/>
    <tableColumn id="11133" xr3:uid="{211D02D1-1835-4215-B93C-F677336765A0}" name="Column11119" dataDxfId="5486"/>
    <tableColumn id="11134" xr3:uid="{78FC7D9C-F1EB-4A34-9579-370322AF2DF4}" name="Column11120" dataDxfId="5485"/>
    <tableColumn id="11135" xr3:uid="{60E80485-9961-4667-9F17-F568D4B9C91A}" name="Column11121" dataDxfId="5484"/>
    <tableColumn id="11136" xr3:uid="{8BFE35EC-C3E9-4106-BE8C-3C5D1B4A64BD}" name="Column11122" dataDxfId="5483"/>
    <tableColumn id="11137" xr3:uid="{F63134F2-F189-4E6E-A769-A13DFA21557E}" name="Column11123" dataDxfId="5482"/>
    <tableColumn id="11138" xr3:uid="{31C3298E-9A11-45D9-9A46-69FCD4917166}" name="Column11124" dataDxfId="5481"/>
    <tableColumn id="11139" xr3:uid="{81F130B4-FE40-4069-8C29-F1382C205D32}" name="Column11125" dataDxfId="5480"/>
    <tableColumn id="11140" xr3:uid="{AE3253C8-714B-4A95-9F04-171422D256C5}" name="Column11126" dataDxfId="5479"/>
    <tableColumn id="11141" xr3:uid="{BBA8891B-B593-48AA-A13B-4DD1A86AEB1C}" name="Column11127" dataDxfId="5478"/>
    <tableColumn id="11142" xr3:uid="{957B04FF-6D16-43ED-AC6B-D1E33AC19F71}" name="Column11128" dataDxfId="5477"/>
    <tableColumn id="11143" xr3:uid="{95565099-5E8F-4558-97EA-DB0291493DA8}" name="Column11129" dataDxfId="5476"/>
    <tableColumn id="11144" xr3:uid="{6332C3D6-99B3-4AF2-BECB-4980351F1A1D}" name="Column11130" dataDxfId="5475"/>
    <tableColumn id="11145" xr3:uid="{E5D18F8F-F42C-4D85-836F-7E6DAD389B35}" name="Column11131" dataDxfId="5474"/>
    <tableColumn id="11146" xr3:uid="{15ABBA60-2E97-4EE5-B1B5-B9356F5DFD3C}" name="Column11132" dataDxfId="5473"/>
    <tableColumn id="11147" xr3:uid="{0BB6DB83-0EE1-46E2-A1DD-79098D268359}" name="Column11133" dataDxfId="5472"/>
    <tableColumn id="11148" xr3:uid="{DE4A8D4B-3252-4D16-A50C-73497314EF74}" name="Column11134" dataDxfId="5471"/>
    <tableColumn id="11149" xr3:uid="{C4C46E1F-DB83-40BC-B5AA-96E7DF2CC68D}" name="Column11135" dataDxfId="5470"/>
    <tableColumn id="11150" xr3:uid="{27F4CE4A-AD14-419F-85F0-BECE80176D27}" name="Column11136" dataDxfId="5469"/>
    <tableColumn id="11151" xr3:uid="{C21FDC9D-F97A-4614-963D-D8CFB86BAAC8}" name="Column11137" dataDxfId="5468"/>
    <tableColumn id="11152" xr3:uid="{E48FD1F7-0264-4AC3-87A4-1B1CB5213200}" name="Column11138" dataDxfId="5467"/>
    <tableColumn id="11153" xr3:uid="{72EB0228-0B02-4ED6-9AC0-370ED9D7464C}" name="Column11139" dataDxfId="5466"/>
    <tableColumn id="11154" xr3:uid="{BD10D001-FA8E-4B60-A3F3-ED20E4290A1F}" name="Column11140" dataDxfId="5465"/>
    <tableColumn id="11155" xr3:uid="{C5028F6C-A347-4263-921D-2BB8CC18572B}" name="Column11141" dataDxfId="5464"/>
    <tableColumn id="11156" xr3:uid="{3817192D-07F2-4C11-950D-295D4EB2AC6C}" name="Column11142" dataDxfId="5463"/>
    <tableColumn id="11157" xr3:uid="{BBBA10AD-8D78-469C-A494-12BDC733C9A8}" name="Column11143" dataDxfId="5462"/>
    <tableColumn id="11158" xr3:uid="{EA2AD8D1-A757-4421-815C-D7F5DF55E3CF}" name="Column11144" dataDxfId="5461"/>
    <tableColumn id="11159" xr3:uid="{E1208E0E-9709-4223-8D11-56F159C1F127}" name="Column11145" dataDxfId="5460"/>
    <tableColumn id="11160" xr3:uid="{21E6B08A-011B-4276-9553-93782419C4B7}" name="Column11146" dataDxfId="5459"/>
    <tableColumn id="11161" xr3:uid="{F9E2FF2A-945C-4125-9A4E-FE8551EFCA00}" name="Column11147" dataDxfId="5458"/>
    <tableColumn id="11162" xr3:uid="{1DC12529-0E6B-49F8-A88F-AB55FA9EF201}" name="Column11148" dataDxfId="5457"/>
    <tableColumn id="11163" xr3:uid="{A6B05ADF-DA7F-47E8-88DD-85A2B5DFEEDD}" name="Column11149" dataDxfId="5456"/>
    <tableColumn id="11164" xr3:uid="{3505D9F3-E609-47CE-BB30-0BD76965167B}" name="Column11150" dataDxfId="5455"/>
    <tableColumn id="11165" xr3:uid="{6886A4FD-6211-4EC7-85F3-D7B15D71FFE1}" name="Column11151" dataDxfId="5454"/>
    <tableColumn id="11166" xr3:uid="{0EBB50CF-F043-4E6A-A2FB-CE6E66B64010}" name="Column11152" dataDxfId="5453"/>
    <tableColumn id="11167" xr3:uid="{F473FF3F-5A57-45EF-8A86-0986728FD86D}" name="Column11153" dataDxfId="5452"/>
    <tableColumn id="11168" xr3:uid="{AE73704D-910A-4962-923B-BD95CA11FA4F}" name="Column11154" dataDxfId="5451"/>
    <tableColumn id="11169" xr3:uid="{64E4A1E3-782C-43B5-8A32-976839AEB887}" name="Column11155" dataDxfId="5450"/>
    <tableColumn id="11170" xr3:uid="{B5894EB5-8361-4A3E-A43C-EFE1B71104E1}" name="Column11156" dataDxfId="5449"/>
    <tableColumn id="11171" xr3:uid="{6666A768-3A2E-494D-AE4E-B3AFAF430FBD}" name="Column11157" dataDxfId="5448"/>
    <tableColumn id="11172" xr3:uid="{81AFBBC2-B333-4692-ADCA-565D2E522FC0}" name="Column11158" dataDxfId="5447"/>
    <tableColumn id="11173" xr3:uid="{3E7D946F-A58E-416D-9BE2-01A14C4F0F67}" name="Column11159" dataDxfId="5446"/>
    <tableColumn id="11174" xr3:uid="{751CBFC3-7EA1-4196-8AC2-F3643009B45E}" name="Column11160" dataDxfId="5445"/>
    <tableColumn id="11175" xr3:uid="{9305CCA9-4911-44E0-8730-E3FEF24CDC30}" name="Column11161" dataDxfId="5444"/>
    <tableColumn id="11176" xr3:uid="{83F2EB76-EF8F-49AB-97CB-2A3855F3A8FA}" name="Column11162" dataDxfId="5443"/>
    <tableColumn id="11177" xr3:uid="{546B2E5F-AB07-4F85-BBCF-94F9ACDD153C}" name="Column11163" dataDxfId="5442"/>
    <tableColumn id="11178" xr3:uid="{AD7F680A-FD51-4EE9-989F-80D258ED65FA}" name="Column11164" dataDxfId="5441"/>
    <tableColumn id="11179" xr3:uid="{FA3DB28E-5C10-404A-8639-F013EA771D93}" name="Column11165" dataDxfId="5440"/>
    <tableColumn id="11180" xr3:uid="{6E6F376F-468A-4414-A3B3-3BEDD51637B2}" name="Column11166" dataDxfId="5439"/>
    <tableColumn id="11181" xr3:uid="{1C9135C7-854C-47CE-9281-908482154995}" name="Column11167" dataDxfId="5438"/>
    <tableColumn id="11182" xr3:uid="{220C658F-5C2F-493E-9BA5-776E4C106DC2}" name="Column11168" dataDxfId="5437"/>
    <tableColumn id="11183" xr3:uid="{C2239872-82A3-4650-AC62-D423356F1205}" name="Column11169" dataDxfId="5436"/>
    <tableColumn id="11184" xr3:uid="{DF9A5C59-9F73-45FF-84BD-E8316FA7F9EA}" name="Column11170" dataDxfId="5435"/>
    <tableColumn id="11185" xr3:uid="{B0202AE6-376F-42AD-A662-A4507D3E8FEE}" name="Column11171" dataDxfId="5434"/>
    <tableColumn id="11186" xr3:uid="{480C4890-7A6D-4F7B-BE1A-8445E812F21B}" name="Column11172" dataDxfId="5433"/>
    <tableColumn id="11187" xr3:uid="{93DAD6C7-1BAF-42B8-B1B6-6E7649087CF4}" name="Column11173" dataDxfId="5432"/>
    <tableColumn id="11188" xr3:uid="{AECD1266-283D-416D-B0A4-626E88D584A2}" name="Column11174" dataDxfId="5431"/>
    <tableColumn id="11189" xr3:uid="{5656B84A-A145-442F-8FDC-952328BD2DF2}" name="Column11175" dataDxfId="5430"/>
    <tableColumn id="11190" xr3:uid="{5A62E794-DCA7-4714-8E35-B3DEECABADB2}" name="Column11176" dataDxfId="5429"/>
    <tableColumn id="11191" xr3:uid="{86973863-D1A0-4E24-95D7-BA8DE647DA0E}" name="Column11177" dataDxfId="5428"/>
    <tableColumn id="11192" xr3:uid="{D5B66E3C-B10A-4618-99DC-33C525E49340}" name="Column11178" dataDxfId="5427"/>
    <tableColumn id="11193" xr3:uid="{26F64CAD-07BA-4F61-935E-ECBD9E2B3D35}" name="Column11179" dataDxfId="5426"/>
    <tableColumn id="11194" xr3:uid="{B38F5716-16AA-43BF-B960-D196E9F11560}" name="Column11180" dataDxfId="5425"/>
    <tableColumn id="11195" xr3:uid="{049CA266-865B-4E08-822B-2CC29BD612DD}" name="Column11181" dataDxfId="5424"/>
    <tableColumn id="11196" xr3:uid="{10E609C8-DDF5-4E69-AB3A-4A490FE69B68}" name="Column11182" dataDxfId="5423"/>
    <tableColumn id="11197" xr3:uid="{BCD93878-5BA1-437C-94F9-609D542F5F58}" name="Column11183" dataDxfId="5422"/>
    <tableColumn id="11198" xr3:uid="{7E14746C-CC48-46B6-B9AB-EE9E88414076}" name="Column11184" dataDxfId="5421"/>
    <tableColumn id="11199" xr3:uid="{EDCDC73D-A244-4490-BFA0-B7472564A2C6}" name="Column11185" dataDxfId="5420"/>
    <tableColumn id="11200" xr3:uid="{BE58E34B-984D-4A41-A0E0-122D6D936FAA}" name="Column11186" dataDxfId="5419"/>
    <tableColumn id="11201" xr3:uid="{B3890852-AEC7-4CE1-AC52-0AFDE1321F53}" name="Column11187" dataDxfId="5418"/>
    <tableColumn id="11202" xr3:uid="{41263CCF-1315-446A-8960-0BA05B86D76A}" name="Column11188" dataDxfId="5417"/>
    <tableColumn id="11203" xr3:uid="{1DC8BC3C-09AB-4D2F-992E-7214E8418C27}" name="Column11189" dataDxfId="5416"/>
    <tableColumn id="11204" xr3:uid="{7609F2B5-D7C3-4715-AA92-B933CF292331}" name="Column11190" dataDxfId="5415"/>
    <tableColumn id="11205" xr3:uid="{24E16A7F-32DB-41B8-A6CA-DC74EF5AD73F}" name="Column11191" dataDxfId="5414"/>
    <tableColumn id="11206" xr3:uid="{E530C738-B335-492B-BC68-705C34187FC3}" name="Column11192" dataDxfId="5413"/>
    <tableColumn id="11207" xr3:uid="{53DD43A1-C1E9-4A8A-BC0C-8D1966B6463A}" name="Column11193" dataDxfId="5412"/>
    <tableColumn id="11208" xr3:uid="{44E335F3-F65B-4BB0-9162-0ADB358DE11B}" name="Column11194" dataDxfId="5411"/>
    <tableColumn id="11209" xr3:uid="{07459BFF-BFB6-46FF-B18C-869FFF5A68F3}" name="Column11195" dataDxfId="5410"/>
    <tableColumn id="11210" xr3:uid="{25637954-C9ED-4A73-96AD-BCBCE426B8F4}" name="Column11196" dataDxfId="5409"/>
    <tableColumn id="11211" xr3:uid="{FA7C775A-DA83-4BAC-9C21-024DB727DBC2}" name="Column11197" dataDxfId="5408"/>
    <tableColumn id="11212" xr3:uid="{C51663AC-99E5-4CC9-A1A5-C38DAA4AA186}" name="Column11198" dataDxfId="5407"/>
    <tableColumn id="11213" xr3:uid="{3ACAA05D-A762-40BE-B980-F617115BB2EF}" name="Column11199" dataDxfId="5406"/>
    <tableColumn id="11214" xr3:uid="{59DEAF15-CFA0-444F-9F9C-4E310B422B09}" name="Column11200" dataDxfId="5405"/>
    <tableColumn id="11215" xr3:uid="{0D02FED8-AF9F-42B3-AB7A-E084702BBC12}" name="Column11201" dataDxfId="5404"/>
    <tableColumn id="11216" xr3:uid="{9FFBDE61-336A-42F7-B91D-23450642EEE3}" name="Column11202" dataDxfId="5403"/>
    <tableColumn id="11217" xr3:uid="{4DD50D03-CF7C-48E6-B3CC-4ED3D468ED5F}" name="Column11203" dataDxfId="5402"/>
    <tableColumn id="11218" xr3:uid="{685AAB12-7716-4602-8B65-37CEBAB786CE}" name="Column11204" dataDxfId="5401"/>
    <tableColumn id="11219" xr3:uid="{B329C3E3-4820-481E-A8E9-2C9633B7D503}" name="Column11205" dataDxfId="5400"/>
    <tableColumn id="11220" xr3:uid="{A22129E3-A30E-4C02-942A-A608F3EB3399}" name="Column11206" dataDxfId="5399"/>
    <tableColumn id="11221" xr3:uid="{E032A510-98D7-4CEA-BB4B-31FB0E23B84C}" name="Column11207" dataDxfId="5398"/>
    <tableColumn id="11222" xr3:uid="{1753E641-4ED7-44D0-926F-51B59729EDB8}" name="Column11208" dataDxfId="5397"/>
    <tableColumn id="11223" xr3:uid="{E6CFBF1F-3799-43EF-99B6-1DDE8F462FC5}" name="Column11209" dataDxfId="5396"/>
    <tableColumn id="11224" xr3:uid="{17D90E54-8184-4389-970D-721664EB6658}" name="Column11210" dataDxfId="5395"/>
    <tableColumn id="11225" xr3:uid="{11CD9FE2-F73A-4F65-AF25-2E67E164A316}" name="Column11211" dataDxfId="5394"/>
    <tableColumn id="11226" xr3:uid="{0B4B3DCB-D52F-4032-84F7-9A398CF7CA35}" name="Column11212" dataDxfId="5393"/>
    <tableColumn id="11227" xr3:uid="{3C262DE9-776D-4841-818A-2015AD73AE4C}" name="Column11213" dataDxfId="5392"/>
    <tableColumn id="11228" xr3:uid="{F7C3F8E0-4946-4841-BF29-1E824C52B1B9}" name="Column11214" dataDxfId="5391"/>
    <tableColumn id="11229" xr3:uid="{890BEF6A-8E90-4187-A963-1B658DDC98C6}" name="Column11215" dataDxfId="5390"/>
    <tableColumn id="11230" xr3:uid="{CFD4E37B-E00F-4A21-9659-741C4C89EF3C}" name="Column11216" dataDxfId="5389"/>
    <tableColumn id="11231" xr3:uid="{EAA4C838-1F3C-4B61-89FD-CB4D41E2B173}" name="Column11217" dataDxfId="5388"/>
    <tableColumn id="11232" xr3:uid="{17C96C69-CAC3-411F-97F1-E6C36D9A97AB}" name="Column11218" dataDxfId="5387"/>
    <tableColumn id="11233" xr3:uid="{D31B07BD-F373-4998-A92B-5D22D6993631}" name="Column11219" dataDxfId="5386"/>
    <tableColumn id="11234" xr3:uid="{B90C17B2-C4F6-48A1-B13B-D12667DBB703}" name="Column11220" dataDxfId="5385"/>
    <tableColumn id="11235" xr3:uid="{2685CBFC-E2C5-401B-9C63-D656D2350F9A}" name="Column11221" dataDxfId="5384"/>
    <tableColumn id="11236" xr3:uid="{CD46AD6E-6A61-438D-8BDE-B7A9DF3F45AA}" name="Column11222" dataDxfId="5383"/>
    <tableColumn id="11237" xr3:uid="{3C2DE788-133F-4ADF-AB85-E22169F073FE}" name="Column11223" dataDxfId="5382"/>
    <tableColumn id="11238" xr3:uid="{2955B822-1118-4219-8A0C-D5D146B58CFA}" name="Column11224" dataDxfId="5381"/>
    <tableColumn id="11239" xr3:uid="{679BAF9B-63DF-4598-A225-F57C7D9DC109}" name="Column11225" dataDxfId="5380"/>
    <tableColumn id="11240" xr3:uid="{53FD6551-7A77-41B5-A478-05FE0B7B1B65}" name="Column11226" dataDxfId="5379"/>
    <tableColumn id="11241" xr3:uid="{7C842A5A-B77F-4215-81DB-F0D08DC4E36E}" name="Column11227" dataDxfId="5378"/>
    <tableColumn id="11242" xr3:uid="{0DA96158-4C47-4751-97F0-A241C1719F78}" name="Column11228" dataDxfId="5377"/>
    <tableColumn id="11243" xr3:uid="{457B2F0E-D449-4434-856F-22BD96C836D3}" name="Column11229" dataDxfId="5376"/>
    <tableColumn id="11244" xr3:uid="{6CE8B7C2-FD1B-43CB-960D-E27CBCE47ADA}" name="Column11230" dataDxfId="5375"/>
    <tableColumn id="11245" xr3:uid="{4F13DA50-47BB-4DE1-83A1-8760C3B1525D}" name="Column11231" dataDxfId="5374"/>
    <tableColumn id="11246" xr3:uid="{7D211C31-7D4C-4973-A13F-13FCB7189DD2}" name="Column11232" dataDxfId="5373"/>
    <tableColumn id="11247" xr3:uid="{4242557D-170C-4F73-8943-49BC30F9D063}" name="Column11233" dataDxfId="5372"/>
    <tableColumn id="11248" xr3:uid="{7109C7F3-2360-4121-AD44-37B3A59234F7}" name="Column11234" dataDxfId="5371"/>
    <tableColumn id="11249" xr3:uid="{72B1D388-D86E-4D7D-9640-BD3472B3B242}" name="Column11235" dataDxfId="5370"/>
    <tableColumn id="11250" xr3:uid="{EA74CEF8-3548-4C3F-8FC3-E745883BE270}" name="Column11236" dataDxfId="5369"/>
    <tableColumn id="11251" xr3:uid="{2D59513F-3311-4D14-AA8A-AAD4B576F89F}" name="Column11237" dataDxfId="5368"/>
    <tableColumn id="11252" xr3:uid="{92B3A1C6-81F6-4370-92CB-AB5175528906}" name="Column11238" dataDxfId="5367"/>
    <tableColumn id="11253" xr3:uid="{6B96789B-3949-452F-BD3F-67D7F7A468C1}" name="Column11239" dataDxfId="5366"/>
    <tableColumn id="11254" xr3:uid="{6D6E27C1-1A88-440C-950C-CB7348E791B6}" name="Column11240" dataDxfId="5365"/>
    <tableColumn id="11255" xr3:uid="{FB60BAEC-B2F2-4430-A0F0-76CE723A80AC}" name="Column11241" dataDxfId="5364"/>
    <tableColumn id="11256" xr3:uid="{17B7C422-875A-46B7-AD62-F5BF5BD9427B}" name="Column11242" dataDxfId="5363"/>
    <tableColumn id="11257" xr3:uid="{94B0F876-DADC-4088-A9F4-4D706F622980}" name="Column11243" dataDxfId="5362"/>
    <tableColumn id="11258" xr3:uid="{42BE4F20-4373-48DE-8E6D-3C2B77B06173}" name="Column11244" dataDxfId="5361"/>
    <tableColumn id="11259" xr3:uid="{2A622D1B-B847-44D5-A062-32640F9EFC34}" name="Column11245" dataDxfId="5360"/>
    <tableColumn id="11260" xr3:uid="{75BB1863-8484-4527-80BB-98F678082B11}" name="Column11246" dataDxfId="5359"/>
    <tableColumn id="11261" xr3:uid="{D8FB28E6-3712-486C-9B1E-FD1B30BC9A0A}" name="Column11247" dataDxfId="5358"/>
    <tableColumn id="11262" xr3:uid="{B888684D-1BED-4B95-8E08-93FB97FE5A2C}" name="Column11248" dataDxfId="5357"/>
    <tableColumn id="11263" xr3:uid="{316CBA19-DB18-48B9-9127-5058CEB68AD0}" name="Column11249" dataDxfId="5356"/>
    <tableColumn id="11264" xr3:uid="{7B7E6CEF-B5C3-4866-A491-F99E612B3981}" name="Column11250" dataDxfId="5355"/>
    <tableColumn id="11265" xr3:uid="{3C01D13C-8A89-460E-87D8-5233DCAC202B}" name="Column11251" dataDxfId="5354"/>
    <tableColumn id="11266" xr3:uid="{3F7A1FBD-76FA-4A15-9140-D776A22950CB}" name="Column11252" dataDxfId="5353"/>
    <tableColumn id="11267" xr3:uid="{42A93E15-90AB-4F81-B51B-208841177068}" name="Column11253" dataDxfId="5352"/>
    <tableColumn id="11268" xr3:uid="{E930F4DB-4FCE-4F59-AF8E-8B78B03D312D}" name="Column11254" dataDxfId="5351"/>
    <tableColumn id="11269" xr3:uid="{CC4594CD-1D96-493B-93F2-921F2B2716AD}" name="Column11255" dataDxfId="5350"/>
    <tableColumn id="11270" xr3:uid="{7271400B-7E4D-4E6B-9296-1441B72C2225}" name="Column11256" dataDxfId="5349"/>
    <tableColumn id="11271" xr3:uid="{2F66C107-2F4D-4CCF-8157-9F3DA2E83D5A}" name="Column11257" dataDxfId="5348"/>
    <tableColumn id="11272" xr3:uid="{ECC5910C-D936-46D0-9680-1D79D18AC614}" name="Column11258" dataDxfId="5347"/>
    <tableColumn id="11273" xr3:uid="{F3B47780-8318-4EF7-A089-F47151815CA0}" name="Column11259" dataDxfId="5346"/>
    <tableColumn id="11274" xr3:uid="{0B6D1AAF-BA49-4BCA-A844-283B325A90F9}" name="Column11260" dataDxfId="5345"/>
    <tableColumn id="11275" xr3:uid="{26E9FEB3-9B6C-463F-A6F9-6A8EDB9DBC2E}" name="Column11261" dataDxfId="5344"/>
    <tableColumn id="11276" xr3:uid="{8D963A6B-9D82-47C2-A141-CFE0802F79F3}" name="Column11262" dataDxfId="5343"/>
    <tableColumn id="11277" xr3:uid="{8D7AA691-3BF4-46DF-8879-167D19780F6D}" name="Column11263" dataDxfId="5342"/>
    <tableColumn id="11278" xr3:uid="{D17F5796-1854-450C-9F06-9A6479BDCEC8}" name="Column11264" dataDxfId="5341"/>
    <tableColumn id="11279" xr3:uid="{3A96A042-F96B-4DCA-847E-536BF993BAF3}" name="Column11265" dataDxfId="5340"/>
    <tableColumn id="11280" xr3:uid="{85F503FB-8E3D-4578-983F-23070FCFE890}" name="Column11266" dataDxfId="5339"/>
    <tableColumn id="11281" xr3:uid="{4B4DE54D-CD6B-4282-B450-34504BC43D05}" name="Column11267" dataDxfId="5338"/>
    <tableColumn id="11282" xr3:uid="{057ACB77-B023-4B1A-AB1D-779C20273F33}" name="Column11268" dataDxfId="5337"/>
    <tableColumn id="11283" xr3:uid="{CB2BD046-DF63-4BFC-8CAA-B1A3993F1455}" name="Column11269" dataDxfId="5336"/>
    <tableColumn id="11284" xr3:uid="{5FA2B0C3-E72C-4C72-AE66-2B6A6B0B5F3B}" name="Column11270" dataDxfId="5335"/>
    <tableColumn id="11285" xr3:uid="{E7076B4D-B5BC-4136-8483-F79B6E1CF269}" name="Column11271" dataDxfId="5334"/>
    <tableColumn id="11286" xr3:uid="{D128E0B5-C7F5-48C5-9DEA-E328E6D8B997}" name="Column11272" dataDxfId="5333"/>
    <tableColumn id="11287" xr3:uid="{07D057C1-CDD2-49A8-986F-6E6A68FA9B9C}" name="Column11273" dataDxfId="5332"/>
    <tableColumn id="11288" xr3:uid="{EDD0CE35-C0D9-4AC8-89BB-6B5BF303EF7D}" name="Column11274" dataDxfId="5331"/>
    <tableColumn id="11289" xr3:uid="{EF81E2DD-24A6-4FC2-AB62-4E69A37AAEDA}" name="Column11275" dataDxfId="5330"/>
    <tableColumn id="11290" xr3:uid="{39F16935-3AEC-4129-96A4-B9F3C1328991}" name="Column11276" dataDxfId="5329"/>
    <tableColumn id="11291" xr3:uid="{268EE33D-BB7E-4C56-8F3C-92FE869ECAB6}" name="Column11277" dataDxfId="5328"/>
    <tableColumn id="11292" xr3:uid="{CE0B5AEC-04B5-42AA-8498-B74FACDB14D7}" name="Column11278" dataDxfId="5327"/>
    <tableColumn id="11293" xr3:uid="{F995A9FF-DB3F-463A-96A5-E260A880414A}" name="Column11279" dataDxfId="5326"/>
    <tableColumn id="11294" xr3:uid="{FC0D2AC2-BCFB-4590-8638-42132DCFAE14}" name="Column11280" dataDxfId="5325"/>
    <tableColumn id="11295" xr3:uid="{540ABE43-0801-4332-9A07-721860817D09}" name="Column11281" dataDxfId="5324"/>
    <tableColumn id="11296" xr3:uid="{48169544-19C1-4049-A7CF-87D8FB2844A5}" name="Column11282" dataDxfId="5323"/>
    <tableColumn id="11297" xr3:uid="{018B164E-CB16-4FEB-AB5E-02B1B407F32E}" name="Column11283" dataDxfId="5322"/>
    <tableColumn id="11298" xr3:uid="{02EFF86F-E65D-43FF-97FC-E6C6E4A1C156}" name="Column11284" dataDxfId="5321"/>
    <tableColumn id="11299" xr3:uid="{1D88CB3C-224C-483E-9397-0FB24E229ED0}" name="Column11285" dataDxfId="5320"/>
    <tableColumn id="11300" xr3:uid="{1D1F568A-E8EA-4D7A-9B52-08FA61E3C5FB}" name="Column11286" dataDxfId="5319"/>
    <tableColumn id="11301" xr3:uid="{E713D1C0-F607-4D32-80B6-C724725825F6}" name="Column11287" dataDxfId="5318"/>
    <tableColumn id="11302" xr3:uid="{69D893A7-3725-4980-9B69-3A28C8A3ABE4}" name="Column11288" dataDxfId="5317"/>
    <tableColumn id="11303" xr3:uid="{EB396DA3-141D-4196-83F4-64D1253D8E79}" name="Column11289" dataDxfId="5316"/>
    <tableColumn id="11304" xr3:uid="{ADB8ECB2-510C-409F-8952-6FFAD57B6D65}" name="Column11290" dataDxfId="5315"/>
    <tableColumn id="11305" xr3:uid="{BB3A4672-EE73-414D-BDA7-A33134B4624B}" name="Column11291" dataDxfId="5314"/>
    <tableColumn id="11306" xr3:uid="{CB08865A-3F20-4EE3-8D72-D2EE811F80CA}" name="Column11292" dataDxfId="5313"/>
    <tableColumn id="11307" xr3:uid="{4274AE37-F114-4918-81B7-38820F984E90}" name="Column11293" dataDxfId="5312"/>
    <tableColumn id="11308" xr3:uid="{9B7F6B84-3FA5-4E8B-8937-DFCAB5860F2B}" name="Column11294" dataDxfId="5311"/>
    <tableColumn id="11309" xr3:uid="{F91B177C-44FD-4C0F-9C2D-282C886A5642}" name="Column11295" dataDxfId="5310"/>
    <tableColumn id="11310" xr3:uid="{300B4628-F4A0-4BFA-A0B6-3B10B9F3FA9A}" name="Column11296" dataDxfId="5309"/>
    <tableColumn id="11311" xr3:uid="{8C223E76-3F32-4596-886F-0BBBB07C68ED}" name="Column11297" dataDxfId="5308"/>
    <tableColumn id="11312" xr3:uid="{9A7DD17A-E0AD-4F2B-BF4C-8FC02C39459A}" name="Column11298" dataDxfId="5307"/>
    <tableColumn id="11313" xr3:uid="{6E05F1D8-4CC2-4A40-BF0B-8C366F112E86}" name="Column11299" dataDxfId="5306"/>
    <tableColumn id="11314" xr3:uid="{9B9F60E6-6947-41FF-8BC2-CB0D8048D86D}" name="Column11300" dataDxfId="5305"/>
    <tableColumn id="11315" xr3:uid="{55B3ACA6-5C92-41B5-843A-B49B86A6000A}" name="Column11301" dataDxfId="5304"/>
    <tableColumn id="11316" xr3:uid="{2EEE8480-C48C-4F1F-B819-0BA46BB68084}" name="Column11302" dataDxfId="5303"/>
    <tableColumn id="11317" xr3:uid="{FC83D440-510E-4563-AAF5-2FD507EB269A}" name="Column11303" dataDxfId="5302"/>
    <tableColumn id="11318" xr3:uid="{568C8DA5-1F27-40A7-9C40-73B743194D1E}" name="Column11304" dataDxfId="5301"/>
    <tableColumn id="11319" xr3:uid="{8949055D-7D72-4B92-8419-DCE0F0198A67}" name="Column11305" dataDxfId="5300"/>
    <tableColumn id="11320" xr3:uid="{2E061843-6FB7-4881-AD4D-28268F7653D7}" name="Column11306" dataDxfId="5299"/>
    <tableColumn id="11321" xr3:uid="{8AC4D24A-921A-4B3F-81A8-E9CCF0CF75C1}" name="Column11307" dataDxfId="5298"/>
    <tableColumn id="11322" xr3:uid="{36106CD6-A4EA-4EEC-BC46-502E25B4EF16}" name="Column11308" dataDxfId="5297"/>
    <tableColumn id="11323" xr3:uid="{26352D5B-2A54-4F9C-9B7A-B0996B99A872}" name="Column11309" dataDxfId="5296"/>
    <tableColumn id="11324" xr3:uid="{9E457BE4-7B37-41B2-9947-6E7E987EAEDD}" name="Column11310" dataDxfId="5295"/>
    <tableColumn id="11325" xr3:uid="{2AD3F8D0-5EC0-428D-A645-DA576A2D3A82}" name="Column11311" dataDxfId="5294"/>
    <tableColumn id="11326" xr3:uid="{7999A703-EE45-41AB-9837-4F2ABDD3DF5B}" name="Column11312" dataDxfId="5293"/>
    <tableColumn id="11327" xr3:uid="{433273E8-13D0-4BD1-8AE3-9B284D7045CE}" name="Column11313" dataDxfId="5292"/>
    <tableColumn id="11328" xr3:uid="{26A6D7CB-DA86-4839-A4AF-32A333017523}" name="Column11314" dataDxfId="5291"/>
    <tableColumn id="11329" xr3:uid="{446313B2-0502-41D0-AFA6-7F2D28CBD62A}" name="Column11315" dataDxfId="5290"/>
    <tableColumn id="11330" xr3:uid="{63018162-BD32-42E5-BA38-3C141EF76B29}" name="Column11316" dataDxfId="5289"/>
    <tableColumn id="11331" xr3:uid="{D1A5213E-03C1-4C05-9619-F054E138767E}" name="Column11317" dataDxfId="5288"/>
    <tableColumn id="11332" xr3:uid="{A5B6877B-9A3B-4B73-A4A5-D00545DC5BD8}" name="Column11318" dataDxfId="5287"/>
    <tableColumn id="11333" xr3:uid="{2CA9FE31-03FE-461E-9A5D-0E6BAD40B2E9}" name="Column11319" dataDxfId="5286"/>
    <tableColumn id="11334" xr3:uid="{3BD6C030-710F-488B-98E1-84814FA054E6}" name="Column11320" dataDxfId="5285"/>
    <tableColumn id="11335" xr3:uid="{94D090D5-7F26-4C21-AD2A-E3A97FAA8BE0}" name="Column11321" dataDxfId="5284"/>
    <tableColumn id="11336" xr3:uid="{8A33C433-1159-4B2C-AE31-63AA76465CB0}" name="Column11322" dataDxfId="5283"/>
    <tableColumn id="11337" xr3:uid="{E68B8FC2-0A1E-462E-80EE-F4F3DEA8AF77}" name="Column11323" dataDxfId="5282"/>
    <tableColumn id="11338" xr3:uid="{63F790B7-1123-411F-98D5-2287C53C2F65}" name="Column11324" dataDxfId="5281"/>
    <tableColumn id="11339" xr3:uid="{0804974F-CDB0-46E1-BBC8-D608A7371972}" name="Column11325" dataDxfId="5280"/>
    <tableColumn id="11340" xr3:uid="{5DCB63D1-C9DD-4CCE-8966-38DC195C7AC4}" name="Column11326" dataDxfId="5279"/>
    <tableColumn id="11341" xr3:uid="{B818532D-54E0-4A6F-88FA-44A298AC0877}" name="Column11327" dataDxfId="5278"/>
    <tableColumn id="11342" xr3:uid="{E15B109E-C0BF-449C-A518-273A652FF26E}" name="Column11328" dataDxfId="5277"/>
    <tableColumn id="11343" xr3:uid="{D88F4051-EBD4-4B64-9E39-5AA68D49C46A}" name="Column11329" dataDxfId="5276"/>
    <tableColumn id="11344" xr3:uid="{8FEB5593-4262-443D-A0FE-1ECE75A50101}" name="Column11330" dataDxfId="5275"/>
    <tableColumn id="11345" xr3:uid="{241FB583-D27C-4A30-8DF6-37613C0222BB}" name="Column11331" dataDxfId="5274"/>
    <tableColumn id="11346" xr3:uid="{A48E34C0-2BD9-4A3F-A1F4-DA5B3F189A78}" name="Column11332" dataDxfId="5273"/>
    <tableColumn id="11347" xr3:uid="{714BC4F2-D59A-4AC7-88D5-1A742BAB49A4}" name="Column11333" dataDxfId="5272"/>
    <tableColumn id="11348" xr3:uid="{5EEE84D2-1C7B-4124-9003-444A53DAAC54}" name="Column11334" dataDxfId="5271"/>
    <tableColumn id="11349" xr3:uid="{416B2CD3-C232-44A3-B9B9-68430B85E56A}" name="Column11335" dataDxfId="5270"/>
    <tableColumn id="11350" xr3:uid="{348075CB-A42E-4021-A07C-C3DA50407FA0}" name="Column11336" dataDxfId="5269"/>
    <tableColumn id="11351" xr3:uid="{FB535724-2282-4FF8-9D6B-C36E67E888D1}" name="Column11337" dataDxfId="5268"/>
    <tableColumn id="11352" xr3:uid="{0B8B7943-6963-484E-A92A-AB7B04C15968}" name="Column11338" dataDxfId="5267"/>
    <tableColumn id="11353" xr3:uid="{B56E49AE-6066-423B-9E26-3ECCC7B4B210}" name="Column11339" dataDxfId="5266"/>
    <tableColumn id="11354" xr3:uid="{3FA23CA7-7DD7-490B-8A79-7A6D59749C5B}" name="Column11340" dataDxfId="5265"/>
    <tableColumn id="11355" xr3:uid="{296C1066-4A68-40DC-9ED7-BE8F88C1964D}" name="Column11341" dataDxfId="5264"/>
    <tableColumn id="11356" xr3:uid="{EDFBEB3F-03A2-4E4F-8F03-25099A30F479}" name="Column11342" dataDxfId="5263"/>
    <tableColumn id="11357" xr3:uid="{5084CD3D-49A9-411F-A68B-B52889E88FAF}" name="Column11343" dataDxfId="5262"/>
    <tableColumn id="11358" xr3:uid="{CBCB8175-E063-4CCF-B870-7D33E6023269}" name="Column11344" dataDxfId="5261"/>
    <tableColumn id="11359" xr3:uid="{46371B30-0EE7-4C53-B850-29B7DC3BA7C2}" name="Column11345" dataDxfId="5260"/>
    <tableColumn id="11360" xr3:uid="{FABEAC3D-41BB-4A29-82C1-D1E8D32BADD8}" name="Column11346" dataDxfId="5259"/>
    <tableColumn id="11361" xr3:uid="{B251EFA0-7FED-401E-8795-F9B577A578EE}" name="Column11347" dataDxfId="5258"/>
    <tableColumn id="11362" xr3:uid="{BCFE27CB-3BE2-4123-85D9-5675C5DFC605}" name="Column11348" dataDxfId="5257"/>
    <tableColumn id="11363" xr3:uid="{3718684E-796F-45BA-9D23-DFB02139E5BC}" name="Column11349" dataDxfId="5256"/>
    <tableColumn id="11364" xr3:uid="{B0A3D044-B73A-4AFA-BB00-772988625794}" name="Column11350" dataDxfId="5255"/>
    <tableColumn id="11365" xr3:uid="{9C9A2A13-F97E-4D98-8875-4F838E2A3010}" name="Column11351" dataDxfId="5254"/>
    <tableColumn id="11366" xr3:uid="{C1D6D0D8-51C0-4530-A6C3-53BA32FAE6B6}" name="Column11352" dataDxfId="5253"/>
    <tableColumn id="11367" xr3:uid="{6A94E242-DA3D-43BF-B2EA-1D03DA958100}" name="Column11353" dataDxfId="5252"/>
    <tableColumn id="11368" xr3:uid="{075DE9D6-8F59-465D-868B-A0098B9C3FE3}" name="Column11354" dataDxfId="5251"/>
    <tableColumn id="11369" xr3:uid="{BA68224F-4B73-4006-A09E-D345E3F2C895}" name="Column11355" dataDxfId="5250"/>
    <tableColumn id="11370" xr3:uid="{9877830C-7B4F-4D10-B798-0AE3F07F2C30}" name="Column11356" dataDxfId="5249"/>
    <tableColumn id="11371" xr3:uid="{8145684D-C402-4A1E-8C97-173097AD2CB5}" name="Column11357" dataDxfId="5248"/>
    <tableColumn id="11372" xr3:uid="{06048455-0E3B-4307-8A8F-108D3800678E}" name="Column11358" dataDxfId="5247"/>
    <tableColumn id="11373" xr3:uid="{D09841A2-4177-4C01-8AB9-5C427689405D}" name="Column11359" dataDxfId="5246"/>
    <tableColumn id="11374" xr3:uid="{31911F69-BAD3-4D0E-A1D7-DFEA844D6C94}" name="Column11360" dataDxfId="5245"/>
    <tableColumn id="11375" xr3:uid="{539CCFAF-13C7-47DF-B79D-C8FB15DC5F32}" name="Column11361" dataDxfId="5244"/>
    <tableColumn id="11376" xr3:uid="{884A60B6-1FA1-4C62-B343-65FD6E8FE0E4}" name="Column11362" dataDxfId="5243"/>
    <tableColumn id="11377" xr3:uid="{0E410FE8-FBE4-4BC5-BDD5-782F13B26801}" name="Column11363" dataDxfId="5242"/>
    <tableColumn id="11378" xr3:uid="{BCA1FF28-2873-48C9-83A3-0BAEE564AD7E}" name="Column11364" dataDxfId="5241"/>
    <tableColumn id="11379" xr3:uid="{35ED6CD6-B7DE-46A1-9AEE-E9B12D6E067A}" name="Column11365" dataDxfId="5240"/>
    <tableColumn id="11380" xr3:uid="{7A595FEC-E305-46AA-BB52-8B1FDD381E16}" name="Column11366" dataDxfId="5239"/>
    <tableColumn id="11381" xr3:uid="{EC95D92F-75FA-49C8-A2A7-697E62758CA8}" name="Column11367" dataDxfId="5238"/>
    <tableColumn id="11382" xr3:uid="{F7347C50-F8E0-4248-9464-1BB53C1BDB3F}" name="Column11368" dataDxfId="5237"/>
    <tableColumn id="11383" xr3:uid="{7C15347E-F194-4BC7-8919-80E118C576FA}" name="Column11369" dataDxfId="5236"/>
    <tableColumn id="11384" xr3:uid="{6F1EFDF6-0219-4B2B-9745-697F3BAA1A85}" name="Column11370" dataDxfId="5235"/>
    <tableColumn id="11385" xr3:uid="{04E4F927-41D5-453B-A5F3-2F1E5BE4EC5F}" name="Column11371" dataDxfId="5234"/>
    <tableColumn id="11386" xr3:uid="{C631E234-B0ED-4ABA-8D35-1403F44FAD39}" name="Column11372" dataDxfId="5233"/>
    <tableColumn id="11387" xr3:uid="{587ED381-CB95-475B-B150-EA214F4A0463}" name="Column11373" dataDxfId="5232"/>
    <tableColumn id="11388" xr3:uid="{4F4A8AD6-49DE-4ADE-BB90-A52820CD7FA1}" name="Column11374" dataDxfId="5231"/>
    <tableColumn id="11389" xr3:uid="{B05EB783-2502-4D93-85B4-5393D6937661}" name="Column11375" dataDxfId="5230"/>
    <tableColumn id="11390" xr3:uid="{D06F881F-6E15-4583-BDFB-AFE24C8ECF1C}" name="Column11376" dataDxfId="5229"/>
    <tableColumn id="11391" xr3:uid="{8C989692-B4C2-4D14-A806-437B26930A11}" name="Column11377" dataDxfId="5228"/>
    <tableColumn id="11392" xr3:uid="{037C28AB-0DAB-4560-84BA-E4A121E22569}" name="Column11378" dataDxfId="5227"/>
    <tableColumn id="11393" xr3:uid="{2255DD9F-299D-44C1-B79E-5CFD07FA8363}" name="Column11379" dataDxfId="5226"/>
    <tableColumn id="11394" xr3:uid="{98348AF8-810E-4B43-83B5-F20AE212FDA8}" name="Column11380" dataDxfId="5225"/>
    <tableColumn id="11395" xr3:uid="{BFF5D426-1B43-412E-A5BF-4F94530B7BFE}" name="Column11381" dataDxfId="5224"/>
    <tableColumn id="11396" xr3:uid="{F46E201E-34D1-4B5A-BCD7-7D51BE2D5A73}" name="Column11382" dataDxfId="5223"/>
    <tableColumn id="11397" xr3:uid="{A8BDAAD5-2B1E-41FF-BB03-0A0ADBFF89BB}" name="Column11383" dataDxfId="5222"/>
    <tableColumn id="11398" xr3:uid="{BD052300-55C7-4B14-936F-02D88AE1F2D7}" name="Column11384" dataDxfId="5221"/>
    <tableColumn id="11399" xr3:uid="{16FA755C-8016-4BBC-A9D7-F1D3B42A1B3B}" name="Column11385" dataDxfId="5220"/>
    <tableColumn id="11400" xr3:uid="{1E6F2FBF-F215-412A-8258-D7AD222E1948}" name="Column11386" dataDxfId="5219"/>
    <tableColumn id="11401" xr3:uid="{B45A70D9-C97F-4349-8F59-9F774C5F247D}" name="Column11387" dataDxfId="5218"/>
    <tableColumn id="11402" xr3:uid="{A4304E91-AA90-4F72-8C5F-4D6113CF7C1B}" name="Column11388" dataDxfId="5217"/>
    <tableColumn id="11403" xr3:uid="{6D5F2E64-525E-477C-9131-75C889784278}" name="Column11389" dataDxfId="5216"/>
    <tableColumn id="11404" xr3:uid="{26CEC56E-4CA6-45B9-AF79-CAFEF0F5D8A3}" name="Column11390" dataDxfId="5215"/>
    <tableColumn id="11405" xr3:uid="{B1C81EFB-D2D0-4491-BB1A-58D6B3708F51}" name="Column11391" dataDxfId="5214"/>
    <tableColumn id="11406" xr3:uid="{36BB453E-DC22-4885-A308-902228BC755A}" name="Column11392" dataDxfId="5213"/>
    <tableColumn id="11407" xr3:uid="{1BFCEAC8-C625-4377-B689-16643465FF41}" name="Column11393" dataDxfId="5212"/>
    <tableColumn id="11408" xr3:uid="{46E252B1-7111-43B6-9407-0501DB26244B}" name="Column11394" dataDxfId="5211"/>
    <tableColumn id="11409" xr3:uid="{C8DA92A9-A279-442F-B07B-C9E4573CE4BA}" name="Column11395" dataDxfId="5210"/>
    <tableColumn id="11410" xr3:uid="{8CAE1121-5F38-405C-A62B-359EE97561ED}" name="Column11396" dataDxfId="5209"/>
    <tableColumn id="11411" xr3:uid="{FF52F853-2DA0-46FA-A73A-1DD481BAF3A8}" name="Column11397" dataDxfId="5208"/>
    <tableColumn id="11412" xr3:uid="{93754E50-ECFE-4E48-BBB2-FA67F3DB7617}" name="Column11398" dataDxfId="5207"/>
    <tableColumn id="11413" xr3:uid="{264C265E-A7BF-43A3-82D7-4509ACB88F28}" name="Column11399" dataDxfId="5206"/>
    <tableColumn id="11414" xr3:uid="{32E1437F-063A-4EF2-B2BC-D4102FF4772F}" name="Column11400" dataDxfId="5205"/>
    <tableColumn id="11415" xr3:uid="{1375C715-7148-4695-A56B-D1AF35DAFA31}" name="Column11401" dataDxfId="5204"/>
    <tableColumn id="11416" xr3:uid="{29327212-0214-431F-9EE5-71981E960FA5}" name="Column11402" dataDxfId="5203"/>
    <tableColumn id="11417" xr3:uid="{78EA04BF-77D4-499C-85E8-73A63F713EA6}" name="Column11403" dataDxfId="5202"/>
    <tableColumn id="11418" xr3:uid="{F981659C-2C04-4D2C-9A12-097E6E72F719}" name="Column11404" dataDxfId="5201"/>
    <tableColumn id="11419" xr3:uid="{A382CD61-0F8C-4542-9A86-2DD31BCF94CF}" name="Column11405" dataDxfId="5200"/>
    <tableColumn id="11420" xr3:uid="{A8A46949-8DEB-41B8-8599-2CB475483CCF}" name="Column11406" dataDxfId="5199"/>
    <tableColumn id="11421" xr3:uid="{84672228-E6C6-4992-B18F-6F736C4FECE2}" name="Column11407" dataDxfId="5198"/>
    <tableColumn id="11422" xr3:uid="{3F8AE936-701B-4824-B1DB-5D265CB8FE14}" name="Column11408" dataDxfId="5197"/>
    <tableColumn id="11423" xr3:uid="{3511BC13-125F-4A8C-99C2-02B44C263831}" name="Column11409" dataDxfId="5196"/>
    <tableColumn id="11424" xr3:uid="{354984BC-6D2B-4462-BDCB-0D603C6626F6}" name="Column11410" dataDxfId="5195"/>
    <tableColumn id="11425" xr3:uid="{2C29D2A9-E731-4792-BAC6-17B61DF6B07D}" name="Column11411" dataDxfId="5194"/>
    <tableColumn id="11426" xr3:uid="{66938D64-7A75-4845-88FC-48E1875B38A1}" name="Column11412" dataDxfId="5193"/>
    <tableColumn id="11427" xr3:uid="{1342F524-01F2-4226-863B-8C3FE266A27A}" name="Column11413" dataDxfId="5192"/>
    <tableColumn id="11428" xr3:uid="{0A07FFD4-69C3-449C-A543-126D6802D08A}" name="Column11414" dataDxfId="5191"/>
    <tableColumn id="11429" xr3:uid="{3FB84886-474D-434B-A37D-A6C526994C69}" name="Column11415" dataDxfId="5190"/>
    <tableColumn id="11430" xr3:uid="{8B5FC5BF-5B2B-4D64-A346-9D7B232A9255}" name="Column11416" dataDxfId="5189"/>
    <tableColumn id="11431" xr3:uid="{704F61BE-FA64-4DB4-9D4E-20496A5BCCC9}" name="Column11417" dataDxfId="5188"/>
    <tableColumn id="11432" xr3:uid="{0069B1B0-D8C8-4793-8BEA-820217BD17C6}" name="Column11418" dataDxfId="5187"/>
    <tableColumn id="11433" xr3:uid="{3FE3902E-DB73-4111-B48C-08DA74361CAB}" name="Column11419" dataDxfId="5186"/>
    <tableColumn id="11434" xr3:uid="{9AA30FE1-EEA0-49F3-9044-DD1A684F3B97}" name="Column11420" dataDxfId="5185"/>
    <tableColumn id="11435" xr3:uid="{46D5E088-4701-48CB-83F1-9A427802D369}" name="Column11421" dataDxfId="5184"/>
    <tableColumn id="11436" xr3:uid="{075E8E1C-8E51-4847-A34C-762B7A6F1677}" name="Column11422" dataDxfId="5183"/>
    <tableColumn id="11437" xr3:uid="{DD8488CB-630C-491C-8F87-C7B467F896FB}" name="Column11423" dataDxfId="5182"/>
    <tableColumn id="11438" xr3:uid="{A43D94F2-2D9B-4FBA-B2D4-C06E8B08B19E}" name="Column11424" dataDxfId="5181"/>
    <tableColumn id="11439" xr3:uid="{12D99C89-D02A-4E26-8544-C4E7F9FB996C}" name="Column11425" dataDxfId="5180"/>
    <tableColumn id="11440" xr3:uid="{92CCC883-FBA8-4533-AD43-AF6E76FE9E04}" name="Column11426" dataDxfId="5179"/>
    <tableColumn id="11441" xr3:uid="{0539268C-9834-49DD-8AA9-D9CE23BD2981}" name="Column11427" dataDxfId="5178"/>
    <tableColumn id="11442" xr3:uid="{F308B8E4-B1BB-4540-A2DD-DA8194651B2C}" name="Column11428" dataDxfId="5177"/>
    <tableColumn id="11443" xr3:uid="{745D1D2C-0D33-42B9-9629-8C06B6615681}" name="Column11429" dataDxfId="5176"/>
    <tableColumn id="11444" xr3:uid="{D181C314-200D-49A1-AF14-AAECD570FE8F}" name="Column11430" dataDxfId="5175"/>
    <tableColumn id="11445" xr3:uid="{6D8F9434-E038-47DD-A49D-08F54E559F95}" name="Column11431" dataDxfId="5174"/>
    <tableColumn id="11446" xr3:uid="{A1104F71-34C6-4D59-AA4A-B774B7932BE9}" name="Column11432" dataDxfId="5173"/>
    <tableColumn id="11447" xr3:uid="{581E1438-5771-427E-BCE4-A8217C85352A}" name="Column11433" dataDxfId="5172"/>
    <tableColumn id="11448" xr3:uid="{62D7EE2B-194E-4CC1-A904-E74495B56964}" name="Column11434" dataDxfId="5171"/>
    <tableColumn id="11449" xr3:uid="{8703F88D-0FB6-4175-A496-D40C4AC845CE}" name="Column11435" dataDxfId="5170"/>
    <tableColumn id="11450" xr3:uid="{B138C123-3D19-4CF6-ADFD-F665FF69099A}" name="Column11436" dataDxfId="5169"/>
    <tableColumn id="11451" xr3:uid="{3C2AAB5A-D19A-4F55-A85B-736A68E00189}" name="Column11437" dataDxfId="5168"/>
    <tableColumn id="11452" xr3:uid="{3DD66DAC-90B8-4C3A-898D-09DB42429205}" name="Column11438" dataDxfId="5167"/>
    <tableColumn id="11453" xr3:uid="{17AB4216-0FFD-496B-855B-82FD68EE9916}" name="Column11439" dataDxfId="5166"/>
    <tableColumn id="11454" xr3:uid="{AB3D1D36-B630-4DB3-9EA9-885CD1200091}" name="Column11440" dataDxfId="5165"/>
    <tableColumn id="11455" xr3:uid="{454FC3FE-0B3A-4814-8B66-234AADC5FB7A}" name="Column11441" dataDxfId="5164"/>
    <tableColumn id="11456" xr3:uid="{102355DC-A1A5-4339-A663-A6E7EEDE504A}" name="Column11442" dataDxfId="5163"/>
    <tableColumn id="11457" xr3:uid="{EF143489-17D0-4E69-A830-1612FFAEEAFB}" name="Column11443" dataDxfId="5162"/>
    <tableColumn id="11458" xr3:uid="{FD4DA9E1-A6E9-4612-A6C1-3EC0FD822732}" name="Column11444" dataDxfId="5161"/>
    <tableColumn id="11459" xr3:uid="{86653A18-C5C4-4EC9-A8CB-5F057955D386}" name="Column11445" dataDxfId="5160"/>
    <tableColumn id="11460" xr3:uid="{4F122AB4-3053-466E-BB1D-2FEFDB583580}" name="Column11446" dataDxfId="5159"/>
    <tableColumn id="11461" xr3:uid="{E693CEFF-7763-4494-80FF-7003D2412D86}" name="Column11447" dataDxfId="5158"/>
    <tableColumn id="11462" xr3:uid="{4630366C-52B1-4370-B325-3953DC473D6B}" name="Column11448" dataDxfId="5157"/>
    <tableColumn id="11463" xr3:uid="{D9BDFB1C-C101-413C-837C-3364CE18256C}" name="Column11449" dataDxfId="5156"/>
    <tableColumn id="11464" xr3:uid="{FA44CB95-1E3A-466D-85B5-E4514824FF8C}" name="Column11450" dataDxfId="5155"/>
    <tableColumn id="11465" xr3:uid="{1D9B5576-EFA0-470C-B65B-FDD400954E3F}" name="Column11451" dataDxfId="5154"/>
    <tableColumn id="11466" xr3:uid="{68C00472-B9E5-4107-B632-2B89C10149F6}" name="Column11452" dataDxfId="5153"/>
    <tableColumn id="11467" xr3:uid="{0AC236E2-BEAB-4693-BD9D-5B197C02286E}" name="Column11453" dataDxfId="5152"/>
    <tableColumn id="11468" xr3:uid="{EC4F3CBE-B802-46E3-9028-30A4192578B4}" name="Column11454" dataDxfId="5151"/>
    <tableColumn id="11469" xr3:uid="{D0791722-ED8C-4CA7-8367-6CE02DAF3D63}" name="Column11455" dataDxfId="5150"/>
    <tableColumn id="11470" xr3:uid="{20286434-D143-433C-9EE1-73A0C0D272C2}" name="Column11456" dataDxfId="5149"/>
    <tableColumn id="11471" xr3:uid="{6EC087ED-D1F7-45E4-BBDF-BA2FA808630E}" name="Column11457" dataDxfId="5148"/>
    <tableColumn id="11472" xr3:uid="{6F2F8057-E8A2-4B9E-B878-84ADDC0278F2}" name="Column11458" dataDxfId="5147"/>
    <tableColumn id="11473" xr3:uid="{C1848A0A-0572-4069-A6E7-B3C7114A4172}" name="Column11459" dataDxfId="5146"/>
    <tableColumn id="11474" xr3:uid="{411B8FC4-B884-406F-9A78-CC41F5ECAE1F}" name="Column11460" dataDxfId="5145"/>
    <tableColumn id="11475" xr3:uid="{6CE6E6F9-1B59-41A3-9B4A-3D4B31249BDD}" name="Column11461" dataDxfId="5144"/>
    <tableColumn id="11476" xr3:uid="{795E64A4-F775-4ED2-97D2-EB89508375E6}" name="Column11462" dataDxfId="5143"/>
    <tableColumn id="11477" xr3:uid="{6D9E6782-813A-4FB4-97C4-13AFF22549DC}" name="Column11463" dataDxfId="5142"/>
    <tableColumn id="11478" xr3:uid="{719913CE-4CDE-4178-8C39-9DF2903EED73}" name="Column11464" dataDxfId="5141"/>
    <tableColumn id="11479" xr3:uid="{0DB78152-4AAB-48CD-9F7A-02AB4088D465}" name="Column11465" dataDxfId="5140"/>
    <tableColumn id="11480" xr3:uid="{6F04496B-6BF1-4E6F-9B18-746C5FEB606A}" name="Column11466" dataDxfId="5139"/>
    <tableColumn id="11481" xr3:uid="{D3F01DE2-CEA1-4A45-A7C9-37C310BA481A}" name="Column11467" dataDxfId="5138"/>
    <tableColumn id="11482" xr3:uid="{B1B0572B-843F-43F2-AC1C-EE5DBDC315E4}" name="Column11468" dataDxfId="5137"/>
    <tableColumn id="11483" xr3:uid="{74C0BD0C-CD97-4ABA-98D2-23CC48D97D07}" name="Column11469" dataDxfId="5136"/>
    <tableColumn id="11484" xr3:uid="{E4A3233F-3C98-44ED-BC99-60C11D46FDF8}" name="Column11470" dataDxfId="5135"/>
    <tableColumn id="11485" xr3:uid="{7104E5AA-1D3A-4FBC-AFFA-E7EE0D92763B}" name="Column11471" dataDxfId="5134"/>
    <tableColumn id="11486" xr3:uid="{289EF106-2889-4612-955D-C87F7270A8E9}" name="Column11472" dataDxfId="5133"/>
    <tableColumn id="11487" xr3:uid="{88DCA5AE-9D2F-4791-90CF-6D08BBAA18CD}" name="Column11473" dataDxfId="5132"/>
    <tableColumn id="11488" xr3:uid="{63450CCC-23FA-40F8-A07E-1EB5842321BF}" name="Column11474" dataDxfId="5131"/>
    <tableColumn id="11489" xr3:uid="{D2C9575D-9EA1-4255-BE64-AB52AA057B43}" name="Column11475" dataDxfId="5130"/>
    <tableColumn id="11490" xr3:uid="{3F0487C9-83CD-4EA7-8BCD-DE7FC93E3E7E}" name="Column11476" dataDxfId="5129"/>
    <tableColumn id="11491" xr3:uid="{E092517D-956F-4596-BE5B-713B7A3BF6C1}" name="Column11477" dataDxfId="5128"/>
    <tableColumn id="11492" xr3:uid="{ED6605FF-2A73-4070-9B8C-7BE570217F99}" name="Column11478" dataDxfId="5127"/>
    <tableColumn id="11493" xr3:uid="{121293BE-1FBC-4112-A6E1-B73CC4026F19}" name="Column11479" dataDxfId="5126"/>
    <tableColumn id="11494" xr3:uid="{750F9FC4-24B7-4020-A787-FCE56BF3C893}" name="Column11480" dataDxfId="5125"/>
    <tableColumn id="11495" xr3:uid="{2EECC434-5F38-4D7C-BEA9-FDCE52B3EE68}" name="Column11481" dataDxfId="5124"/>
    <tableColumn id="11496" xr3:uid="{9FBA2C13-F9B0-41B7-845F-87678A91F6B5}" name="Column11482" dataDxfId="5123"/>
    <tableColumn id="11497" xr3:uid="{0CF0F183-824F-4ED7-A153-4C9C51E13F8C}" name="Column11483" dataDxfId="5122"/>
    <tableColumn id="11498" xr3:uid="{1C53FB9E-DFE7-4412-9403-51A90A7754AC}" name="Column11484" dataDxfId="5121"/>
    <tableColumn id="11499" xr3:uid="{1D3D6D91-C049-46DB-934B-929345A00939}" name="Column11485" dataDxfId="5120"/>
    <tableColumn id="11500" xr3:uid="{0F84CEF4-D723-4157-8053-080283190D1E}" name="Column11486" dataDxfId="5119"/>
    <tableColumn id="11501" xr3:uid="{57C70121-117B-4874-B0E8-76EB661A4164}" name="Column11487" dataDxfId="5118"/>
    <tableColumn id="11502" xr3:uid="{FCFFFAE2-2446-4DFE-A445-98A191202BD3}" name="Column11488" dataDxfId="5117"/>
    <tableColumn id="11503" xr3:uid="{E7E01A5F-780B-4E01-AC89-E8D232C67200}" name="Column11489" dataDxfId="5116"/>
    <tableColumn id="11504" xr3:uid="{80C7EFCB-B07B-4F8D-B4E4-2B8B4DCB167A}" name="Column11490" dataDxfId="5115"/>
    <tableColumn id="11505" xr3:uid="{0668901F-B2E7-4D2C-8B05-5CCE28D080C1}" name="Column11491" dataDxfId="5114"/>
    <tableColumn id="11506" xr3:uid="{2AC27B45-1B3B-4408-B90E-144F24FA7C3C}" name="Column11492" dataDxfId="5113"/>
    <tableColumn id="11507" xr3:uid="{3EAF637A-A247-43CE-B308-D91047AA919E}" name="Column11493" dataDxfId="5112"/>
    <tableColumn id="11508" xr3:uid="{B48F71A7-1BB7-49CC-B327-37055EA6C759}" name="Column11494" dataDxfId="5111"/>
    <tableColumn id="11509" xr3:uid="{D5ABBCD9-A626-4D08-99BC-5B2A7D32D685}" name="Column11495" dataDxfId="5110"/>
    <tableColumn id="11510" xr3:uid="{43768294-2C2E-4858-BBE7-A4A794D44D3D}" name="Column11496" dataDxfId="5109"/>
    <tableColumn id="11511" xr3:uid="{483505A0-2843-476F-AD23-39CFDC016A99}" name="Column11497" dataDxfId="5108"/>
    <tableColumn id="11512" xr3:uid="{ED06E02F-7807-408B-B5BD-A4BDCF625FCB}" name="Column11498" dataDxfId="5107"/>
    <tableColumn id="11513" xr3:uid="{A0DA3E8F-B364-4A59-BD14-DB796767410E}" name="Column11499" dataDxfId="5106"/>
    <tableColumn id="11514" xr3:uid="{D2AE9871-1C75-41C0-BD57-B153AAFAEA8D}" name="Column11500" dataDxfId="5105"/>
    <tableColumn id="11515" xr3:uid="{C55A47C8-1120-4E15-894D-442DDF9F410B}" name="Column11501" dataDxfId="5104"/>
    <tableColumn id="11516" xr3:uid="{A4AA4D6D-1945-43B8-8202-3DD5480CC600}" name="Column11502" dataDxfId="5103"/>
    <tableColumn id="11517" xr3:uid="{EA70A4C6-0F56-4915-B5AA-5802C3C41FD7}" name="Column11503" dataDxfId="5102"/>
    <tableColumn id="11518" xr3:uid="{5F76DA68-3A16-4106-96E9-BCEC6BB151B8}" name="Column11504" dataDxfId="5101"/>
    <tableColumn id="11519" xr3:uid="{B2963217-43AC-4824-9EF4-BBE11EDBC5CA}" name="Column11505" dataDxfId="5100"/>
    <tableColumn id="11520" xr3:uid="{1B4FEB66-AF46-4AF8-A97F-BFD0A378052D}" name="Column11506" dataDxfId="5099"/>
    <tableColumn id="11521" xr3:uid="{0EF93496-066E-4500-9691-60ED102468EA}" name="Column11507" dataDxfId="5098"/>
    <tableColumn id="11522" xr3:uid="{DF5F9677-F3B9-4E79-9DA4-07D6B8D53AED}" name="Column11508" dataDxfId="5097"/>
    <tableColumn id="11523" xr3:uid="{C0827434-3AF5-4D6C-9692-9CD0A9E1757D}" name="Column11509" dataDxfId="5096"/>
    <tableColumn id="11524" xr3:uid="{1D9BCD99-A25A-4699-A754-F6FC42CF6791}" name="Column11510" dataDxfId="5095"/>
    <tableColumn id="11525" xr3:uid="{3474D41D-E8DD-4358-A634-EBA35572B7C7}" name="Column11511" dataDxfId="5094"/>
    <tableColumn id="11526" xr3:uid="{87D49D07-65E4-41A6-9E26-D3E3603E923B}" name="Column11512" dataDxfId="5093"/>
    <tableColumn id="11527" xr3:uid="{9D50CE16-0ABE-4B15-BDFB-D6135FC316E9}" name="Column11513" dataDxfId="5092"/>
    <tableColumn id="11528" xr3:uid="{44BD392A-2D7F-4AB7-9975-17C40EBADFFF}" name="Column11514" dataDxfId="5091"/>
    <tableColumn id="11529" xr3:uid="{A4FB8DED-93DA-4C0B-A154-F74A4436A028}" name="Column11515" dataDxfId="5090"/>
    <tableColumn id="11530" xr3:uid="{EC4E2EF6-FEA1-4114-853C-B68564230654}" name="Column11516" dataDxfId="5089"/>
    <tableColumn id="11531" xr3:uid="{D0B2F23B-BF70-495C-B5D1-F2FD79B9F956}" name="Column11517" dataDxfId="5088"/>
    <tableColumn id="11532" xr3:uid="{628B4E37-D0DB-4229-9BC5-42FBEC286647}" name="Column11518" dataDxfId="5087"/>
    <tableColumn id="11533" xr3:uid="{7BB1368E-C54B-4C0F-85A6-40AFF9120A84}" name="Column11519" dataDxfId="5086"/>
    <tableColumn id="11534" xr3:uid="{2F47E4FF-48D9-4DE4-8368-774AFF97B23A}" name="Column11520" dataDxfId="5085"/>
    <tableColumn id="11535" xr3:uid="{909C012C-0103-4DFE-8DC1-49AC2C5DFA8D}" name="Column11521" dataDxfId="5084"/>
    <tableColumn id="11536" xr3:uid="{96B2C7F2-FECA-4BEA-925A-9557128C386F}" name="Column11522" dataDxfId="5083"/>
    <tableColumn id="11537" xr3:uid="{C2C2A685-3FE7-4F83-979B-7E63007DB1E7}" name="Column11523" dataDxfId="5082"/>
    <tableColumn id="11538" xr3:uid="{2B97F94C-A5FC-42F3-BF4D-810E09BB2A3C}" name="Column11524" dataDxfId="5081"/>
    <tableColumn id="11539" xr3:uid="{E70DF2CA-CFC1-4052-B71A-A6231770576B}" name="Column11525" dataDxfId="5080"/>
    <tableColumn id="11540" xr3:uid="{383384CB-5B53-4390-8FB8-3B50A61A0AA9}" name="Column11526" dataDxfId="5079"/>
    <tableColumn id="11541" xr3:uid="{8A8D65FC-3E6A-4D28-B646-EF84F55A713D}" name="Column11527" dataDxfId="5078"/>
    <tableColumn id="11542" xr3:uid="{EDF8EF6C-015F-4807-895A-6EE1E8C26E38}" name="Column11528" dataDxfId="5077"/>
    <tableColumn id="11543" xr3:uid="{7F66D5F6-02C5-40C2-937D-9524CCC28532}" name="Column11529" dataDxfId="5076"/>
    <tableColumn id="11544" xr3:uid="{ECC6683C-1552-4C76-907E-4B48283BB252}" name="Column11530" dataDxfId="5075"/>
    <tableColumn id="11545" xr3:uid="{3EB141D8-9B96-44FA-85C0-FBA19194F468}" name="Column11531" dataDxfId="5074"/>
    <tableColumn id="11546" xr3:uid="{7FD54C0B-6865-4757-8106-2F44628898A0}" name="Column11532" dataDxfId="5073"/>
    <tableColumn id="11547" xr3:uid="{B902A427-765C-4BC6-8C74-BFBC7DFC5B6D}" name="Column11533" dataDxfId="5072"/>
    <tableColumn id="11548" xr3:uid="{EB30BF64-09FD-4903-A85C-78157EA7CB2E}" name="Column11534" dataDxfId="5071"/>
    <tableColumn id="11549" xr3:uid="{F3A07F17-63E7-4A76-8C06-C8382B3AE8F5}" name="Column11535" dataDxfId="5070"/>
    <tableColumn id="11550" xr3:uid="{69BD3F26-6F1B-44EA-B292-26C7676695B0}" name="Column11536" dataDxfId="5069"/>
    <tableColumn id="11551" xr3:uid="{20D7FDE6-6689-4504-9ECC-5DF70F159D26}" name="Column11537" dataDxfId="5068"/>
    <tableColumn id="11552" xr3:uid="{FA61C80E-1E62-4109-B122-E07035E5CAD2}" name="Column11538" dataDxfId="5067"/>
    <tableColumn id="11553" xr3:uid="{FA8D4FEE-983C-40DB-8205-E81632A3B9F0}" name="Column11539" dataDxfId="5066"/>
    <tableColumn id="11554" xr3:uid="{0C26C9DD-6680-4DE4-899E-1D2CD2A9C565}" name="Column11540" dataDxfId="5065"/>
    <tableColumn id="11555" xr3:uid="{CDF64EA5-0F8E-4E9F-B150-157067C0512F}" name="Column11541" dataDxfId="5064"/>
    <tableColumn id="11556" xr3:uid="{4E9991CE-14D0-4F0B-A5E9-8EEF7C9F0BD4}" name="Column11542" dataDxfId="5063"/>
    <tableColumn id="11557" xr3:uid="{EFB29971-28E2-42D4-AE4D-BA1AFE82B1D9}" name="Column11543" dataDxfId="5062"/>
    <tableColumn id="11558" xr3:uid="{2EC4800D-2E90-4B2A-BEFE-FF17FFF7A22A}" name="Column11544" dataDxfId="5061"/>
    <tableColumn id="11559" xr3:uid="{0223124C-F435-423B-A01D-35933ECFE2A6}" name="Column11545" dataDxfId="5060"/>
    <tableColumn id="11560" xr3:uid="{5E888951-E800-4572-9873-4790D0DCAB0D}" name="Column11546" dataDxfId="5059"/>
    <tableColumn id="11561" xr3:uid="{92CD3514-2AB1-4E09-B4C5-32058EE96867}" name="Column11547" dataDxfId="5058"/>
    <tableColumn id="11562" xr3:uid="{C813DCA6-3948-414F-B277-7417675712F8}" name="Column11548" dataDxfId="5057"/>
    <tableColumn id="11563" xr3:uid="{002CCBC7-474E-4B53-857C-B55B028793BD}" name="Column11549" dataDxfId="5056"/>
    <tableColumn id="11564" xr3:uid="{D08A3BDD-B374-43C8-937C-1B1E279F5AA6}" name="Column11550" dataDxfId="5055"/>
    <tableColumn id="11565" xr3:uid="{DB9589D6-F9B0-439B-B51D-5987F780B158}" name="Column11551" dataDxfId="5054"/>
    <tableColumn id="11566" xr3:uid="{2EFF0162-9B77-43D5-9681-B5D0E31EB7DE}" name="Column11552" dataDxfId="5053"/>
    <tableColumn id="11567" xr3:uid="{45F0987C-5B25-4030-B090-F4D751617826}" name="Column11553" dataDxfId="5052"/>
    <tableColumn id="11568" xr3:uid="{6A99F362-1421-472D-873B-F5FA2872F583}" name="Column11554" dataDxfId="5051"/>
    <tableColumn id="11569" xr3:uid="{F3F0A2F4-E16D-4857-AF89-E9ABFA4A6EBE}" name="Column11555" dataDxfId="5050"/>
    <tableColumn id="11570" xr3:uid="{C14B8767-FE81-46EE-832A-C40AB73C70F1}" name="Column11556" dataDxfId="5049"/>
    <tableColumn id="11571" xr3:uid="{8EE894E8-B786-4C02-9AD6-FDD56CFED5F8}" name="Column11557" dataDxfId="5048"/>
    <tableColumn id="11572" xr3:uid="{5FA39D8F-18EF-4DD5-9C46-E2987E6917C1}" name="Column11558" dataDxfId="5047"/>
    <tableColumn id="11573" xr3:uid="{A6332315-B325-4B1B-8E97-1999D7007B3F}" name="Column11559" dataDxfId="5046"/>
    <tableColumn id="11574" xr3:uid="{5468661B-5BCB-4A54-A669-FA374A1877E1}" name="Column11560" dataDxfId="5045"/>
    <tableColumn id="11575" xr3:uid="{4FC21CEF-438B-4AB4-B94D-0F6BCA7025B1}" name="Column11561" dataDxfId="5044"/>
    <tableColumn id="11576" xr3:uid="{82AB176D-8236-4482-8A1E-F528DF906362}" name="Column11562" dataDxfId="5043"/>
    <tableColumn id="11577" xr3:uid="{A26CA7A1-D816-4EED-A87E-DBCC0AAFD75C}" name="Column11563" dataDxfId="5042"/>
    <tableColumn id="11578" xr3:uid="{53885F62-142D-4DB9-BB9D-C1AC4ABA7F55}" name="Column11564" dataDxfId="5041"/>
    <tableColumn id="11579" xr3:uid="{16C6299C-B75B-41CA-98F4-F19D3AE3E559}" name="Column11565" dataDxfId="5040"/>
    <tableColumn id="11580" xr3:uid="{393B8D70-AB23-4D85-8ED8-56DABBBF9248}" name="Column11566" dataDxfId="5039"/>
    <tableColumn id="11581" xr3:uid="{A8E9761C-24E6-4316-BA9D-045E13C6CFCC}" name="Column11567" dataDxfId="5038"/>
    <tableColumn id="11582" xr3:uid="{C8DDD696-0DB7-405E-A08B-F3D42EC7CC93}" name="Column11568" dataDxfId="5037"/>
    <tableColumn id="11583" xr3:uid="{D0364D93-0869-44BD-88A1-A9CE2B0E8189}" name="Column11569" dataDxfId="5036"/>
    <tableColumn id="11584" xr3:uid="{CFEFE08E-EBBC-49D2-9BB2-A311DC5768E7}" name="Column11570" dataDxfId="5035"/>
    <tableColumn id="11585" xr3:uid="{09CB2081-354D-479E-A4CB-1C58D2384430}" name="Column11571" dataDxfId="5034"/>
    <tableColumn id="11586" xr3:uid="{B4D6DF44-049D-45C9-B9F6-C8C620ECE9F1}" name="Column11572" dataDxfId="5033"/>
    <tableColumn id="11587" xr3:uid="{44F51188-075E-4128-91A8-E35788E809BD}" name="Column11573" dataDxfId="5032"/>
    <tableColumn id="11588" xr3:uid="{AAC6CD0F-2118-4B43-AE55-F3D01EE3122D}" name="Column11574" dataDxfId="5031"/>
    <tableColumn id="11589" xr3:uid="{CD27EF19-4724-4D74-8BB7-BBD99FA19A56}" name="Column11575" dataDxfId="5030"/>
    <tableColumn id="11590" xr3:uid="{326EAA06-6D72-4DFC-85F5-688A28013C1C}" name="Column11576" dataDxfId="5029"/>
    <tableColumn id="11591" xr3:uid="{3B7ECB22-4056-4DFE-8296-16D619C447B4}" name="Column11577" dataDxfId="5028"/>
    <tableColumn id="11592" xr3:uid="{21ACFC0D-CADC-450A-B046-FD59A01979B3}" name="Column11578" dataDxfId="5027"/>
    <tableColumn id="11593" xr3:uid="{2DFD6343-3FC9-405E-B81B-40373A5E1AF7}" name="Column11579" dataDxfId="5026"/>
    <tableColumn id="11594" xr3:uid="{D7E03576-47DE-4B00-B2FD-C7DA7A597247}" name="Column11580" dataDxfId="5025"/>
    <tableColumn id="11595" xr3:uid="{4D288799-5000-4E95-A0CB-43245F3623C2}" name="Column11581" dataDxfId="5024"/>
    <tableColumn id="11596" xr3:uid="{B095B9D4-6DE3-4E05-860C-4692EF670E70}" name="Column11582" dataDxfId="5023"/>
    <tableColumn id="11597" xr3:uid="{F63EC781-CEC8-4EAF-8D5E-EF0A8A53E034}" name="Column11583" dataDxfId="5022"/>
    <tableColumn id="11598" xr3:uid="{D0962B87-8263-479B-9434-8C0A97C03747}" name="Column11584" dataDxfId="5021"/>
    <tableColumn id="11599" xr3:uid="{583C3809-4908-484E-BAB6-17C1250ECC34}" name="Column11585" dataDxfId="5020"/>
    <tableColumn id="11600" xr3:uid="{A02DBB1F-338F-4665-ADAF-3D49E95C63F0}" name="Column11586" dataDxfId="5019"/>
    <tableColumn id="11601" xr3:uid="{2A386A4C-5308-49D9-8E24-D17E77D5FD4B}" name="Column11587" dataDxfId="5018"/>
    <tableColumn id="11602" xr3:uid="{9E1099C7-EC3C-458A-B77C-BA6363F487DB}" name="Column11588" dataDxfId="5017"/>
    <tableColumn id="11603" xr3:uid="{4F340ED8-4132-4B63-BEE9-80AE497DF5A5}" name="Column11589" dataDxfId="5016"/>
    <tableColumn id="11604" xr3:uid="{D77B1525-9570-40B0-9AD2-B0FF31AC428D}" name="Column11590" dataDxfId="5015"/>
    <tableColumn id="11605" xr3:uid="{931F0A9E-E424-4916-B8D6-159C26D90CE7}" name="Column11591" dataDxfId="5014"/>
    <tableColumn id="11606" xr3:uid="{20844F3C-741A-4853-A25F-7B17FDF62123}" name="Column11592" dataDxfId="5013"/>
    <tableColumn id="11607" xr3:uid="{060B096C-603C-47B0-A190-3F79D27C7CEE}" name="Column11593" dataDxfId="5012"/>
    <tableColumn id="11608" xr3:uid="{E0D51AEF-3A4D-4E3A-BF40-A597F66F4A92}" name="Column11594" dataDxfId="5011"/>
    <tableColumn id="11609" xr3:uid="{32A1D616-CAAA-44A1-BEDB-385BAAB7560C}" name="Column11595" dataDxfId="5010"/>
    <tableColumn id="11610" xr3:uid="{DE162DAF-D72A-4E94-A36A-65C54DBEF2A0}" name="Column11596" dataDxfId="5009"/>
    <tableColumn id="11611" xr3:uid="{B45290CA-3985-400C-9436-25DBBBA20378}" name="Column11597" dataDxfId="5008"/>
    <tableColumn id="11612" xr3:uid="{94CEE4AC-3DC4-482C-9171-D4DCDCC3582D}" name="Column11598" dataDxfId="5007"/>
    <tableColumn id="11613" xr3:uid="{6C56CF40-9582-4379-B219-79A3CEB7511F}" name="Column11599" dataDxfId="5006"/>
    <tableColumn id="11614" xr3:uid="{30BD1A23-CDEE-47A7-B687-DCDDD816FC1A}" name="Column11600" dataDxfId="5005"/>
    <tableColumn id="11615" xr3:uid="{060736AA-B37F-41F4-A7ED-80D8E83D4016}" name="Column11601" dataDxfId="5004"/>
    <tableColumn id="11616" xr3:uid="{C3AD851A-A379-41AF-9368-2DD8CE0AB213}" name="Column11602" dataDxfId="5003"/>
    <tableColumn id="11617" xr3:uid="{2958BC5A-4BAB-49EC-8809-09D23138DEC1}" name="Column11603" dataDxfId="5002"/>
    <tableColumn id="11618" xr3:uid="{8FDEF0DB-6DE6-4561-9FAC-708BCA27A42A}" name="Column11604" dataDxfId="5001"/>
    <tableColumn id="11619" xr3:uid="{E82BBBFA-44C5-4197-BC22-5DFFC5A9B77D}" name="Column11605" dataDxfId="5000"/>
    <tableColumn id="11620" xr3:uid="{E4E8D611-662E-4B06-9A47-07B2DB82BD0C}" name="Column11606" dataDxfId="4999"/>
    <tableColumn id="11621" xr3:uid="{CC35CDF4-54FB-418F-831F-2E25AF26F16F}" name="Column11607" dataDxfId="4998"/>
    <tableColumn id="11622" xr3:uid="{0909C5BD-1C89-4743-B092-F1AE934C5855}" name="Column11608" dataDxfId="4997"/>
    <tableColumn id="11623" xr3:uid="{F587DAAE-5170-497A-A7A9-CBD27117DC95}" name="Column11609" dataDxfId="4996"/>
    <tableColumn id="11624" xr3:uid="{99F4FBCD-5692-4D0D-BB73-EC8C331FB080}" name="Column11610" dataDxfId="4995"/>
    <tableColumn id="11625" xr3:uid="{5DF4A750-00D6-4CE6-9499-9FA8DA88C40D}" name="Column11611" dataDxfId="4994"/>
    <tableColumn id="11626" xr3:uid="{AE2CC353-856A-44F0-A189-3C8B0AB319F8}" name="Column11612" dataDxfId="4993"/>
    <tableColumn id="11627" xr3:uid="{341AA63A-4A38-463A-AA8B-1E1B0560507E}" name="Column11613" dataDxfId="4992"/>
    <tableColumn id="11628" xr3:uid="{A0BC4398-C966-45B9-80CE-8A589CAF3898}" name="Column11614" dataDxfId="4991"/>
    <tableColumn id="11629" xr3:uid="{CB812446-D9E0-45CA-B972-F70B7E7F7C8D}" name="Column11615" dataDxfId="4990"/>
    <tableColumn id="11630" xr3:uid="{9C9AB0C5-09C8-4E0B-B73F-131EAB2A871E}" name="Column11616" dataDxfId="4989"/>
    <tableColumn id="11631" xr3:uid="{4D4A99B4-98E6-432A-BF82-E0A92946EDEF}" name="Column11617" dataDxfId="4988"/>
    <tableColumn id="11632" xr3:uid="{A26B5A71-AD1B-46E9-9749-FB50340BF50C}" name="Column11618" dataDxfId="4987"/>
    <tableColumn id="11633" xr3:uid="{A889C012-B76C-4D7B-A7DB-41266B278586}" name="Column11619" dataDxfId="4986"/>
    <tableColumn id="11634" xr3:uid="{76275A29-181C-47EF-9120-F419BDDD2FCD}" name="Column11620" dataDxfId="4985"/>
    <tableColumn id="11635" xr3:uid="{16432402-E224-4172-A68D-213EFC028ED0}" name="Column11621" dataDxfId="4984"/>
    <tableColumn id="11636" xr3:uid="{F9419A35-02FB-4412-97FF-05A731AF7673}" name="Column11622" dataDxfId="4983"/>
    <tableColumn id="11637" xr3:uid="{FC333EAA-6125-487C-B5FE-10C6499A8D47}" name="Column11623" dataDxfId="4982"/>
    <tableColumn id="11638" xr3:uid="{C9E42AE6-3CD1-42DC-92E8-05E387BED93F}" name="Column11624" dataDxfId="4981"/>
    <tableColumn id="11639" xr3:uid="{6DD44DCB-F14D-4E8D-93E1-794A202FDA1B}" name="Column11625" dataDxfId="4980"/>
    <tableColumn id="11640" xr3:uid="{D7B02708-FC3B-4711-9C73-16E1169A6C4D}" name="Column11626" dataDxfId="4979"/>
    <tableColumn id="11641" xr3:uid="{6703E69B-9C43-4F9D-9EB8-2DA245DAAAA3}" name="Column11627" dataDxfId="4978"/>
    <tableColumn id="11642" xr3:uid="{F2C9F964-6931-4FA2-8C93-736604517826}" name="Column11628" dataDxfId="4977"/>
    <tableColumn id="11643" xr3:uid="{BFCB5E6E-BDF3-47F5-A7E4-52C54E5DCA21}" name="Column11629" dataDxfId="4976"/>
    <tableColumn id="11644" xr3:uid="{E79607D1-E2D0-403D-B41E-2148E97DF4FC}" name="Column11630" dataDxfId="4975"/>
    <tableColumn id="11645" xr3:uid="{8405C328-DC8A-4C0E-ABDC-51AB524F70F0}" name="Column11631" dataDxfId="4974"/>
    <tableColumn id="11646" xr3:uid="{6596B3AE-F29B-4035-A188-415FBAD2CD42}" name="Column11632" dataDxfId="4973"/>
    <tableColumn id="11647" xr3:uid="{9D8BB1E5-318C-4AF5-A442-E193A8D09BAE}" name="Column11633" dataDxfId="4972"/>
    <tableColumn id="11648" xr3:uid="{EE7B126C-78D4-4DF5-A139-419C3BCBFC8F}" name="Column11634" dataDxfId="4971"/>
    <tableColumn id="11649" xr3:uid="{7F31F693-3C01-4813-8561-683FC7DD6880}" name="Column11635" dataDxfId="4970"/>
    <tableColumn id="11650" xr3:uid="{7DBEFCB1-325E-42A4-AE23-E31DC82B998D}" name="Column11636" dataDxfId="4969"/>
    <tableColumn id="11651" xr3:uid="{AF9A1E00-FB07-4CD2-B8C2-D437660C7D6D}" name="Column11637" dataDxfId="4968"/>
    <tableColumn id="11652" xr3:uid="{3075B987-E580-4EB3-85F5-5E562DD75867}" name="Column11638" dataDxfId="4967"/>
    <tableColumn id="11653" xr3:uid="{4E17F573-E376-404E-8C64-26939D5F9E35}" name="Column11639" dataDxfId="4966"/>
    <tableColumn id="11654" xr3:uid="{7A99C37B-780D-48CD-8EA1-AFFB75EEA4BF}" name="Column11640" dataDxfId="4965"/>
    <tableColumn id="11655" xr3:uid="{919E145F-354A-4B25-9539-8DEF603DF191}" name="Column11641" dataDxfId="4964"/>
    <tableColumn id="11656" xr3:uid="{A3C55D59-2302-4FFD-863A-BB212694E40C}" name="Column11642" dataDxfId="4963"/>
    <tableColumn id="11657" xr3:uid="{A935A9BF-5E48-4D57-BF97-C1DABCDAC5E2}" name="Column11643" dataDxfId="4962"/>
    <tableColumn id="11658" xr3:uid="{6D879448-C031-4787-B894-31A5F96F531E}" name="Column11644" dataDxfId="4961"/>
    <tableColumn id="11659" xr3:uid="{67F9009D-4BD0-4098-8982-02C216BB99B6}" name="Column11645" dataDxfId="4960"/>
    <tableColumn id="11660" xr3:uid="{EA0F9911-522E-44D0-AE01-5240D5DE3340}" name="Column11646" dataDxfId="4959"/>
    <tableColumn id="11661" xr3:uid="{8DAAC03C-7676-46A8-A1F6-69ADCC1C5125}" name="Column11647" dataDxfId="4958"/>
    <tableColumn id="11662" xr3:uid="{EE93C2C8-E840-435F-98C8-28256E285423}" name="Column11648" dataDxfId="4957"/>
    <tableColumn id="11663" xr3:uid="{E151F831-C403-49BA-9F1C-50D35D07378B}" name="Column11649" dataDxfId="4956"/>
    <tableColumn id="11664" xr3:uid="{801446F5-D3CF-4185-8C5F-791B1FB079EC}" name="Column11650" dataDxfId="4955"/>
    <tableColumn id="11665" xr3:uid="{2B8D9A11-EC60-4C68-A82C-B03201D26087}" name="Column11651" dataDxfId="4954"/>
    <tableColumn id="11666" xr3:uid="{6EF50C64-0833-42F9-BC05-3E18A55BEECC}" name="Column11652" dataDxfId="4953"/>
    <tableColumn id="11667" xr3:uid="{9E53BECB-1A2C-40A1-A110-A60A2B6D1196}" name="Column11653" dataDxfId="4952"/>
    <tableColumn id="11668" xr3:uid="{D0536E57-C49A-47D3-9CE4-3009B16241E4}" name="Column11654" dataDxfId="4951"/>
    <tableColumn id="11669" xr3:uid="{EE7DEC0E-7E33-4549-8B33-0233F0CFADA3}" name="Column11655" dataDxfId="4950"/>
    <tableColumn id="11670" xr3:uid="{778B0FFF-A59F-4A47-AB0B-B0526A970E70}" name="Column11656" dataDxfId="4949"/>
    <tableColumn id="11671" xr3:uid="{4EE3C5E6-99E7-4D3D-9D83-5EB15026DA43}" name="Column11657" dataDxfId="4948"/>
    <tableColumn id="11672" xr3:uid="{89C6ACBC-7E83-4691-942D-933254CBA9FB}" name="Column11658" dataDxfId="4947"/>
    <tableColumn id="11673" xr3:uid="{B9A3D7B5-9AD9-4C52-8D6D-43F0E07ED280}" name="Column11659" dataDxfId="4946"/>
    <tableColumn id="11674" xr3:uid="{B6A7C9E7-64C4-4B89-829B-9FA6C0C3C6BC}" name="Column11660" dataDxfId="4945"/>
    <tableColumn id="11675" xr3:uid="{A0F64D41-586E-451F-A9E9-F6982ACD6B76}" name="Column11661" dataDxfId="4944"/>
    <tableColumn id="11676" xr3:uid="{62E181A4-99D3-436C-84E6-C4CB8513E9E7}" name="Column11662" dataDxfId="4943"/>
    <tableColumn id="11677" xr3:uid="{168A0654-EB3A-49AB-9784-5DF98D9C04C6}" name="Column11663" dataDxfId="4942"/>
    <tableColumn id="11678" xr3:uid="{84D1873C-BCD5-4079-A154-722E4E432068}" name="Column11664" dataDxfId="4941"/>
    <tableColumn id="11679" xr3:uid="{B247F160-A474-44B8-A480-6635F810D5F5}" name="Column11665" dataDxfId="4940"/>
    <tableColumn id="11680" xr3:uid="{3CFFD0D3-A563-4034-81CB-9046A208A173}" name="Column11666" dataDxfId="4939"/>
    <tableColumn id="11681" xr3:uid="{8C5D15CC-CB5F-4504-B292-96AB7B543853}" name="Column11667" dataDxfId="4938"/>
    <tableColumn id="11682" xr3:uid="{C05F9176-1B9D-4560-A72A-388C5D28D474}" name="Column11668" dataDxfId="4937"/>
    <tableColumn id="11683" xr3:uid="{1A593DC4-8158-49FC-AEFF-B97C41B1EE91}" name="Column11669" dataDxfId="4936"/>
    <tableColumn id="11684" xr3:uid="{742F600E-18A6-456B-8FC5-2C3AEF1958A3}" name="Column11670" dataDxfId="4935"/>
    <tableColumn id="11685" xr3:uid="{7B00B583-9631-47A7-8018-437C969CBC16}" name="Column11671" dataDxfId="4934"/>
    <tableColumn id="11686" xr3:uid="{C73DA39B-8420-45D4-9448-F4C46025EF12}" name="Column11672" dataDxfId="4933"/>
    <tableColumn id="11687" xr3:uid="{77D58612-B702-4044-BF80-779053646977}" name="Column11673" dataDxfId="4932"/>
    <tableColumn id="11688" xr3:uid="{DA79C898-C4D2-4ACF-82CC-6CC57F1C2D06}" name="Column11674" dataDxfId="4931"/>
    <tableColumn id="11689" xr3:uid="{4D6F42C8-9DA4-404F-A6B0-1F2F12C98B8D}" name="Column11675" dataDxfId="4930"/>
    <tableColumn id="11690" xr3:uid="{9FFC39A4-43DB-4417-BD70-39F240C8F4BD}" name="Column11676" dataDxfId="4929"/>
    <tableColumn id="11691" xr3:uid="{C72D2568-2F09-4F67-A549-9F22AC303227}" name="Column11677" dataDxfId="4928"/>
    <tableColumn id="11692" xr3:uid="{485D9B70-5F95-4223-8AEA-FA9C9D181F47}" name="Column11678" dataDxfId="4927"/>
    <tableColumn id="11693" xr3:uid="{47A420E5-EE33-4479-B523-D70764F0B27E}" name="Column11679" dataDxfId="4926"/>
    <tableColumn id="11694" xr3:uid="{D1203D52-BD36-4AA2-9854-6330441AE127}" name="Column11680" dataDxfId="4925"/>
    <tableColumn id="11695" xr3:uid="{D95F2872-D35B-4F32-A1DC-939529BA4954}" name="Column11681" dataDxfId="4924"/>
    <tableColumn id="11696" xr3:uid="{A5C102CE-D973-4FFE-B44B-9A96A7AAC8ED}" name="Column11682" dataDxfId="4923"/>
    <tableColumn id="11697" xr3:uid="{BA2EF9E2-D39E-4141-A5FE-2285327B6D78}" name="Column11683" dataDxfId="4922"/>
    <tableColumn id="11698" xr3:uid="{64AE6AA9-3119-4647-BC64-998387CB6E54}" name="Column11684" dataDxfId="4921"/>
    <tableColumn id="11699" xr3:uid="{2CF8F4A3-742C-4C7C-99D3-427A8B382D9C}" name="Column11685" dataDxfId="4920"/>
    <tableColumn id="11700" xr3:uid="{7E9F876C-2935-4074-AAAA-935FF7D43C80}" name="Column11686" dataDxfId="4919"/>
    <tableColumn id="11701" xr3:uid="{82AA6654-56FA-44CC-9A6F-71C283CFCDE5}" name="Column11687" dataDxfId="4918"/>
    <tableColumn id="11702" xr3:uid="{1BDA656E-3358-41DA-8239-A793E279E305}" name="Column11688" dataDxfId="4917"/>
    <tableColumn id="11703" xr3:uid="{D0477D0A-A900-4CEA-8E0A-73DFBF4A0F1F}" name="Column11689" dataDxfId="4916"/>
    <tableColumn id="11704" xr3:uid="{9F1A07D6-D1A7-40FE-B14D-C4EFBAAA8465}" name="Column11690" dataDxfId="4915"/>
    <tableColumn id="11705" xr3:uid="{F78E30AF-D9BB-419B-82C4-1C05C6A7B60E}" name="Column11691" dataDxfId="4914"/>
    <tableColumn id="11706" xr3:uid="{4D812463-0364-4B47-A2AA-57A9F1426D73}" name="Column11692" dataDxfId="4913"/>
    <tableColumn id="11707" xr3:uid="{A45C5EA3-5035-487C-9A5F-01558634BC93}" name="Column11693" dataDxfId="4912"/>
    <tableColumn id="11708" xr3:uid="{825586B0-57AA-47CC-B3B6-8E9D1C85C1CF}" name="Column11694" dataDxfId="4911"/>
    <tableColumn id="11709" xr3:uid="{34AECD9F-ACEF-405D-BE7B-D64610963107}" name="Column11695" dataDxfId="4910"/>
    <tableColumn id="11710" xr3:uid="{2CE0D99D-1707-4CE3-85FF-1E0104985968}" name="Column11696" dataDxfId="4909"/>
    <tableColumn id="11711" xr3:uid="{32A1E712-E74F-4294-BD05-F70C8D13F5C8}" name="Column11697" dataDxfId="4908"/>
    <tableColumn id="11712" xr3:uid="{AC26B9F0-5C82-4BB0-949C-45B0330F83F6}" name="Column11698" dataDxfId="4907"/>
    <tableColumn id="11713" xr3:uid="{562B7345-A826-4F4F-B101-3A053FD68DF6}" name="Column11699" dataDxfId="4906"/>
    <tableColumn id="11714" xr3:uid="{FD2D2A7C-4BA9-4567-887E-CAF2216B2BF4}" name="Column11700" dataDxfId="4905"/>
    <tableColumn id="11715" xr3:uid="{8BE0969E-A840-4AF1-BBFF-D32A9D3C7AAD}" name="Column11701" dataDxfId="4904"/>
    <tableColumn id="11716" xr3:uid="{EEA8D15F-099D-4A47-98EC-A181BEF8FA5B}" name="Column11702" dataDxfId="4903"/>
    <tableColumn id="11717" xr3:uid="{E1EEFEB1-22D5-4D65-A34C-54400B746231}" name="Column11703" dataDxfId="4902"/>
    <tableColumn id="11718" xr3:uid="{40F19B90-2BA7-4E76-8B3D-B5AB044071EC}" name="Column11704" dataDxfId="4901"/>
    <tableColumn id="11719" xr3:uid="{C28B3BC3-8321-44BB-8E65-D7D1C1F8099D}" name="Column11705" dataDxfId="4900"/>
    <tableColumn id="11720" xr3:uid="{1E2C83D4-E354-4D98-9FB4-6B399A1D0F83}" name="Column11706" dataDxfId="4899"/>
    <tableColumn id="11721" xr3:uid="{A2DC7C0D-F2F4-4B1B-9A0B-8739CAA73C37}" name="Column11707" dataDxfId="4898"/>
    <tableColumn id="11722" xr3:uid="{B8675CEE-C29A-4AB7-B33C-D49571C7378C}" name="Column11708" dataDxfId="4897"/>
    <tableColumn id="11723" xr3:uid="{2293BF7E-9F13-463A-8AB8-587F2D8549C8}" name="Column11709" dataDxfId="4896"/>
    <tableColumn id="11724" xr3:uid="{0DE96E7C-C505-40A2-879F-24998C2D6BEB}" name="Column11710" dataDxfId="4895"/>
    <tableColumn id="11725" xr3:uid="{51ACC910-C586-4DED-A1F4-564DEF162735}" name="Column11711" dataDxfId="4894"/>
    <tableColumn id="11726" xr3:uid="{9AA7C9E8-7124-4EFD-AF5A-2FE4A59129ED}" name="Column11712" dataDxfId="4893"/>
    <tableColumn id="11727" xr3:uid="{2D0919BF-1887-4ECE-9F0A-9CD9436C233F}" name="Column11713" dataDxfId="4892"/>
    <tableColumn id="11728" xr3:uid="{A8166665-08DE-4CDD-9A6B-1AB9D8453BEC}" name="Column11714" dataDxfId="4891"/>
    <tableColumn id="11729" xr3:uid="{1F3EDB48-A74D-4DB1-9DD6-BD19E7AA967A}" name="Column11715" dataDxfId="4890"/>
    <tableColumn id="11730" xr3:uid="{984C4418-9597-4248-B045-30D0DB3D2204}" name="Column11716" dataDxfId="4889"/>
    <tableColumn id="11731" xr3:uid="{1D5F7D29-C71A-4F85-BD17-B44431B2ECE3}" name="Column11717" dataDxfId="4888"/>
    <tableColumn id="11732" xr3:uid="{9DE08B47-70F7-40C5-969C-F15290585B40}" name="Column11718" dataDxfId="4887"/>
    <tableColumn id="11733" xr3:uid="{AD5843A8-A417-4063-97D1-5C5B5453B276}" name="Column11719" dataDxfId="4886"/>
    <tableColumn id="11734" xr3:uid="{BAA5EDCD-5A1C-4F0B-899E-3904E0F7FA71}" name="Column11720" dataDxfId="4885"/>
    <tableColumn id="11735" xr3:uid="{63135D39-ADD0-4BAA-8A7A-631BD4C2543C}" name="Column11721" dataDxfId="4884"/>
    <tableColumn id="11736" xr3:uid="{4FB3DD3A-3CEF-4F29-899E-41B3B50332BD}" name="Column11722" dataDxfId="4883"/>
    <tableColumn id="11737" xr3:uid="{2C2F4620-EFFD-4EB1-A8AE-C312F0F1BC5A}" name="Column11723" dataDxfId="4882"/>
    <tableColumn id="11738" xr3:uid="{BBA615D0-A754-4314-BE82-AFC0BEB2F9B8}" name="Column11724" dataDxfId="4881"/>
    <tableColumn id="11739" xr3:uid="{4FDBBFE5-7CE9-4ED7-8B3E-8087D8EB4D6A}" name="Column11725" dataDxfId="4880"/>
    <tableColumn id="11740" xr3:uid="{F72540ED-D941-49DE-8DF4-22CE1A3D20D2}" name="Column11726" dataDxfId="4879"/>
    <tableColumn id="11741" xr3:uid="{74FEC96E-C1EE-4A51-801A-DBA42428FD4D}" name="Column11727" dataDxfId="4878"/>
    <tableColumn id="11742" xr3:uid="{9E93DE7C-492F-4DA5-B35C-80BA1F61E557}" name="Column11728" dataDxfId="4877"/>
    <tableColumn id="11743" xr3:uid="{CCD99A35-9132-48D0-8A8A-4C8E8B2C1227}" name="Column11729" dataDxfId="4876"/>
    <tableColumn id="11744" xr3:uid="{7DF9061C-82A0-4F1D-91FE-B91A3D07FC0B}" name="Column11730" dataDxfId="4875"/>
    <tableColumn id="11745" xr3:uid="{27588B61-D8A9-4528-9EB6-D2E6B89FCCC1}" name="Column11731" dataDxfId="4874"/>
    <tableColumn id="11746" xr3:uid="{91095293-6668-4C17-9EA1-F874DF9C2C08}" name="Column11732" dataDxfId="4873"/>
    <tableColumn id="11747" xr3:uid="{E719B523-87A7-4713-992B-7B24A41A8990}" name="Column11733" dataDxfId="4872"/>
    <tableColumn id="11748" xr3:uid="{51F4E36E-DCBB-46A2-8A2F-57E876C76C81}" name="Column11734" dataDxfId="4871"/>
    <tableColumn id="11749" xr3:uid="{419EA937-EE3D-48EA-A117-B87B0E5577FC}" name="Column11735" dataDxfId="4870"/>
    <tableColumn id="11750" xr3:uid="{4F57D17B-7B7C-4B7F-B4D1-6AD5034C4274}" name="Column11736" dataDxfId="4869"/>
    <tableColumn id="11751" xr3:uid="{5CACF4F5-AD66-4756-9CF6-D9CC60BAD13B}" name="Column11737" dataDxfId="4868"/>
    <tableColumn id="11752" xr3:uid="{1EE8D4B0-B039-4D8C-8DA9-E93D208652B5}" name="Column11738" dataDxfId="4867"/>
    <tableColumn id="11753" xr3:uid="{23A98C79-ECE5-4137-B39F-E72547383F20}" name="Column11739" dataDxfId="4866"/>
    <tableColumn id="11754" xr3:uid="{844DF359-98B6-4D46-936B-C8E031F1E2D2}" name="Column11740" dataDxfId="4865"/>
    <tableColumn id="11755" xr3:uid="{19779368-6B07-4158-81FE-D3F7A500C2DF}" name="Column11741" dataDxfId="4864"/>
    <tableColumn id="11756" xr3:uid="{77ADEF47-DF99-403C-9A63-27092EC1B518}" name="Column11742" dataDxfId="4863"/>
    <tableColumn id="11757" xr3:uid="{526BB73E-6690-4C23-A4BC-224244070FD6}" name="Column11743" dataDxfId="4862"/>
    <tableColumn id="11758" xr3:uid="{05B0D068-C942-4B76-9783-2FBFCD9D52D4}" name="Column11744" dataDxfId="4861"/>
    <tableColumn id="11759" xr3:uid="{15AD4E02-4A6F-4B65-8A1C-878AB56C7A23}" name="Column11745" dataDxfId="4860"/>
    <tableColumn id="11760" xr3:uid="{DBAD74E5-3886-4B46-9F8D-9F962667621F}" name="Column11746" dataDxfId="4859"/>
    <tableColumn id="11761" xr3:uid="{1EA5380D-6CE4-45EB-9BCB-70DC2410BC48}" name="Column11747" dataDxfId="4858"/>
    <tableColumn id="11762" xr3:uid="{E262254A-B394-408A-BBAA-F0BEE155597C}" name="Column11748" dataDxfId="4857"/>
    <tableColumn id="11763" xr3:uid="{C290F139-FF03-4251-B143-75C3B53F7D3F}" name="Column11749" dataDxfId="4856"/>
    <tableColumn id="11764" xr3:uid="{2D8E2A8B-4231-47B0-989A-20CED0DD6260}" name="Column11750" dataDxfId="4855"/>
    <tableColumn id="11765" xr3:uid="{8D0AC24E-223B-4654-A0E5-99898F8F2E52}" name="Column11751" dataDxfId="4854"/>
    <tableColumn id="11766" xr3:uid="{DB6A846A-47F5-444D-8C8A-7E75C3610DDF}" name="Column11752" dataDxfId="4853"/>
    <tableColumn id="11767" xr3:uid="{AEF30ADA-2CCA-48F0-9C98-23A3A103314F}" name="Column11753" dataDxfId="4852"/>
    <tableColumn id="11768" xr3:uid="{24C4E5A0-B863-4756-9D54-C8E1CAD2D56D}" name="Column11754" dataDxfId="4851"/>
    <tableColumn id="11769" xr3:uid="{26A321B0-7595-43A1-A4B1-B3295A2DA867}" name="Column11755" dataDxfId="4850"/>
    <tableColumn id="11770" xr3:uid="{DA7D195F-337D-466F-BB2F-CE43FB1D426A}" name="Column11756" dataDxfId="4849"/>
    <tableColumn id="11771" xr3:uid="{4B39B318-AFAF-4D62-B642-2608B48A42F3}" name="Column11757" dataDxfId="4848"/>
    <tableColumn id="11772" xr3:uid="{68797130-0DE5-4F0D-918D-A91DE1720501}" name="Column11758" dataDxfId="4847"/>
    <tableColumn id="11773" xr3:uid="{4668E154-7F95-43EB-9B77-5640ADFAAD0B}" name="Column11759" dataDxfId="4846"/>
    <tableColumn id="11774" xr3:uid="{343DB1E5-B6D0-4812-8E86-A70172C116BF}" name="Column11760" dataDxfId="4845"/>
    <tableColumn id="11775" xr3:uid="{C40733FA-C9B7-474F-B01D-8D94DC24FDEE}" name="Column11761" dataDxfId="4844"/>
    <tableColumn id="11776" xr3:uid="{CDC2310D-1668-48DF-BB6C-6E293B291044}" name="Column11762" dataDxfId="4843"/>
    <tableColumn id="11777" xr3:uid="{7A2DD8E4-0E56-4E1B-9935-32A5A169BE70}" name="Column11763" dataDxfId="4842"/>
    <tableColumn id="11778" xr3:uid="{D16E89A5-FE62-4F95-972E-7C78CD0F3574}" name="Column11764" dataDxfId="4841"/>
    <tableColumn id="11779" xr3:uid="{D7DE3ABB-929C-476C-BA10-AB6B6F69C490}" name="Column11765" dataDxfId="4840"/>
    <tableColumn id="11780" xr3:uid="{85A1C3B1-2665-42FD-BCB6-C989485CF8EC}" name="Column11766" dataDxfId="4839"/>
    <tableColumn id="11781" xr3:uid="{8CBF6260-083F-40EB-B341-BFA13AC3FA53}" name="Column11767" dataDxfId="4838"/>
    <tableColumn id="11782" xr3:uid="{EE030EF4-786F-4A82-9F98-677627513960}" name="Column11768" dataDxfId="4837"/>
    <tableColumn id="11783" xr3:uid="{28740F64-9B51-40A7-8F73-575FFD5F0BF7}" name="Column11769" dataDxfId="4836"/>
    <tableColumn id="11784" xr3:uid="{C39AF858-1C44-4C05-ADAA-C261A00ED975}" name="Column11770" dataDxfId="4835"/>
    <tableColumn id="11785" xr3:uid="{9616F7AB-0875-428A-9491-61352C39B32C}" name="Column11771" dataDxfId="4834"/>
    <tableColumn id="11786" xr3:uid="{627E94F2-A99A-45AD-89BA-E4E5CA7C693A}" name="Column11772" dataDxfId="4833"/>
    <tableColumn id="11787" xr3:uid="{63EA1441-3CEA-47F9-BF73-2008B8D4470D}" name="Column11773" dataDxfId="4832"/>
    <tableColumn id="11788" xr3:uid="{4CF84B96-3829-49B5-B66A-993640F9756C}" name="Column11774" dataDxfId="4831"/>
    <tableColumn id="11789" xr3:uid="{4CD0C18F-5E32-49A5-B3E5-21FB7BAD54CA}" name="Column11775" dataDxfId="4830"/>
    <tableColumn id="11790" xr3:uid="{59EF7C3A-B61B-4A05-8133-24A96C54FE1A}" name="Column11776" dataDxfId="4829"/>
    <tableColumn id="11791" xr3:uid="{FF62435A-9D5B-4DE9-9BF0-1F43C2212A02}" name="Column11777" dataDxfId="4828"/>
    <tableColumn id="11792" xr3:uid="{3B2C4C07-C911-4117-A17C-948819FE3B73}" name="Column11778" dataDxfId="4827"/>
    <tableColumn id="11793" xr3:uid="{D20B883D-48DB-4B8E-BABA-C53AA8274582}" name="Column11779" dataDxfId="4826"/>
    <tableColumn id="11794" xr3:uid="{02C351FB-DBBE-44D8-89A3-69B1EA1F1D3C}" name="Column11780" dataDxfId="4825"/>
    <tableColumn id="11795" xr3:uid="{37CD8583-1D8F-4E5B-BA7A-90CB49A533F1}" name="Column11781" dataDxfId="4824"/>
    <tableColumn id="11796" xr3:uid="{C723FB18-EABF-43D2-B84C-9CD5C3552BD3}" name="Column11782" dataDxfId="4823"/>
    <tableColumn id="11797" xr3:uid="{B1C009C8-222E-48AA-A502-61CDF8E33440}" name="Column11783" dataDxfId="4822"/>
    <tableColumn id="11798" xr3:uid="{EEF6B980-09D5-46DF-8F0B-D6A77E4444C3}" name="Column11784" dataDxfId="4821"/>
    <tableColumn id="11799" xr3:uid="{0C4D6116-D005-47D2-B522-6E63FC574108}" name="Column11785" dataDxfId="4820"/>
    <tableColumn id="11800" xr3:uid="{6E6CFA52-1712-481D-BD5C-93FCF527458F}" name="Column11786" dataDxfId="4819"/>
    <tableColumn id="11801" xr3:uid="{A56B602B-4C1E-4203-8047-53B2DDEF9CFC}" name="Column11787" dataDxfId="4818"/>
    <tableColumn id="11802" xr3:uid="{5B08BFC2-8ABB-4848-8764-EABFD20DA808}" name="Column11788" dataDxfId="4817"/>
    <tableColumn id="11803" xr3:uid="{DBD17FD7-48DB-4CC6-8750-198911CCDB86}" name="Column11789" dataDxfId="4816"/>
    <tableColumn id="11804" xr3:uid="{961050F2-3F6A-4354-81BF-3D46D1CF55AC}" name="Column11790" dataDxfId="4815"/>
    <tableColumn id="11805" xr3:uid="{34FEA45C-8E7A-4E55-BFEC-AA6DF6F9B32A}" name="Column11791" dataDxfId="4814"/>
    <tableColumn id="11806" xr3:uid="{6EFFA7B7-346B-4BDB-8302-AF2A5233ED48}" name="Column11792" dataDxfId="4813"/>
    <tableColumn id="11807" xr3:uid="{DB10660C-CA6F-4FC6-8C14-A54C74CFEF24}" name="Column11793" dataDxfId="4812"/>
    <tableColumn id="11808" xr3:uid="{A58CB669-A1E9-4B98-BB95-96FCDF5ED6D9}" name="Column11794" dataDxfId="4811"/>
    <tableColumn id="11809" xr3:uid="{94DFCC4B-BB91-4CB6-A623-CEA9FF28C961}" name="Column11795" dataDxfId="4810"/>
    <tableColumn id="11810" xr3:uid="{F9E80334-091D-465C-BE23-B43CCF358D8D}" name="Column11796" dataDxfId="4809"/>
    <tableColumn id="11811" xr3:uid="{F7B06F1F-6E63-43F5-A490-54306EC95FCB}" name="Column11797" dataDxfId="4808"/>
    <tableColumn id="11812" xr3:uid="{C2DD7F71-59BB-4376-8C26-F3CAE234CCEA}" name="Column11798" dataDxfId="4807"/>
    <tableColumn id="11813" xr3:uid="{DA8269D9-FF8F-48E5-A497-74C2494B2E7D}" name="Column11799" dataDxfId="4806"/>
    <tableColumn id="11814" xr3:uid="{B65FC8D9-72DF-4569-AA24-FA93A2AFB6D4}" name="Column11800" dataDxfId="4805"/>
    <tableColumn id="11815" xr3:uid="{008CAE6A-7B29-4F4F-9AF9-F007229C3ABE}" name="Column11801" dataDxfId="4804"/>
    <tableColumn id="11816" xr3:uid="{76D4332F-3F97-4DD1-8D4A-15CFCBC899CF}" name="Column11802" dataDxfId="4803"/>
    <tableColumn id="11817" xr3:uid="{B725666E-19CD-4FFC-B132-BAB1CA6BB3B1}" name="Column11803" dataDxfId="4802"/>
    <tableColumn id="11818" xr3:uid="{1BD4AE22-0323-4E19-B4B7-7C3535B65A1B}" name="Column11804" dataDxfId="4801"/>
    <tableColumn id="11819" xr3:uid="{DEAAB60C-B763-46FD-B4E3-BF4D14A9AA79}" name="Column11805" dataDxfId="4800"/>
    <tableColumn id="11820" xr3:uid="{5B9F0B58-915A-48DD-B827-797C6DB106C4}" name="Column11806" dataDxfId="4799"/>
    <tableColumn id="11821" xr3:uid="{9BF43A93-3165-41E3-A4B2-CB094DCABFAF}" name="Column11807" dataDxfId="4798"/>
    <tableColumn id="11822" xr3:uid="{2C57A33C-8E03-430A-B326-8C6ED0986841}" name="Column11808" dataDxfId="4797"/>
    <tableColumn id="11823" xr3:uid="{547AFE11-2FF1-4C1E-A68A-E3D29605D83E}" name="Column11809" dataDxfId="4796"/>
    <tableColumn id="11824" xr3:uid="{3B61BC9B-A5C8-408F-A6F3-527A64CD0CDC}" name="Column11810" dataDxfId="4795"/>
    <tableColumn id="11825" xr3:uid="{06F3E5B8-EF7C-4972-A002-CD4EEEF7B111}" name="Column11811" dataDxfId="4794"/>
    <tableColumn id="11826" xr3:uid="{0CF5D747-D03F-446B-8D18-05953DBC4486}" name="Column11812" dataDxfId="4793"/>
    <tableColumn id="11827" xr3:uid="{4FC8C37E-E0DA-46DE-81FC-95C17145F489}" name="Column11813" dataDxfId="4792"/>
    <tableColumn id="11828" xr3:uid="{93B34DF0-9146-452C-B3C8-D6E50A175AD4}" name="Column11814" dataDxfId="4791"/>
    <tableColumn id="11829" xr3:uid="{E1FBA181-164C-4E7B-AB49-3F5227EF0B18}" name="Column11815" dataDxfId="4790"/>
    <tableColumn id="11830" xr3:uid="{5BB31530-E59A-4D88-A6EE-44D13E62E870}" name="Column11816" dataDxfId="4789"/>
    <tableColumn id="11831" xr3:uid="{9834A7C0-4382-465B-AE80-8C19DE31CF38}" name="Column11817" dataDxfId="4788"/>
    <tableColumn id="11832" xr3:uid="{0020AEB8-80F1-41F8-9279-9BD74E66E328}" name="Column11818" dataDxfId="4787"/>
    <tableColumn id="11833" xr3:uid="{D5B924D7-4038-4FFA-AD5A-E0CAD437FED1}" name="Column11819" dataDxfId="4786"/>
    <tableColumn id="11834" xr3:uid="{773D1013-2EC0-493D-8E45-B8016852BCD5}" name="Column11820" dataDxfId="4785"/>
    <tableColumn id="11835" xr3:uid="{206817F3-83D1-4442-B71D-3EB11904CFFE}" name="Column11821" dataDxfId="4784"/>
    <tableColumn id="11836" xr3:uid="{9EC18D85-A2C4-497E-8183-3D07B6600D5B}" name="Column11822" dataDxfId="4783"/>
    <tableColumn id="11837" xr3:uid="{530B21E3-1258-4B6D-952D-337EE162C345}" name="Column11823" dataDxfId="4782"/>
    <tableColumn id="11838" xr3:uid="{1EFED910-6257-422E-84E4-592E028379D5}" name="Column11824" dataDxfId="4781"/>
    <tableColumn id="11839" xr3:uid="{642EF361-2FF1-4E83-B606-B4412801187F}" name="Column11825" dataDxfId="4780"/>
    <tableColumn id="11840" xr3:uid="{214BBD1D-623B-47DC-BCCF-F37CDC493437}" name="Column11826" dataDxfId="4779"/>
    <tableColumn id="11841" xr3:uid="{E95B19E7-E412-40F6-A46A-64EED6AE2241}" name="Column11827" dataDxfId="4778"/>
    <tableColumn id="11842" xr3:uid="{8D232128-83A5-447E-B002-787AD1479BB5}" name="Column11828" dataDxfId="4777"/>
    <tableColumn id="11843" xr3:uid="{E3A665AD-3507-4DDB-9329-474807090138}" name="Column11829" dataDxfId="4776"/>
    <tableColumn id="11844" xr3:uid="{91F5E7E5-E4E6-44C5-8842-41E0151AFD13}" name="Column11830" dataDxfId="4775"/>
    <tableColumn id="11845" xr3:uid="{9E505833-03D8-431B-92D5-A6BD0828B226}" name="Column11831" dataDxfId="4774"/>
    <tableColumn id="11846" xr3:uid="{C81CB9B9-15DF-4783-BDB2-81C6880D2A06}" name="Column11832" dataDxfId="4773"/>
    <tableColumn id="11847" xr3:uid="{6DE6FB55-21FC-4317-A300-91847E3F1E84}" name="Column11833" dataDxfId="4772"/>
    <tableColumn id="11848" xr3:uid="{586FD816-3F87-4E5B-8112-B6D137A80546}" name="Column11834" dataDxfId="4771"/>
    <tableColumn id="11849" xr3:uid="{F61E17BC-8C95-48E4-8BAF-3660B9041ECF}" name="Column11835" dataDxfId="4770"/>
    <tableColumn id="11850" xr3:uid="{7FC3C1AB-864F-48F9-8A25-4A906AD22DD1}" name="Column11836" dataDxfId="4769"/>
    <tableColumn id="11851" xr3:uid="{4588E1F3-1F32-4DDC-9EC1-629CBBA17B78}" name="Column11837" dataDxfId="4768"/>
    <tableColumn id="11852" xr3:uid="{C83439A6-131C-4C5C-A2DC-772A639F5A60}" name="Column11838" dataDxfId="4767"/>
    <tableColumn id="11853" xr3:uid="{685680C3-6043-42DC-8F80-8638A4DEA65C}" name="Column11839" dataDxfId="4766"/>
    <tableColumn id="11854" xr3:uid="{E2DA3219-57AF-4C46-B913-1EF367F0B517}" name="Column11840" dataDxfId="4765"/>
    <tableColumn id="11855" xr3:uid="{EABF6670-DE32-4E44-BBFC-DA0CDF528B6E}" name="Column11841" dataDxfId="4764"/>
    <tableColumn id="11856" xr3:uid="{12FCF88D-BFFB-4E56-A606-56884B19833C}" name="Column11842" dataDxfId="4763"/>
    <tableColumn id="11857" xr3:uid="{9891E00A-4A6B-466C-AFFC-D76E969046CD}" name="Column11843" dataDxfId="4762"/>
    <tableColumn id="11858" xr3:uid="{52C4658F-F2F9-4339-A248-E8E5DD8E630B}" name="Column11844" dataDxfId="4761"/>
    <tableColumn id="11859" xr3:uid="{7DEB5A4C-BE83-4401-BF55-E4867D598E6C}" name="Column11845" dataDxfId="4760"/>
    <tableColumn id="11860" xr3:uid="{B4B93995-F794-4483-8279-2F3CC4E64F33}" name="Column11846" dataDxfId="4759"/>
    <tableColumn id="11861" xr3:uid="{4892F23E-DF5A-41E5-8C2C-8C5242CC916B}" name="Column11847" dataDxfId="4758"/>
    <tableColumn id="11862" xr3:uid="{A8F32D23-DCE9-4385-B9D3-81BD457CCAA6}" name="Column11848" dataDxfId="4757"/>
    <tableColumn id="11863" xr3:uid="{330B27EB-E607-42D5-9A3F-CB795AFF6B7A}" name="Column11849" dataDxfId="4756"/>
    <tableColumn id="11864" xr3:uid="{93FADA2E-67D2-45D1-BA9F-C40D8A252D3C}" name="Column11850" dataDxfId="4755"/>
    <tableColumn id="11865" xr3:uid="{F62CF54D-5750-4498-B6CD-797E093521FA}" name="Column11851" dataDxfId="4754"/>
    <tableColumn id="11866" xr3:uid="{D352DA29-51D6-40F0-BC06-3E4EF88DB3D0}" name="Column11852" dataDxfId="4753"/>
    <tableColumn id="11867" xr3:uid="{353A0D73-2D16-4B5D-B757-E555FC5821B8}" name="Column11853" dataDxfId="4752"/>
    <tableColumn id="11868" xr3:uid="{DD3DC188-9899-43F7-A245-E4D394427FB5}" name="Column11854" dataDxfId="4751"/>
    <tableColumn id="11869" xr3:uid="{73474D0E-AEEF-49DF-8FA1-5FE8469B802F}" name="Column11855" dataDxfId="4750"/>
    <tableColumn id="11870" xr3:uid="{8B7DEE47-EB5E-44E6-A78E-B8D07D487EEC}" name="Column11856" dataDxfId="4749"/>
    <tableColumn id="11871" xr3:uid="{783B8A4A-8AA6-4028-8B61-2DFE82D7EE82}" name="Column11857" dataDxfId="4748"/>
    <tableColumn id="11872" xr3:uid="{EBB335C6-4219-4DBA-B4AB-E1A241B1E5C2}" name="Column11858" dataDxfId="4747"/>
    <tableColumn id="11873" xr3:uid="{6DF8EBB4-6AFD-40FA-8368-AE4A8DB9C66E}" name="Column11859" dataDxfId="4746"/>
    <tableColumn id="11874" xr3:uid="{11F426FB-6145-4E1A-98B8-0B6516E1B327}" name="Column11860" dataDxfId="4745"/>
    <tableColumn id="11875" xr3:uid="{0EE541A5-08B0-4DD8-BCA0-4D5F6A6A0659}" name="Column11861" dataDxfId="4744"/>
    <tableColumn id="11876" xr3:uid="{59972512-82B3-4C95-A8D7-3DF03E99A89B}" name="Column11862" dataDxfId="4743"/>
    <tableColumn id="11877" xr3:uid="{2E88DF2B-28CE-4464-A2B7-FC3E1A0E5A45}" name="Column11863" dataDxfId="4742"/>
    <tableColumn id="11878" xr3:uid="{2E61BFEA-426E-4F41-9E65-485CFDA01D66}" name="Column11864" dataDxfId="4741"/>
    <tableColumn id="11879" xr3:uid="{C8944BE6-8F9F-471F-B356-ABF3A8DE7E47}" name="Column11865" dataDxfId="4740"/>
    <tableColumn id="11880" xr3:uid="{91ECCC76-70F0-42F9-A3F8-717EAF494E34}" name="Column11866" dataDxfId="4739"/>
    <tableColumn id="11881" xr3:uid="{B1711167-C1BB-48DB-9F03-C01E0197EE33}" name="Column11867" dataDxfId="4738"/>
    <tableColumn id="11882" xr3:uid="{EE4E47F9-D47F-4369-9AD1-90BF9C2F1D60}" name="Column11868" dataDxfId="4737"/>
    <tableColumn id="11883" xr3:uid="{430B5E3F-F523-41D5-AABF-8784E678A914}" name="Column11869" dataDxfId="4736"/>
    <tableColumn id="11884" xr3:uid="{A1BC2D33-1D90-4D2E-9C66-7747FFFF62E5}" name="Column11870" dataDxfId="4735"/>
    <tableColumn id="11885" xr3:uid="{23BFB6D1-C053-4FA7-8974-270DB56982C2}" name="Column11871" dataDxfId="4734"/>
    <tableColumn id="11886" xr3:uid="{6260A818-EFD0-44F9-BAEC-A5A1EE0F352A}" name="Column11872" dataDxfId="4733"/>
    <tableColumn id="11887" xr3:uid="{EAE129A0-B349-41E6-99E4-5B0A1E13469F}" name="Column11873" dataDxfId="4732"/>
    <tableColumn id="11888" xr3:uid="{BFFF9BBF-E3CB-43CC-ADCF-52B2A1121962}" name="Column11874" dataDxfId="4731"/>
    <tableColumn id="11889" xr3:uid="{5B8BAB7C-C9D8-4C2A-9C22-B3A00A3CBB69}" name="Column11875" dataDxfId="4730"/>
    <tableColumn id="11890" xr3:uid="{E3208432-6C2E-465C-BE88-762820FE023B}" name="Column11876" dataDxfId="4729"/>
    <tableColumn id="11891" xr3:uid="{60499DB3-9AB2-4EDB-8FC5-590907C7F582}" name="Column11877" dataDxfId="4728"/>
    <tableColumn id="11892" xr3:uid="{A17D147D-522E-4A2D-99FA-7923BA18A4F4}" name="Column11878" dataDxfId="4727"/>
    <tableColumn id="11893" xr3:uid="{4C991A89-9F3D-4C36-BAA3-B27C083E8D2D}" name="Column11879" dataDxfId="4726"/>
    <tableColumn id="11894" xr3:uid="{86178B02-69D0-4FDC-BDB5-792CC012E17F}" name="Column11880" dataDxfId="4725"/>
    <tableColumn id="11895" xr3:uid="{1D71B5B9-0BD7-4413-9A07-C4D98639F4D6}" name="Column11881" dataDxfId="4724"/>
    <tableColumn id="11896" xr3:uid="{E17D0C8A-731B-442E-8C54-1BB11575B800}" name="Column11882" dataDxfId="4723"/>
    <tableColumn id="11897" xr3:uid="{DFC83052-85C2-4AB5-BBC5-1A042C261138}" name="Column11883" dataDxfId="4722"/>
    <tableColumn id="11898" xr3:uid="{52C9A030-D1B0-43D2-96D4-C2B2412AF65F}" name="Column11884" dataDxfId="4721"/>
    <tableColumn id="11899" xr3:uid="{BC39626E-7176-4419-A1EF-425892802362}" name="Column11885" dataDxfId="4720"/>
    <tableColumn id="11900" xr3:uid="{60BE9EA4-7292-48BB-9F8D-14A413356A90}" name="Column11886" dataDxfId="4719"/>
    <tableColumn id="11901" xr3:uid="{D1661B4A-301F-4329-A134-93D1EDB378C5}" name="Column11887" dataDxfId="4718"/>
    <tableColumn id="11902" xr3:uid="{14B7FB03-BA22-4A2F-B51D-39D30E449464}" name="Column11888" dataDxfId="4717"/>
    <tableColumn id="11903" xr3:uid="{0D2A16BA-1757-4F69-8B0E-847BCC6323CA}" name="Column11889" dataDxfId="4716"/>
    <tableColumn id="11904" xr3:uid="{E8C98C82-ABDD-4384-B47F-BD7EC5DE107E}" name="Column11890" dataDxfId="4715"/>
    <tableColumn id="11905" xr3:uid="{3630FCC3-37A4-4932-8DD8-C5DEE3AD56C8}" name="Column11891" dataDxfId="4714"/>
    <tableColumn id="11906" xr3:uid="{0C9755EB-0F97-4813-9EC0-66620410F553}" name="Column11892" dataDxfId="4713"/>
    <tableColumn id="11907" xr3:uid="{FD27E95A-F773-4036-96AD-A361D64A1CAE}" name="Column11893" dataDxfId="4712"/>
    <tableColumn id="11908" xr3:uid="{50990508-97AB-4C38-BC2A-A974CF2FB244}" name="Column11894" dataDxfId="4711"/>
    <tableColumn id="11909" xr3:uid="{4FC0FFA3-DC59-4B0D-BD62-1F0ACD8CC3C7}" name="Column11895" dataDxfId="4710"/>
    <tableColumn id="11910" xr3:uid="{E2B9BD3F-4C7D-40DD-81EB-6A8AB89CD5EA}" name="Column11896" dataDxfId="4709"/>
    <tableColumn id="11911" xr3:uid="{51471E0D-0B92-4277-AAC6-E61E25059552}" name="Column11897" dataDxfId="4708"/>
    <tableColumn id="11912" xr3:uid="{F65A07F0-D497-41B5-AAFC-F30A2E2A432E}" name="Column11898" dataDxfId="4707"/>
    <tableColumn id="11913" xr3:uid="{A6F6C050-4BCF-49AE-8E1E-132775EDD98E}" name="Column11899" dataDxfId="4706"/>
    <tableColumn id="11914" xr3:uid="{0CDD6CDD-B687-4E35-9D0D-7E7D0426476C}" name="Column11900" dataDxfId="4705"/>
    <tableColumn id="11915" xr3:uid="{E04C6402-12E3-49B5-8A87-2EFBC9360A15}" name="Column11901" dataDxfId="4704"/>
    <tableColumn id="11916" xr3:uid="{D03C8905-662C-44C5-ACBB-71F40D611F4A}" name="Column11902" dataDxfId="4703"/>
    <tableColumn id="11917" xr3:uid="{2C00BF28-1862-4B17-8757-DDF0C9D12A35}" name="Column11903" dataDxfId="4702"/>
    <tableColumn id="11918" xr3:uid="{E1866B77-8515-4A92-877A-A63B038EE11F}" name="Column11904" dataDxfId="4701"/>
    <tableColumn id="11919" xr3:uid="{7F15D750-C810-48D4-9647-AEB95DA13BFD}" name="Column11905" dataDxfId="4700"/>
    <tableColumn id="11920" xr3:uid="{D29D13A9-44C3-4342-AEF8-93F67F768649}" name="Column11906" dataDxfId="4699"/>
    <tableColumn id="11921" xr3:uid="{300DE1B6-257C-461B-8D53-EB63629D3C99}" name="Column11907" dataDxfId="4698"/>
    <tableColumn id="11922" xr3:uid="{3D6BEBB2-4753-47CF-A2FD-E5EA46336DB1}" name="Column11908" dataDxfId="4697"/>
    <tableColumn id="11923" xr3:uid="{CB4C9751-9993-48FE-B886-6044BD7CEA7D}" name="Column11909" dataDxfId="4696"/>
    <tableColumn id="11924" xr3:uid="{05351EF4-AEC0-4DAA-A24D-3F32E0AD8F3C}" name="Column11910" dataDxfId="4695"/>
    <tableColumn id="11925" xr3:uid="{C239A892-87CC-46B2-A271-95F6A852BAFB}" name="Column11911" dataDxfId="4694"/>
    <tableColumn id="11926" xr3:uid="{158B300E-F79D-441C-8436-C1F762C4D7A9}" name="Column11912" dataDxfId="4693"/>
    <tableColumn id="11927" xr3:uid="{89C27545-83A7-4498-97A4-2888ED28086D}" name="Column11913" dataDxfId="4692"/>
    <tableColumn id="11928" xr3:uid="{55A8E866-B29A-4FBB-AA1E-5363B8FC7337}" name="Column11914" dataDxfId="4691"/>
    <tableColumn id="11929" xr3:uid="{D71AB931-C918-4EEC-89AA-52EA271598EF}" name="Column11915" dataDxfId="4690"/>
    <tableColumn id="11930" xr3:uid="{9D411230-2E83-42C3-8E16-C500106B7E86}" name="Column11916" dataDxfId="4689"/>
    <tableColumn id="11931" xr3:uid="{4C6B46F3-8CA4-4827-9E74-A6710700878A}" name="Column11917" dataDxfId="4688"/>
    <tableColumn id="11932" xr3:uid="{39E96FB5-FD21-4664-A20A-65FE67435288}" name="Column11918" dataDxfId="4687"/>
    <tableColumn id="11933" xr3:uid="{6EF94562-0462-4D44-A656-C9FE229C3E18}" name="Column11919" dataDxfId="4686"/>
    <tableColumn id="11934" xr3:uid="{C4015A34-7CBA-4B1B-8A6F-CF996DC5E415}" name="Column11920" dataDxfId="4685"/>
    <tableColumn id="11935" xr3:uid="{E33CE40D-F09A-4952-9710-85C809FBB286}" name="Column11921" dataDxfId="4684"/>
    <tableColumn id="11936" xr3:uid="{32B3861D-3E92-4886-BAF4-A1B1CF98041E}" name="Column11922" dataDxfId="4683"/>
    <tableColumn id="11937" xr3:uid="{0A2405CF-8FDB-4BC6-BBC5-205043BC6704}" name="Column11923" dataDxfId="4682"/>
    <tableColumn id="11938" xr3:uid="{7C8DA8BD-5945-43FE-AF30-D7F85B02E225}" name="Column11924" dataDxfId="4681"/>
    <tableColumn id="11939" xr3:uid="{59E2EC64-ECA0-4CD3-AFB6-5CC400095ADD}" name="Column11925" dataDxfId="4680"/>
    <tableColumn id="11940" xr3:uid="{D654E494-F248-437E-82E8-8D3BA1EFC1F4}" name="Column11926" dataDxfId="4679"/>
    <tableColumn id="11941" xr3:uid="{E39447F0-C09F-4F20-82B5-95D948EF6F83}" name="Column11927" dataDxfId="4678"/>
    <tableColumn id="11942" xr3:uid="{047A1002-87D1-45B0-AD01-D80B2479B955}" name="Column11928" dataDxfId="4677"/>
    <tableColumn id="11943" xr3:uid="{85C7165D-1B69-4D72-870B-3407E3EC47CE}" name="Column11929" dataDxfId="4676"/>
    <tableColumn id="11944" xr3:uid="{AAD7477F-181E-4F6D-BAEE-972A707378E7}" name="Column11930" dataDxfId="4675"/>
    <tableColumn id="11945" xr3:uid="{14B862F0-1DEB-4598-8C95-4DB712644F18}" name="Column11931" dataDxfId="4674"/>
    <tableColumn id="11946" xr3:uid="{C577C3F9-62C8-48AE-AE2A-AFCFD35E4E49}" name="Column11932" dataDxfId="4673"/>
    <tableColumn id="11947" xr3:uid="{E065C583-2675-4E39-926F-CBE8F34BC9C9}" name="Column11933" dataDxfId="4672"/>
    <tableColumn id="11948" xr3:uid="{A52C483E-87BC-4F0B-A2B9-330858C45EF2}" name="Column11934" dataDxfId="4671"/>
    <tableColumn id="11949" xr3:uid="{70D90CB2-A8EE-4A46-9444-F28D8CD7C817}" name="Column11935" dataDxfId="4670"/>
    <tableColumn id="11950" xr3:uid="{EC435B2A-4CC8-434E-9672-58238295122D}" name="Column11936" dataDxfId="4669"/>
    <tableColumn id="11951" xr3:uid="{16495AF3-30AD-480F-980A-0091AF06F3C4}" name="Column11937" dataDxfId="4668"/>
    <tableColumn id="11952" xr3:uid="{390806E3-BEC2-470F-88E2-F9BB251B663C}" name="Column11938" dataDxfId="4667"/>
    <tableColumn id="11953" xr3:uid="{FBEBAB34-2FB4-40D8-A115-3F3F83FA34DF}" name="Column11939" dataDxfId="4666"/>
    <tableColumn id="11954" xr3:uid="{A1CAA8B5-967D-46FB-97B2-B00C18D59DEB}" name="Column11940" dataDxfId="4665"/>
    <tableColumn id="11955" xr3:uid="{6FB0E6CE-FF44-4038-A1F9-241336EBA90C}" name="Column11941" dataDxfId="4664"/>
    <tableColumn id="11956" xr3:uid="{860899A6-34FC-4B9C-A6A3-1604EB381771}" name="Column11942" dataDxfId="4663"/>
    <tableColumn id="11957" xr3:uid="{590F9A4D-782E-459D-87E7-28657AA20984}" name="Column11943" dataDxfId="4662"/>
    <tableColumn id="11958" xr3:uid="{E7D066E6-A2D5-4393-B7A7-2CBBF7F58F8E}" name="Column11944" dataDxfId="4661"/>
    <tableColumn id="11959" xr3:uid="{EF53312D-7D43-4CFC-921E-F96B7FEDEEC9}" name="Column11945" dataDxfId="4660"/>
    <tableColumn id="11960" xr3:uid="{6991355B-70DC-484B-BAA1-9DE8398B36C4}" name="Column11946" dataDxfId="4659"/>
    <tableColumn id="11961" xr3:uid="{3757D065-F89C-44F9-9052-7EE7623B141D}" name="Column11947" dataDxfId="4658"/>
    <tableColumn id="11962" xr3:uid="{B849DE88-D34A-47DC-A9E6-3C84F609F4C2}" name="Column11948" dataDxfId="4657"/>
    <tableColumn id="11963" xr3:uid="{0B6BA538-3605-4C20-8E15-8ABAA5DAC2CA}" name="Column11949" dataDxfId="4656"/>
    <tableColumn id="11964" xr3:uid="{F1DA4352-CA34-428D-90F6-D466E1169D88}" name="Column11950" dataDxfId="4655"/>
    <tableColumn id="11965" xr3:uid="{CCF2CBCF-D986-4557-95BC-A1B504B35A6D}" name="Column11951" dataDxfId="4654"/>
    <tableColumn id="11966" xr3:uid="{A172C03A-3BA2-466E-B0D9-544CD2D58D23}" name="Column11952" dataDxfId="4653"/>
    <tableColumn id="11967" xr3:uid="{7123C3F8-F614-4DBE-9C7C-E1019598041E}" name="Column11953" dataDxfId="4652"/>
    <tableColumn id="11968" xr3:uid="{4CE219C4-E1FE-4BB2-AD77-B8261298FC8C}" name="Column11954" dataDxfId="4651"/>
    <tableColumn id="11969" xr3:uid="{B7A4AF47-9B5C-4E91-833D-329DACDA0220}" name="Column11955" dataDxfId="4650"/>
    <tableColumn id="11970" xr3:uid="{61282AA0-53C5-435B-A4A6-28BF54DC2769}" name="Column11956" dataDxfId="4649"/>
    <tableColumn id="11971" xr3:uid="{7505FC18-3EE8-4B62-BE33-FCE6F0E1CC01}" name="Column11957" dataDxfId="4648"/>
    <tableColumn id="11972" xr3:uid="{21535100-BE29-4691-850E-CC32D8C7B281}" name="Column11958" dataDxfId="4647"/>
    <tableColumn id="11973" xr3:uid="{F3728D62-45E1-4C40-8A54-32B4C326B75E}" name="Column11959" dataDxfId="4646"/>
    <tableColumn id="11974" xr3:uid="{6A13E78F-7E9D-4FB2-B0BC-3A8F08B827E0}" name="Column11960" dataDxfId="4645"/>
    <tableColumn id="11975" xr3:uid="{2DE815F2-69A8-4B39-A85F-74F162B7D120}" name="Column11961" dataDxfId="4644"/>
    <tableColumn id="11976" xr3:uid="{B1368099-27B6-4516-A90F-5FDA5D1C7429}" name="Column11962" dataDxfId="4643"/>
    <tableColumn id="11977" xr3:uid="{4CC06871-D735-43ED-898A-2B9F2D9BB4D4}" name="Column11963" dataDxfId="4642"/>
    <tableColumn id="11978" xr3:uid="{74559AF0-C149-4875-BD23-87750D2148ED}" name="Column11964" dataDxfId="4641"/>
    <tableColumn id="11979" xr3:uid="{F3CBE599-4F09-49AE-8301-5D5EFD67022E}" name="Column11965" dataDxfId="4640"/>
    <tableColumn id="11980" xr3:uid="{1A22645D-EFE7-443E-97C0-216E306CC211}" name="Column11966" dataDxfId="4639"/>
    <tableColumn id="11981" xr3:uid="{BD9DE268-8301-41B7-9D37-FDB71CD4CE42}" name="Column11967" dataDxfId="4638"/>
    <tableColumn id="11982" xr3:uid="{CCA8FF41-AF60-4E6C-BC9D-DF2E72FB9D5A}" name="Column11968" dataDxfId="4637"/>
    <tableColumn id="11983" xr3:uid="{6319A3FF-7524-4774-98EB-359D8EF4AEFB}" name="Column11969" dataDxfId="4636"/>
    <tableColumn id="11984" xr3:uid="{3852CFB1-A192-4F13-B3A0-782A34FB7317}" name="Column11970" dataDxfId="4635"/>
    <tableColumn id="11985" xr3:uid="{74316096-B833-45B4-A4F3-E0BC2B409873}" name="Column11971" dataDxfId="4634"/>
    <tableColumn id="11986" xr3:uid="{4334DFA2-36F6-4609-8015-FD4214824018}" name="Column11972" dataDxfId="4633"/>
    <tableColumn id="11987" xr3:uid="{F793C893-3677-4E17-AEB6-9CD18C381325}" name="Column11973" dataDxfId="4632"/>
    <tableColumn id="11988" xr3:uid="{F41CA04B-0AF1-433C-B4A7-B8679B258830}" name="Column11974" dataDxfId="4631"/>
    <tableColumn id="11989" xr3:uid="{ACB23622-3F75-422E-8778-6BC67642DBAD}" name="Column11975" dataDxfId="4630"/>
    <tableColumn id="11990" xr3:uid="{FCFB95B0-D3B8-49B1-B2EC-6160FCACF044}" name="Column11976" dataDxfId="4629"/>
    <tableColumn id="11991" xr3:uid="{83B5E36F-3C1A-4E58-8E10-98DDE24F8325}" name="Column11977" dataDxfId="4628"/>
    <tableColumn id="11992" xr3:uid="{2EC86707-3479-4C13-A3FB-BD698A619F17}" name="Column11978" dataDxfId="4627"/>
    <tableColumn id="11993" xr3:uid="{EC996F3C-DD68-4D2F-8322-BB061B562708}" name="Column11979" dataDxfId="4626"/>
    <tableColumn id="11994" xr3:uid="{35E97783-2F4E-49B2-95F6-3EAEFD033793}" name="Column11980" dataDxfId="4625"/>
    <tableColumn id="11995" xr3:uid="{5692AB03-421A-4B19-A53A-0C442828E05A}" name="Column11981" dataDxfId="4624"/>
    <tableColumn id="11996" xr3:uid="{0124488C-4E4A-43D2-92E0-98E159B442C8}" name="Column11982" dataDxfId="4623"/>
    <tableColumn id="11997" xr3:uid="{E6B7123F-0C05-41D1-B4F9-7C9692AAC4F3}" name="Column11983" dataDxfId="4622"/>
    <tableColumn id="11998" xr3:uid="{FE4C20A7-D291-4F7D-A9FB-8623C07B236F}" name="Column11984" dataDxfId="4621"/>
    <tableColumn id="11999" xr3:uid="{57E31B06-382F-4A3A-8C57-C5FE6A87E06B}" name="Column11985" dataDxfId="4620"/>
    <tableColumn id="12000" xr3:uid="{8D977BCA-6104-40CA-8106-06A1CC2E871C}" name="Column11986" dataDxfId="4619"/>
    <tableColumn id="12001" xr3:uid="{DCE31F77-6AC7-45EA-B698-7CEC42FF45E9}" name="Column11987" dataDxfId="4618"/>
    <tableColumn id="12002" xr3:uid="{D894CFD7-9F8A-424D-A646-D0CB5DB57308}" name="Column11988" dataDxfId="4617"/>
    <tableColumn id="12003" xr3:uid="{13FDBF6E-6F27-45B7-9530-059BF01C3C3F}" name="Column11989" dataDxfId="4616"/>
    <tableColumn id="12004" xr3:uid="{8E147250-8B8D-4909-AFA5-7838227E208A}" name="Column11990" dataDxfId="4615"/>
    <tableColumn id="12005" xr3:uid="{753E585D-036B-43F6-A96C-3BD6C2750D4C}" name="Column11991" dataDxfId="4614"/>
    <tableColumn id="12006" xr3:uid="{EC1526DD-17FA-444A-8A68-5A054BF07B04}" name="Column11992" dataDxfId="4613"/>
    <tableColumn id="12007" xr3:uid="{396A729D-7B91-4A40-BEFC-B45BEEE11D21}" name="Column11993" dataDxfId="4612"/>
    <tableColumn id="12008" xr3:uid="{57B0CC17-DD7E-4F2B-8A5E-986AF4BF340B}" name="Column11994" dataDxfId="4611"/>
    <tableColumn id="12009" xr3:uid="{4C9D3834-0C29-4EB6-8940-2FD2B37A9968}" name="Column11995" dataDxfId="4610"/>
    <tableColumn id="12010" xr3:uid="{30946C8F-BCCC-4455-911D-A94B4528A7A0}" name="Column11996" dataDxfId="4609"/>
    <tableColumn id="12011" xr3:uid="{F4E07F61-1EC7-48E6-83FC-1E2AA10DB483}" name="Column11997" dataDxfId="4608"/>
    <tableColumn id="12012" xr3:uid="{6303F616-64C1-4032-8650-B17973FCA839}" name="Column11998" dataDxfId="4607"/>
    <tableColumn id="12013" xr3:uid="{51AECFE3-2678-49F4-A547-8DF39C9CD098}" name="Column11999" dataDxfId="4606"/>
    <tableColumn id="12014" xr3:uid="{4A96B084-21C6-49CA-92AF-3E420A643547}" name="Column12000" dataDxfId="4605"/>
    <tableColumn id="12015" xr3:uid="{F37B51C9-52E2-409F-8266-F569FF21480C}" name="Column12001" dataDxfId="4604"/>
    <tableColumn id="12016" xr3:uid="{58FF1FCB-6AAF-49BB-A5EC-814049EF1C21}" name="Column12002" dataDxfId="4603"/>
    <tableColumn id="12017" xr3:uid="{A784CC2B-CE4A-4C8B-9A23-CE43A16C788B}" name="Column12003" dataDxfId="4602"/>
    <tableColumn id="12018" xr3:uid="{F70D38AF-3C2D-49D3-B532-5EDDAAA6D8C7}" name="Column12004" dataDxfId="4601"/>
    <tableColumn id="12019" xr3:uid="{E1F3048A-9760-42B7-9693-CA4572B3F5F9}" name="Column12005" dataDxfId="4600"/>
    <tableColumn id="12020" xr3:uid="{2E8324D2-D299-445E-A8AC-667F5B40405C}" name="Column12006" dataDxfId="4599"/>
    <tableColumn id="12021" xr3:uid="{E47B754D-D321-4FEF-B87E-7AD0445EC3DB}" name="Column12007" dataDxfId="4598"/>
    <tableColumn id="12022" xr3:uid="{10480340-C896-4227-B06B-C004761BB224}" name="Column12008" dataDxfId="4597"/>
    <tableColumn id="12023" xr3:uid="{7D09A681-0360-45A9-87A0-3680D9E30518}" name="Column12009" dataDxfId="4596"/>
    <tableColumn id="12024" xr3:uid="{04EC0D24-2237-4B3E-8701-0FEF3070C0B2}" name="Column12010" dataDxfId="4595"/>
    <tableColumn id="12025" xr3:uid="{6C1A3B8F-4583-4BD8-A25A-15DA6636B730}" name="Column12011" dataDxfId="4594"/>
    <tableColumn id="12026" xr3:uid="{0CBC9A4A-B434-46FB-BFB2-B10B81983B1E}" name="Column12012" dataDxfId="4593"/>
    <tableColumn id="12027" xr3:uid="{31D3494A-0237-4852-A4E8-D78B4B15EDBA}" name="Column12013" dataDxfId="4592"/>
    <tableColumn id="12028" xr3:uid="{7B189E3E-6150-43E6-BC14-1B0903E74B19}" name="Column12014" dataDxfId="4591"/>
    <tableColumn id="12029" xr3:uid="{D401149C-2AA9-4536-BA51-2527F3F67B98}" name="Column12015" dataDxfId="4590"/>
    <tableColumn id="12030" xr3:uid="{7ECC29BC-9662-490C-848D-8A28BB7136E1}" name="Column12016" dataDxfId="4589"/>
    <tableColumn id="12031" xr3:uid="{EC59EB46-8259-4B38-9C6C-F5AE8CEDF8B6}" name="Column12017" dataDxfId="4588"/>
    <tableColumn id="12032" xr3:uid="{1EF18D91-13F9-4F12-AC5C-5260D213352E}" name="Column12018" dataDxfId="4587"/>
    <tableColumn id="12033" xr3:uid="{DEDFE8FD-1A8B-4A62-A8A6-7143375B0E1D}" name="Column12019" dataDxfId="4586"/>
    <tableColumn id="12034" xr3:uid="{2D050006-675E-4F30-B066-B8FAD3D5CDD0}" name="Column12020" dataDxfId="4585"/>
    <tableColumn id="12035" xr3:uid="{FB08FC06-7137-4D2D-9876-CDC8E4CE937E}" name="Column12021" dataDxfId="4584"/>
    <tableColumn id="12036" xr3:uid="{BDD0881F-7279-4D8B-9124-C38BA7B3FF5F}" name="Column12022" dataDxfId="4583"/>
    <tableColumn id="12037" xr3:uid="{B5A23C70-EDCB-423F-8CF6-7580ACAD9893}" name="Column12023" dataDxfId="4582"/>
    <tableColumn id="12038" xr3:uid="{2037F88E-4945-4471-86D2-E3AC3F600E59}" name="Column12024" dataDxfId="4581"/>
    <tableColumn id="12039" xr3:uid="{13A902CA-9BA6-480F-B2D0-EA361AF16897}" name="Column12025" dataDxfId="4580"/>
    <tableColumn id="12040" xr3:uid="{C49EB69A-7E55-42AD-B0A8-8398C9EAB815}" name="Column12026" dataDxfId="4579"/>
    <tableColumn id="12041" xr3:uid="{17179099-3539-43F3-B8B6-EB09D885709B}" name="Column12027" dataDxfId="4578"/>
    <tableColumn id="12042" xr3:uid="{38B3A5B5-FA55-4ED4-8DDD-9DC589DE3EBC}" name="Column12028" dataDxfId="4577"/>
    <tableColumn id="12043" xr3:uid="{EC1418F6-3FDE-415A-AA9E-715111892C6B}" name="Column12029" dataDxfId="4576"/>
    <tableColumn id="12044" xr3:uid="{9336A7DF-2ECB-4FD3-A361-3C7626B9384A}" name="Column12030" dataDxfId="4575"/>
    <tableColumn id="12045" xr3:uid="{5453412F-8684-4A94-BB87-EA77BAEEA43A}" name="Column12031" dataDxfId="4574"/>
    <tableColumn id="12046" xr3:uid="{F7899CD4-6E9D-4273-B257-3893533600FF}" name="Column12032" dataDxfId="4573"/>
    <tableColumn id="12047" xr3:uid="{488B612E-EE5E-451A-BFDA-6815C06BFD9A}" name="Column12033" dataDxfId="4572"/>
    <tableColumn id="12048" xr3:uid="{9F694EFA-59F7-4FEB-B1C8-0C55CC397270}" name="Column12034" dataDxfId="4571"/>
    <tableColumn id="12049" xr3:uid="{F799A14C-93C6-4132-B185-FDCB98006B58}" name="Column12035" dataDxfId="4570"/>
    <tableColumn id="12050" xr3:uid="{BCAFC682-E013-47F7-AE80-5920D4C4FB1A}" name="Column12036" dataDxfId="4569"/>
    <tableColumn id="12051" xr3:uid="{00748122-9933-4BF8-AC76-84E8ABBEE0FF}" name="Column12037" dataDxfId="4568"/>
    <tableColumn id="12052" xr3:uid="{263002A9-2113-46F9-8C1D-96AF36EA8130}" name="Column12038" dataDxfId="4567"/>
    <tableColumn id="12053" xr3:uid="{114419E6-93A7-4BFB-994D-741938193658}" name="Column12039" dataDxfId="4566"/>
    <tableColumn id="12054" xr3:uid="{27AB0AE7-903A-4F08-AE32-A9F19858C7D5}" name="Column12040" dataDxfId="4565"/>
    <tableColumn id="12055" xr3:uid="{5DDA7382-97FF-40CF-B198-69D80CDCF2B2}" name="Column12041" dataDxfId="4564"/>
    <tableColumn id="12056" xr3:uid="{40F08948-479F-4D02-919C-4B495928314C}" name="Column12042" dataDxfId="4563"/>
    <tableColumn id="12057" xr3:uid="{8E402FC4-A964-41AA-B836-24C92BC0D131}" name="Column12043" dataDxfId="4562"/>
    <tableColumn id="12058" xr3:uid="{49DFFC31-2B23-4B78-846A-6A2FDC14DC92}" name="Column12044" dataDxfId="4561"/>
    <tableColumn id="12059" xr3:uid="{AD01A9FB-34EA-43F4-80E0-3EC8AC0C8E23}" name="Column12045" dataDxfId="4560"/>
    <tableColumn id="12060" xr3:uid="{2710122A-5F6D-4DB6-A432-EE3174E3DD1B}" name="Column12046" dataDxfId="4559"/>
    <tableColumn id="12061" xr3:uid="{E2630EDD-1786-4C27-987D-336A3DBA2803}" name="Column12047" dataDxfId="4558"/>
    <tableColumn id="12062" xr3:uid="{3CC00247-800F-42E1-B8EB-ABCE72E53F0A}" name="Column12048" dataDxfId="4557"/>
    <tableColumn id="12063" xr3:uid="{4CBFFBB8-7744-4C36-B409-F3ED7F2404DD}" name="Column12049" dataDxfId="4556"/>
    <tableColumn id="12064" xr3:uid="{7B24E435-B3BC-49CB-9460-C3A9EDB712D3}" name="Column12050" dataDxfId="4555"/>
    <tableColumn id="12065" xr3:uid="{757534D1-77F7-473C-8F51-8BFBEF7CE6C2}" name="Column12051" dataDxfId="4554"/>
    <tableColumn id="12066" xr3:uid="{AE204009-ED26-4ADF-B159-0F8FFAF1D95D}" name="Column12052" dataDxfId="4553"/>
    <tableColumn id="12067" xr3:uid="{76BDCC80-7430-4187-829F-595EADC91450}" name="Column12053" dataDxfId="4552"/>
    <tableColumn id="12068" xr3:uid="{9074C413-BFBF-45AB-B1A6-CA5CCA7369F2}" name="Column12054" dataDxfId="4551"/>
    <tableColumn id="12069" xr3:uid="{363289FD-5B92-461B-A77F-19E742EDEC79}" name="Column12055" dataDxfId="4550"/>
    <tableColumn id="12070" xr3:uid="{20925C67-5CBA-4B9B-BECE-C57C04BE36D8}" name="Column12056" dataDxfId="4549"/>
    <tableColumn id="12071" xr3:uid="{1FBEF2D2-E68F-4DA1-BB9F-6FF3F7322832}" name="Column12057" dataDxfId="4548"/>
    <tableColumn id="12072" xr3:uid="{72C0A19B-0776-4902-ABCB-DD36C0C74E1E}" name="Column12058" dataDxfId="4547"/>
    <tableColumn id="12073" xr3:uid="{A67E0047-941A-4E05-B8F2-B80ECF74AD4D}" name="Column12059" dataDxfId="4546"/>
    <tableColumn id="12074" xr3:uid="{39386F04-7D4C-4D6D-B643-4CE021EAA8B8}" name="Column12060" dataDxfId="4545"/>
    <tableColumn id="12075" xr3:uid="{0CCD1FCA-D8CC-430B-98EB-C92ED4DA2346}" name="Column12061" dataDxfId="4544"/>
    <tableColumn id="12076" xr3:uid="{87D592E0-68E0-4515-8758-403936C1178D}" name="Column12062" dataDxfId="4543"/>
    <tableColumn id="12077" xr3:uid="{6BF08E35-F23F-4076-ADE7-D929F0A650C2}" name="Column12063" dataDxfId="4542"/>
    <tableColumn id="12078" xr3:uid="{CAF31EFD-162D-42AA-A7E5-66252CED2297}" name="Column12064" dataDxfId="4541"/>
    <tableColumn id="12079" xr3:uid="{30F2432C-E1B6-4AC3-A70B-4D9F640C80C8}" name="Column12065" dataDxfId="4540"/>
    <tableColumn id="12080" xr3:uid="{0549A1E7-F56F-48C0-AD0D-5C5A3315E9A4}" name="Column12066" dataDxfId="4539"/>
    <tableColumn id="12081" xr3:uid="{3D2271BC-2978-487F-8D12-6039BBB6DDA7}" name="Column12067" dataDxfId="4538"/>
    <tableColumn id="12082" xr3:uid="{408D9762-867C-4FAB-9BD3-6A0E80F8C2F4}" name="Column12068" dataDxfId="4537"/>
    <tableColumn id="12083" xr3:uid="{3E6A651D-952B-405D-8032-EBCA31046054}" name="Column12069" dataDxfId="4536"/>
    <tableColumn id="12084" xr3:uid="{18FFD392-B1DA-4699-8B5A-4CF8A95F1E7F}" name="Column12070" dataDxfId="4535"/>
    <tableColumn id="12085" xr3:uid="{409EF659-C794-4334-8C0D-9A90FBC26334}" name="Column12071" dataDxfId="4534"/>
    <tableColumn id="12086" xr3:uid="{9319243C-B7C9-4B5C-9B92-2605A154D230}" name="Column12072" dataDxfId="4533"/>
    <tableColumn id="12087" xr3:uid="{E6306D72-CBE0-44E6-A6E2-F4F575F0EFC3}" name="Column12073" dataDxfId="4532"/>
    <tableColumn id="12088" xr3:uid="{C1F280EE-3D37-401C-BD39-CF4901F69545}" name="Column12074" dataDxfId="4531"/>
    <tableColumn id="12089" xr3:uid="{14D7B9D7-40DB-412E-A93E-8B29FCAC9F6A}" name="Column12075" dataDxfId="4530"/>
    <tableColumn id="12090" xr3:uid="{48BF29A3-3B3D-4C4F-BAB0-F861352A4EAA}" name="Column12076" dataDxfId="4529"/>
    <tableColumn id="12091" xr3:uid="{62F6FD66-07D1-4B4B-A59E-A314EF324763}" name="Column12077" dataDxfId="4528"/>
    <tableColumn id="12092" xr3:uid="{833F8142-448E-4B01-89B7-A9CD18EDF6E6}" name="Column12078" dataDxfId="4527"/>
    <tableColumn id="12093" xr3:uid="{0C772B64-5A37-47E2-8510-505952856631}" name="Column12079" dataDxfId="4526"/>
    <tableColumn id="12094" xr3:uid="{677C3103-3A23-4D0B-A70D-B0508389D89A}" name="Column12080" dataDxfId="4525"/>
    <tableColumn id="12095" xr3:uid="{6449D946-4031-47E6-B9A2-037B575920E7}" name="Column12081" dataDxfId="4524"/>
    <tableColumn id="12096" xr3:uid="{988A67C4-9902-4792-8759-1D68BCB3CEEC}" name="Column12082" dataDxfId="4523"/>
    <tableColumn id="12097" xr3:uid="{5F33FEB2-7E69-40FE-B3CE-1AFA267D75B2}" name="Column12083" dataDxfId="4522"/>
    <tableColumn id="12098" xr3:uid="{29398270-1E35-4887-A709-73196A338D30}" name="Column12084" dataDxfId="4521"/>
    <tableColumn id="12099" xr3:uid="{E1F11F3B-3263-41BB-A605-5BD8CAEC927B}" name="Column12085" dataDxfId="4520"/>
    <tableColumn id="12100" xr3:uid="{513393B4-3FB7-49CE-8DAE-CA7AE808659E}" name="Column12086" dataDxfId="4519"/>
    <tableColumn id="12101" xr3:uid="{C21EC483-ABCE-4003-A16E-4566D20BA5F8}" name="Column12087" dataDxfId="4518"/>
    <tableColumn id="12102" xr3:uid="{624068DA-E8E9-4D7E-872A-B6B25460EEB4}" name="Column12088" dataDxfId="4517"/>
    <tableColumn id="12103" xr3:uid="{F1B7E7AB-0C6E-426F-8BCF-2C3D5CAEF202}" name="Column12089" dataDxfId="4516"/>
    <tableColumn id="12104" xr3:uid="{35C2C98A-6258-4910-9020-55C7693537A7}" name="Column12090" dataDxfId="4515"/>
    <tableColumn id="12105" xr3:uid="{7C106EED-8052-419B-97BA-5B6041D2A07C}" name="Column12091" dataDxfId="4514"/>
    <tableColumn id="12106" xr3:uid="{30656623-8534-414B-8BF4-9A1492CC849A}" name="Column12092" dataDxfId="4513"/>
    <tableColumn id="12107" xr3:uid="{76B8B304-BB61-4CFB-8616-388F81F496D0}" name="Column12093" dataDxfId="4512"/>
    <tableColumn id="12108" xr3:uid="{8A7192D5-C699-4DC2-BEEF-7A886DD6D537}" name="Column12094" dataDxfId="4511"/>
    <tableColumn id="12109" xr3:uid="{66AC2C47-300E-4D78-AE94-FF9B850E93C5}" name="Column12095" dataDxfId="4510"/>
    <tableColumn id="12110" xr3:uid="{D06741AF-056D-4A24-BA9C-8BC93B675193}" name="Column12096" dataDxfId="4509"/>
    <tableColumn id="12111" xr3:uid="{EB2C5AF0-3A84-4EDF-BBA8-D68FDB9448ED}" name="Column12097" dataDxfId="4508"/>
    <tableColumn id="12112" xr3:uid="{E03B41FD-D6A6-4A8D-84B8-915D6B8D1D29}" name="Column12098" dataDxfId="4507"/>
    <tableColumn id="12113" xr3:uid="{69845897-D177-4DC9-B1B6-3696CED4A5EF}" name="Column12099" dataDxfId="4506"/>
    <tableColumn id="12114" xr3:uid="{3D8CEF04-EC5A-4732-8022-05FC48DB67D2}" name="Column12100" dataDxfId="4505"/>
    <tableColumn id="12115" xr3:uid="{3C4FE50B-A362-4836-80C2-8BC9485D01C7}" name="Column12101" dataDxfId="4504"/>
    <tableColumn id="12116" xr3:uid="{5262CF4E-CFF8-45E9-ADD5-5CAFA8D45F25}" name="Column12102" dataDxfId="4503"/>
    <tableColumn id="12117" xr3:uid="{682AAC50-0443-461C-A0A1-CBF151D36064}" name="Column12103" dataDxfId="4502"/>
    <tableColumn id="12118" xr3:uid="{7A694807-9B81-4D86-931B-327611FE614C}" name="Column12104" dataDxfId="4501"/>
    <tableColumn id="12119" xr3:uid="{33872438-CE6F-4322-9D00-E90623CAD046}" name="Column12105" dataDxfId="4500"/>
    <tableColumn id="12120" xr3:uid="{CB67B896-6A7A-473E-801E-C6D089DA53C8}" name="Column12106" dataDxfId="4499"/>
    <tableColumn id="12121" xr3:uid="{D25046FC-3AC8-4ABE-BF83-67C5B91BDA05}" name="Column12107" dataDxfId="4498"/>
    <tableColumn id="12122" xr3:uid="{54925D6B-9F41-4099-A311-D59A9EC34845}" name="Column12108" dataDxfId="4497"/>
    <tableColumn id="12123" xr3:uid="{7D38417C-B2ED-44EB-A081-6C4C680FCC9A}" name="Column12109" dataDxfId="4496"/>
    <tableColumn id="12124" xr3:uid="{BB626625-5322-48F3-95B7-6BB10D72C013}" name="Column12110" dataDxfId="4495"/>
    <tableColumn id="12125" xr3:uid="{785FF19B-1963-40E4-91B2-AC19DCA95FA6}" name="Column12111" dataDxfId="4494"/>
    <tableColumn id="12126" xr3:uid="{5489E185-2972-47CE-913E-74DAD97271BA}" name="Column12112" dataDxfId="4493"/>
    <tableColumn id="12127" xr3:uid="{A207DE1A-FCD1-4636-84A2-1040F02ED4FF}" name="Column12113" dataDxfId="4492"/>
    <tableColumn id="12128" xr3:uid="{27D1E4A6-46F0-489D-85B7-1EEF9851F683}" name="Column12114" dataDxfId="4491"/>
    <tableColumn id="12129" xr3:uid="{8F074E3A-485C-4013-8A4A-FC86C2971216}" name="Column12115" dataDxfId="4490"/>
    <tableColumn id="12130" xr3:uid="{89C48514-BF09-44D9-B60C-795AA85C50E4}" name="Column12116" dataDxfId="4489"/>
    <tableColumn id="12131" xr3:uid="{017E797F-3DAB-4FE6-AFC0-5B477138E57F}" name="Column12117" dataDxfId="4488"/>
    <tableColumn id="12132" xr3:uid="{F126DB40-0625-4CAD-9B8F-747E4202CA6D}" name="Column12118" dataDxfId="4487"/>
    <tableColumn id="12133" xr3:uid="{C4551E13-C9C4-40F4-8A5E-24CACC907A8F}" name="Column12119" dataDxfId="4486"/>
    <tableColumn id="12134" xr3:uid="{CF354E9E-A055-47EB-9D5F-464313735215}" name="Column12120" dataDxfId="4485"/>
    <tableColumn id="12135" xr3:uid="{D706FAAE-4F86-4827-A034-02CDFB3C36E5}" name="Column12121" dataDxfId="4484"/>
    <tableColumn id="12136" xr3:uid="{85455EAE-2EA8-4BFF-9E29-FB94A600BABB}" name="Column12122" dataDxfId="4483"/>
    <tableColumn id="12137" xr3:uid="{0D282099-74A3-49C5-B883-29DBE1874D68}" name="Column12123" dataDxfId="4482"/>
    <tableColumn id="12138" xr3:uid="{5DBF60AE-CB76-4784-B042-4F442FB61DF3}" name="Column12124" dataDxfId="4481"/>
    <tableColumn id="12139" xr3:uid="{72D9CB87-F854-4E5D-88A3-640BC1128F05}" name="Column12125" dataDxfId="4480"/>
    <tableColumn id="12140" xr3:uid="{D7078BED-68A7-4F64-88A2-A3453F23E9B2}" name="Column12126" dataDxfId="4479"/>
    <tableColumn id="12141" xr3:uid="{6BC825C5-75CB-4712-86BA-4E66D8C32F44}" name="Column12127" dataDxfId="4478"/>
    <tableColumn id="12142" xr3:uid="{77A5E9EF-578B-4576-9F04-5A2472D83AC4}" name="Column12128" dataDxfId="4477"/>
    <tableColumn id="12143" xr3:uid="{233B4703-F514-43FA-B851-72E0A8C77726}" name="Column12129" dataDxfId="4476"/>
    <tableColumn id="12144" xr3:uid="{0BFC032A-985A-41D7-A3C7-3B8AB80E7B33}" name="Column12130" dataDxfId="4475"/>
    <tableColumn id="12145" xr3:uid="{D833CB01-5C53-4668-AD29-C460089FD349}" name="Column12131" dataDxfId="4474"/>
    <tableColumn id="12146" xr3:uid="{233BEBD2-7CE4-45A9-B817-743A77B60CCA}" name="Column12132" dataDxfId="4473"/>
    <tableColumn id="12147" xr3:uid="{EC60ABE4-9E6F-468C-A2B6-8A4EEFE7F99F}" name="Column12133" dataDxfId="4472"/>
    <tableColumn id="12148" xr3:uid="{55D30C3A-1038-4E05-B1F2-18B3B2C58B40}" name="Column12134" dataDxfId="4471"/>
    <tableColumn id="12149" xr3:uid="{E829E25B-558F-4C4E-A0D4-6B1E4AF88CDF}" name="Column12135" dataDxfId="4470"/>
    <tableColumn id="12150" xr3:uid="{553C594C-0C2D-492A-9E9B-24E34080E7C1}" name="Column12136" dataDxfId="4469"/>
    <tableColumn id="12151" xr3:uid="{AD755057-6619-4C5E-892E-A99C9A8A4BBD}" name="Column12137" dataDxfId="4468"/>
    <tableColumn id="12152" xr3:uid="{BE5E2B19-4E74-48FF-9F20-8FD9817138A9}" name="Column12138" dataDxfId="4467"/>
    <tableColumn id="12153" xr3:uid="{BCD0FFDD-6DA1-42AC-92E7-B1FC6F1DA32D}" name="Column12139" dataDxfId="4466"/>
    <tableColumn id="12154" xr3:uid="{FEEB0DB5-8D7D-45F8-A190-FA429998A115}" name="Column12140" dataDxfId="4465"/>
    <tableColumn id="12155" xr3:uid="{80869525-ED40-4329-BF33-5F8B5E74A00F}" name="Column12141" dataDxfId="4464"/>
    <tableColumn id="12156" xr3:uid="{218BDB8E-D67A-43F8-9DC0-703A4FAFD08B}" name="Column12142" dataDxfId="4463"/>
    <tableColumn id="12157" xr3:uid="{2E6620C1-F7D9-499D-9A73-B0B8FA2AF6FE}" name="Column12143" dataDxfId="4462"/>
    <tableColumn id="12158" xr3:uid="{68696640-E908-4773-9DE2-1321F5C8B4A8}" name="Column12144" dataDxfId="4461"/>
    <tableColumn id="12159" xr3:uid="{E998D930-7DC8-4799-876B-B77270DB14A9}" name="Column12145" dataDxfId="4460"/>
    <tableColumn id="12160" xr3:uid="{480EC97D-194A-4B99-9871-6B66F7664E50}" name="Column12146" dataDxfId="4459"/>
    <tableColumn id="12161" xr3:uid="{ACF0B341-837B-42B6-8F8F-12219D46ADF2}" name="Column12147" dataDxfId="4458"/>
    <tableColumn id="12162" xr3:uid="{E5E22209-FC92-404F-93A7-5278D95216CD}" name="Column12148" dataDxfId="4457"/>
    <tableColumn id="12163" xr3:uid="{6E7AA4E7-723D-4748-8CFF-F73452EA0E68}" name="Column12149" dataDxfId="4456"/>
    <tableColumn id="12164" xr3:uid="{CA77E94A-4A3F-4158-8E19-AD18E2932985}" name="Column12150" dataDxfId="4455"/>
    <tableColumn id="12165" xr3:uid="{4B525A30-096B-4710-9C98-5B9B78335A23}" name="Column12151" dataDxfId="4454"/>
    <tableColumn id="12166" xr3:uid="{DD808E50-38FF-4A02-A379-14C2C5E7BF85}" name="Column12152" dataDxfId="4453"/>
    <tableColumn id="12167" xr3:uid="{FCDDCE49-E779-4A16-92AD-78BD67E08F25}" name="Column12153" dataDxfId="4452"/>
    <tableColumn id="12168" xr3:uid="{99F68639-652B-4921-B3B1-7E8B51A619AC}" name="Column12154" dataDxfId="4451"/>
    <tableColumn id="12169" xr3:uid="{3C4F3F7C-4045-467C-A0C4-98D97E19AD1D}" name="Column12155" dataDxfId="4450"/>
    <tableColumn id="12170" xr3:uid="{B329176B-9D2C-4E97-8B19-329A5AFCD94B}" name="Column12156" dataDxfId="4449"/>
    <tableColumn id="12171" xr3:uid="{D994DA20-952B-4BA7-895B-0CC55F34DC67}" name="Column12157" dataDxfId="4448"/>
    <tableColumn id="12172" xr3:uid="{423CA645-DADA-410F-8292-31ECC81F185C}" name="Column12158" dataDxfId="4447"/>
    <tableColumn id="12173" xr3:uid="{B0075D23-D7EC-41FB-8D11-109853594C55}" name="Column12159" dataDxfId="4446"/>
    <tableColumn id="12174" xr3:uid="{04FAE800-F09C-4B61-AD29-5185752F6614}" name="Column12160" dataDxfId="4445"/>
    <tableColumn id="12175" xr3:uid="{81BCAB72-A2F5-4CFD-ABBD-77E480E781A5}" name="Column12161" dataDxfId="4444"/>
    <tableColumn id="12176" xr3:uid="{EFD3AAB7-7B36-4C51-A57B-16A354E3BB22}" name="Column12162" dataDxfId="4443"/>
    <tableColumn id="12177" xr3:uid="{88682711-ED89-465B-BCD8-9B3F52D0DA2C}" name="Column12163" dataDxfId="4442"/>
    <tableColumn id="12178" xr3:uid="{0A0655C9-D7AA-4491-8F51-3B7B418B3F64}" name="Column12164" dataDxfId="4441"/>
    <tableColumn id="12179" xr3:uid="{81D4A71A-2128-471C-B39A-D57AA14E57E0}" name="Column12165" dataDxfId="4440"/>
    <tableColumn id="12180" xr3:uid="{2F2B9C32-60B0-4355-B056-68A66499D976}" name="Column12166" dataDxfId="4439"/>
    <tableColumn id="12181" xr3:uid="{75E93E09-57E3-437D-8957-5D9A510B7D10}" name="Column12167" dataDxfId="4438"/>
    <tableColumn id="12182" xr3:uid="{54E8C77D-1165-48E4-A6BB-A181E0B3FC6D}" name="Column12168" dataDxfId="4437"/>
    <tableColumn id="12183" xr3:uid="{54426CEF-0846-4558-A946-F5DCCEFB8D3E}" name="Column12169" dataDxfId="4436"/>
    <tableColumn id="12184" xr3:uid="{A3DB9965-08FA-4B7B-BAB1-E4AB7305E3C8}" name="Column12170" dataDxfId="4435"/>
    <tableColumn id="12185" xr3:uid="{0E448E90-FF4D-42CB-89E3-DE1855D82DB5}" name="Column12171" dataDxfId="4434"/>
    <tableColumn id="12186" xr3:uid="{16E255D0-B3FC-467D-A5F4-C0666F8FCCD6}" name="Column12172" dataDxfId="4433"/>
    <tableColumn id="12187" xr3:uid="{97B8B29D-2310-4211-8DFC-C882774EAD60}" name="Column12173" dataDxfId="4432"/>
    <tableColumn id="12188" xr3:uid="{24708C95-F286-4663-964F-BA5085F5122A}" name="Column12174" dataDxfId="4431"/>
    <tableColumn id="12189" xr3:uid="{96B9DE8B-0279-48EA-8FB0-B2AC68209DD8}" name="Column12175" dataDxfId="4430"/>
    <tableColumn id="12190" xr3:uid="{B34E0C1A-621D-4246-93DC-4F85964B47AC}" name="Column12176" dataDxfId="4429"/>
    <tableColumn id="12191" xr3:uid="{0170CB2B-0891-441E-87B0-B768000EEAF5}" name="Column12177" dataDxfId="4428"/>
    <tableColumn id="12192" xr3:uid="{33CBC878-7DC1-40F2-87EE-5264B9590044}" name="Column12178" dataDxfId="4427"/>
    <tableColumn id="12193" xr3:uid="{69E1C63F-9A9F-4393-AD15-41E6BC074FB0}" name="Column12179" dataDxfId="4426"/>
    <tableColumn id="12194" xr3:uid="{6BFE2774-A54D-4ED5-A253-814B5A23F950}" name="Column12180" dataDxfId="4425"/>
    <tableColumn id="12195" xr3:uid="{0AC6911A-CE5B-485C-AE82-FC6B4EAD897A}" name="Column12181" dataDxfId="4424"/>
    <tableColumn id="12196" xr3:uid="{CB472B2D-060A-4C2B-B99D-9B821330A6B7}" name="Column12182" dataDxfId="4423"/>
    <tableColumn id="12197" xr3:uid="{0EE1CAB6-C177-4C3F-AEE7-71F4BDFDE2C5}" name="Column12183" dataDxfId="4422"/>
    <tableColumn id="12198" xr3:uid="{50BE7382-DE5E-41A1-ADEC-83B8D13693FF}" name="Column12184" dataDxfId="4421"/>
    <tableColumn id="12199" xr3:uid="{1079F8E4-0130-4D08-8B08-84D5378299A8}" name="Column12185" dataDxfId="4420"/>
    <tableColumn id="12200" xr3:uid="{50C8AFE5-076A-4AE5-BE0F-99E8C7A3FF6E}" name="Column12186" dataDxfId="4419"/>
    <tableColumn id="12201" xr3:uid="{B5DB7D4A-81C7-4498-B6F7-62292D8347E0}" name="Column12187" dataDxfId="4418"/>
    <tableColumn id="12202" xr3:uid="{DD0418AA-6F2C-4145-9F07-7074E370A063}" name="Column12188" dataDxfId="4417"/>
    <tableColumn id="12203" xr3:uid="{34734651-776A-430B-9916-5A3A8551E7BD}" name="Column12189" dataDxfId="4416"/>
    <tableColumn id="12204" xr3:uid="{0DB6DF11-A1D2-4EAE-9E23-B636EFBDFDBD}" name="Column12190" dataDxfId="4415"/>
    <tableColumn id="12205" xr3:uid="{B8EF61BE-75D1-4F63-8E1F-3FEB406C256D}" name="Column12191" dataDxfId="4414"/>
    <tableColumn id="12206" xr3:uid="{D896E986-EA4A-41E6-9732-0C9CD84ACDD1}" name="Column12192" dataDxfId="4413"/>
    <tableColumn id="12207" xr3:uid="{99B9607B-3775-4709-9441-D3DB32AB55E2}" name="Column12193" dataDxfId="4412"/>
    <tableColumn id="12208" xr3:uid="{0D38A126-80BE-476A-800E-A6B85C058B7F}" name="Column12194" dataDxfId="4411"/>
    <tableColumn id="12209" xr3:uid="{517AF0BB-0CEE-474B-B0A7-507FF190D39B}" name="Column12195" dataDxfId="4410"/>
    <tableColumn id="12210" xr3:uid="{AE563905-ED94-4868-803E-21C03D796771}" name="Column12196" dataDxfId="4409"/>
    <tableColumn id="12211" xr3:uid="{58F5C3BF-1FFA-4EEB-8055-F061FF1DE11E}" name="Column12197" dataDxfId="4408"/>
    <tableColumn id="12212" xr3:uid="{E97A4893-DF43-40B5-9671-306331F4AD1B}" name="Column12198" dataDxfId="4407"/>
    <tableColumn id="12213" xr3:uid="{C147DA54-DDE3-4798-BCF5-7B38BAB4AAF7}" name="Column12199" dataDxfId="4406"/>
    <tableColumn id="12214" xr3:uid="{5B7AE410-0685-4E8D-855D-B9B016558FBB}" name="Column12200" dataDxfId="4405"/>
    <tableColumn id="12215" xr3:uid="{570A0EA8-43C6-43C0-BD0A-8C16A25C9C5B}" name="Column12201" dataDxfId="4404"/>
    <tableColumn id="12216" xr3:uid="{13783ABC-3851-4F1A-BD25-0FA69D694899}" name="Column12202" dataDxfId="4403"/>
    <tableColumn id="12217" xr3:uid="{818601C5-423F-439F-9B90-E59C2027A26A}" name="Column12203" dataDxfId="4402"/>
    <tableColumn id="12218" xr3:uid="{B9C137FE-4210-41A1-9322-96AFC873283F}" name="Column12204" dataDxfId="4401"/>
    <tableColumn id="12219" xr3:uid="{24DA2C2A-E228-4592-8FD1-EC8662D86AF4}" name="Column12205" dataDxfId="4400"/>
    <tableColumn id="12220" xr3:uid="{CBCA8134-F306-4BBF-B405-633735F3C9DF}" name="Column12206" dataDxfId="4399"/>
    <tableColumn id="12221" xr3:uid="{1C33B8C5-3504-40B4-8B7C-43E48E815C00}" name="Column12207" dataDxfId="4398"/>
    <tableColumn id="12222" xr3:uid="{D931C6E3-AE80-4A43-BCE4-1B81D7814013}" name="Column12208" dataDxfId="4397"/>
    <tableColumn id="12223" xr3:uid="{FAA90B79-AE04-4A39-84D0-FE11B6FA4843}" name="Column12209" dataDxfId="4396"/>
    <tableColumn id="12224" xr3:uid="{BA795A43-6254-428D-A73B-8E8441525B37}" name="Column12210" dataDxfId="4395"/>
    <tableColumn id="12225" xr3:uid="{39741E7D-2008-4704-8712-8CD38EA5A2D0}" name="Column12211" dataDxfId="4394"/>
    <tableColumn id="12226" xr3:uid="{C6C426BA-1CD7-4F11-B49D-205DDFAE1490}" name="Column12212" dataDxfId="4393"/>
    <tableColumn id="12227" xr3:uid="{B300C0D4-4CD7-4015-82DC-2CED737016A0}" name="Column12213" dataDxfId="4392"/>
    <tableColumn id="12228" xr3:uid="{0CE33170-63DD-4450-8AE0-BEB096C77D00}" name="Column12214" dataDxfId="4391"/>
    <tableColumn id="12229" xr3:uid="{C882CC80-64F3-4990-8191-6975FF3AE11E}" name="Column12215" dataDxfId="4390"/>
    <tableColumn id="12230" xr3:uid="{B9FA15FF-71D7-4DC4-9663-7930078F8285}" name="Column12216" dataDxfId="4389"/>
    <tableColumn id="12231" xr3:uid="{F90F93BA-D9B3-48C4-BBB6-C91C72DB6E3B}" name="Column12217" dataDxfId="4388"/>
    <tableColumn id="12232" xr3:uid="{2A5EB71C-4A07-4278-84C1-6836CF49C02C}" name="Column12218" dataDxfId="4387"/>
    <tableColumn id="12233" xr3:uid="{93429638-3D1D-470B-B7F0-C99207B3A85B}" name="Column12219" dataDxfId="4386"/>
    <tableColumn id="12234" xr3:uid="{9D584C32-DC13-412D-ACAC-DC95CBF24DF5}" name="Column12220" dataDxfId="4385"/>
    <tableColumn id="12235" xr3:uid="{97FFD3CD-8E68-4455-85C8-783F190FFB8D}" name="Column12221" dataDxfId="4384"/>
    <tableColumn id="12236" xr3:uid="{1ED5409F-1A5B-44AE-B3A5-FD3F566D72F0}" name="Column12222" dataDxfId="4383"/>
    <tableColumn id="12237" xr3:uid="{FA02F45B-38AC-4A0D-BCDB-22B8E889BDFD}" name="Column12223" dataDxfId="4382"/>
    <tableColumn id="12238" xr3:uid="{1A06B8FA-D48C-41DA-AA3B-F04A7329BB57}" name="Column12224" dataDxfId="4381"/>
    <tableColumn id="12239" xr3:uid="{99830E72-3E3F-4E9D-BAA1-BE74EB6ECBCA}" name="Column12225" dataDxfId="4380"/>
    <tableColumn id="12240" xr3:uid="{A73EEE29-1EC0-4DAF-BEFA-BA95CEB2D3CE}" name="Column12226" dataDxfId="4379"/>
    <tableColumn id="12241" xr3:uid="{B99903B6-E3D0-4D50-9144-E521E60CE98F}" name="Column12227" dataDxfId="4378"/>
    <tableColumn id="12242" xr3:uid="{C4FB8ED6-4D1A-4129-A6C5-40E9A8FE3052}" name="Column12228" dataDxfId="4377"/>
    <tableColumn id="12243" xr3:uid="{C856209D-FBE4-4C69-8EE2-338E32901B94}" name="Column12229" dataDxfId="4376"/>
    <tableColumn id="12244" xr3:uid="{DA85C2B1-9401-46AE-B3B2-B0D27EB1F1BD}" name="Column12230" dataDxfId="4375"/>
    <tableColumn id="12245" xr3:uid="{38FEF9C8-B2CC-4477-B586-E36E0B84F67F}" name="Column12231" dataDxfId="4374"/>
    <tableColumn id="12246" xr3:uid="{B470661B-72A6-4DEC-BABF-9DA848D037C2}" name="Column12232" dataDxfId="4373"/>
    <tableColumn id="12247" xr3:uid="{F569136C-C962-457F-A35E-BCFAB7275EF7}" name="Column12233" dataDxfId="4372"/>
    <tableColumn id="12248" xr3:uid="{3E4961EE-54FF-4325-990A-963989FB58B8}" name="Column12234" dataDxfId="4371"/>
    <tableColumn id="12249" xr3:uid="{C54EFDF1-B0DB-4C6B-985B-F5CE5C071FFB}" name="Column12235" dataDxfId="4370"/>
    <tableColumn id="12250" xr3:uid="{2665E403-72B4-4812-8D9F-A4D1415CDD15}" name="Column12236" dataDxfId="4369"/>
    <tableColumn id="12251" xr3:uid="{5D14CCEF-CD8D-4193-9ADF-7D897CB7FA55}" name="Column12237" dataDxfId="4368"/>
    <tableColumn id="12252" xr3:uid="{AF7C0D15-D0A2-483A-8FCA-69EC5F689B3A}" name="Column12238" dataDxfId="4367"/>
    <tableColumn id="12253" xr3:uid="{B1053604-4EEF-4628-8165-960F7212DF9D}" name="Column12239" dataDxfId="4366"/>
    <tableColumn id="12254" xr3:uid="{6A42376B-6E1D-4AE9-A1CC-56CA9BA547BD}" name="Column12240" dataDxfId="4365"/>
    <tableColumn id="12255" xr3:uid="{35C797D6-BE5F-4689-BC0C-0186FF04A9DA}" name="Column12241" dataDxfId="4364"/>
    <tableColumn id="12256" xr3:uid="{6B53792E-0316-4119-A063-33C14D44CDF2}" name="Column12242" dataDxfId="4363"/>
    <tableColumn id="12257" xr3:uid="{E5BFEB88-E88C-43F2-933B-4F59E8ECDC8B}" name="Column12243" dataDxfId="4362"/>
    <tableColumn id="12258" xr3:uid="{16D7BB51-04EF-42FC-A2B9-2E07083475E2}" name="Column12244" dataDxfId="4361"/>
    <tableColumn id="12259" xr3:uid="{3C66538A-CDFE-4C85-9CA8-C19D6E9CEF01}" name="Column12245" dataDxfId="4360"/>
    <tableColumn id="12260" xr3:uid="{322783DF-6925-45CB-A313-16BF916F48F5}" name="Column12246" dataDxfId="4359"/>
    <tableColumn id="12261" xr3:uid="{66D88073-9D13-4D90-8F08-6BEB9A37C811}" name="Column12247" dataDxfId="4358"/>
    <tableColumn id="12262" xr3:uid="{853D1D09-B721-43D1-A40A-2EA4EB134722}" name="Column12248" dataDxfId="4357"/>
    <tableColumn id="12263" xr3:uid="{E4AD8B6B-6D98-466A-9080-1ED9009988CE}" name="Column12249" dataDxfId="4356"/>
    <tableColumn id="12264" xr3:uid="{05BA5414-0BA9-4DAB-83DC-D9963423915A}" name="Column12250" dataDxfId="4355"/>
    <tableColumn id="12265" xr3:uid="{14A46B61-A605-4147-B975-89609A37474B}" name="Column12251" dataDxfId="4354"/>
    <tableColumn id="12266" xr3:uid="{A9A5E72F-BB00-4094-8BF2-F2511EF2DC97}" name="Column12252" dataDxfId="4353"/>
    <tableColumn id="12267" xr3:uid="{EA28F6D8-052E-41CD-9155-310DE254DE08}" name="Column12253" dataDxfId="4352"/>
    <tableColumn id="12268" xr3:uid="{B6D8B353-45B7-454E-A969-B1CEBBC8F078}" name="Column12254" dataDxfId="4351"/>
    <tableColumn id="12269" xr3:uid="{D43A7BBC-1AB9-44C5-B3C8-A93654A30376}" name="Column12255" dataDxfId="4350"/>
    <tableColumn id="12270" xr3:uid="{3A01D7B8-73A0-4843-B574-DFA2410A2670}" name="Column12256" dataDxfId="4349"/>
    <tableColumn id="12271" xr3:uid="{A4ADB132-78B1-495C-9E7E-A6535F9D1C45}" name="Column12257" dataDxfId="4348"/>
    <tableColumn id="12272" xr3:uid="{4B62E15A-C824-415A-873C-F7A0874D28E2}" name="Column12258" dataDxfId="4347"/>
    <tableColumn id="12273" xr3:uid="{C29D3CD3-0500-4BC9-87F6-61363D639B46}" name="Column12259" dataDxfId="4346"/>
    <tableColumn id="12274" xr3:uid="{7657C598-4BF7-4019-9E24-2ED9A7F10366}" name="Column12260" dataDxfId="4345"/>
    <tableColumn id="12275" xr3:uid="{80305924-CF36-4D36-B06A-EFA228830B28}" name="Column12261" dataDxfId="4344"/>
    <tableColumn id="12276" xr3:uid="{C3ED375B-52FA-4DF9-8812-84634B9717E1}" name="Column12262" dataDxfId="4343"/>
    <tableColumn id="12277" xr3:uid="{2580E5D0-3D1D-45C4-902F-82710F5AEFDE}" name="Column12263" dataDxfId="4342"/>
    <tableColumn id="12278" xr3:uid="{213F1C73-899F-4581-A2D4-3414A846173D}" name="Column12264" dataDxfId="4341"/>
    <tableColumn id="12279" xr3:uid="{0EB3AD1E-1670-4B62-821B-4DB2C9E2608D}" name="Column12265" dataDxfId="4340"/>
    <tableColumn id="12280" xr3:uid="{E5145913-20DC-442D-A67A-E0F316B037FF}" name="Column12266" dataDxfId="4339"/>
    <tableColumn id="12281" xr3:uid="{02942424-718B-4AD2-A570-8C6EBFA61E9B}" name="Column12267" dataDxfId="4338"/>
    <tableColumn id="12282" xr3:uid="{A729BCC5-FBA8-4C0E-85E0-26E9F23CC1E8}" name="Column12268" dataDxfId="4337"/>
    <tableColumn id="12283" xr3:uid="{F7A3AFD2-5DB4-490C-8B9A-D6792DCF75F8}" name="Column12269" dataDxfId="4336"/>
    <tableColumn id="12284" xr3:uid="{D8505E5B-C52C-4F20-985B-0B07E352B4DF}" name="Column12270" dataDxfId="4335"/>
    <tableColumn id="12285" xr3:uid="{6B580415-5DF1-4D55-A681-047F5E3B848C}" name="Column12271" dataDxfId="4334"/>
    <tableColumn id="12286" xr3:uid="{B3D20F67-8A94-40C8-8188-D8C37A25514F}" name="Column12272" dataDxfId="4333"/>
    <tableColumn id="12287" xr3:uid="{FF38C0E9-FB50-4B72-A4A0-A81E9C079217}" name="Column12273" dataDxfId="4332"/>
    <tableColumn id="12288" xr3:uid="{19B5A56F-B335-49BD-9A55-23BA91411023}" name="Column12274" dataDxfId="4331"/>
    <tableColumn id="12289" xr3:uid="{3A1F365A-C4F2-4C7E-8001-25E6DF17723E}" name="Column12275" dataDxfId="4330"/>
    <tableColumn id="12290" xr3:uid="{DD6FD78A-D771-4A40-8D15-F88F326672AD}" name="Column12276" dataDxfId="4329"/>
    <tableColumn id="12291" xr3:uid="{73B6961C-2122-4507-B628-E50337FD767D}" name="Column12277" dataDxfId="4328"/>
    <tableColumn id="12292" xr3:uid="{B6ADB23D-6890-4F9B-92DB-40C090A8FDFC}" name="Column12278" dataDxfId="4327"/>
    <tableColumn id="12293" xr3:uid="{5A34B831-9C6B-422B-9D82-4D4079710372}" name="Column12279" dataDxfId="4326"/>
    <tableColumn id="12294" xr3:uid="{0199D51A-44E2-48F1-BCC0-AF6D00F0EA9F}" name="Column12280" dataDxfId="4325"/>
    <tableColumn id="12295" xr3:uid="{D07AB267-3CCC-4C48-BCD1-9A81758555F0}" name="Column12281" dataDxfId="4324"/>
    <tableColumn id="12296" xr3:uid="{D6ED744E-467E-4870-A965-74CF45D4AFBF}" name="Column12282" dataDxfId="4323"/>
    <tableColumn id="12297" xr3:uid="{D299C86C-D6A5-422D-9285-AA45FFDA5436}" name="Column12283" dataDxfId="4322"/>
    <tableColumn id="12298" xr3:uid="{032E76A0-26F9-4DCC-A8BD-201BFFF9E236}" name="Column12284" dataDxfId="4321"/>
    <tableColumn id="12299" xr3:uid="{44C4808A-A579-49C3-B548-DB9ADAACE488}" name="Column12285" dataDxfId="4320"/>
    <tableColumn id="12300" xr3:uid="{431718AD-EECD-4B50-B887-98BAEF035D9B}" name="Column12286" dataDxfId="4319"/>
    <tableColumn id="12301" xr3:uid="{79D8ED77-1EFF-4D65-938F-C8815A3D3EBB}" name="Column12287" dataDxfId="4318"/>
    <tableColumn id="12302" xr3:uid="{CFC2CF51-46EC-4943-8E72-CB8C3E2BC453}" name="Column12288" dataDxfId="4317"/>
    <tableColumn id="12303" xr3:uid="{A2471201-55E6-4DEB-B3CB-F118E28311BD}" name="Column12289" dataDxfId="4316"/>
    <tableColumn id="12304" xr3:uid="{CC23BC56-80AE-48E0-B31C-0236C667415B}" name="Column12290" dataDxfId="4315"/>
    <tableColumn id="12305" xr3:uid="{D0639B48-A7E1-406A-A9A9-E48425B68789}" name="Column12291" dataDxfId="4314"/>
    <tableColumn id="12306" xr3:uid="{F0279212-C261-466F-B6CB-36BB1A6589A2}" name="Column12292" dataDxfId="4313"/>
    <tableColumn id="12307" xr3:uid="{91052F57-BB76-4C10-99E5-8CEE452FC89F}" name="Column12293" dataDxfId="4312"/>
    <tableColumn id="12308" xr3:uid="{E2B3E362-5C53-4734-8CBE-929C4ECB4F9A}" name="Column12294" dataDxfId="4311"/>
    <tableColumn id="12309" xr3:uid="{AB8EDF64-D2B1-48B3-B012-03E6E5F1407B}" name="Column12295" dataDxfId="4310"/>
    <tableColumn id="12310" xr3:uid="{043A04C6-8895-4A3D-995D-04BECABCF067}" name="Column12296" dataDxfId="4309"/>
    <tableColumn id="12311" xr3:uid="{413AD304-9A18-4F1C-A8CA-FB908F6FC73E}" name="Column12297" dataDxfId="4308"/>
    <tableColumn id="12312" xr3:uid="{E99C1094-D792-46BD-8784-8D8DB0AE77A2}" name="Column12298" dataDxfId="4307"/>
    <tableColumn id="12313" xr3:uid="{A9CC2CAF-7CFB-4ECD-864D-612E6F195B3F}" name="Column12299" dataDxfId="4306"/>
    <tableColumn id="12314" xr3:uid="{F54DC797-92ED-4F72-9F81-A26387029865}" name="Column12300" dataDxfId="4305"/>
    <tableColumn id="12315" xr3:uid="{46493830-D838-462B-895F-0C5405A3720A}" name="Column12301" dataDxfId="4304"/>
    <tableColumn id="12316" xr3:uid="{C2759C2E-08DE-4DFB-AF5D-B982A602C820}" name="Column12302" dataDxfId="4303"/>
    <tableColumn id="12317" xr3:uid="{97FC46CD-ACD0-458B-AB79-DC0084899671}" name="Column12303" dataDxfId="4302"/>
    <tableColumn id="12318" xr3:uid="{B4CE688A-CF87-4D2B-858D-FECAB2D3D603}" name="Column12304" dataDxfId="4301"/>
    <tableColumn id="12319" xr3:uid="{565F2B44-52A6-4E8B-AABC-46E5BAB4159D}" name="Column12305" dataDxfId="4300"/>
    <tableColumn id="12320" xr3:uid="{FAE7493C-BB27-491E-8193-F81E39C905A1}" name="Column12306" dataDxfId="4299"/>
    <tableColumn id="12321" xr3:uid="{0A9DFEB9-B462-40EC-B2AB-9DF5EEDD6031}" name="Column12307" dataDxfId="4298"/>
    <tableColumn id="12322" xr3:uid="{D3AF2AEA-3FBF-4357-8C98-65062D03A7B4}" name="Column12308" dataDxfId="4297"/>
    <tableColumn id="12323" xr3:uid="{7F05DE3B-2732-4700-BD0C-4DC90554B995}" name="Column12309" dataDxfId="4296"/>
    <tableColumn id="12324" xr3:uid="{4238C037-7C4C-4B59-9E2D-8F0B583FE224}" name="Column12310" dataDxfId="4295"/>
    <tableColumn id="12325" xr3:uid="{87E62C8E-023F-44BA-80B3-7D93567A5E91}" name="Column12311" dataDxfId="4294"/>
    <tableColumn id="12326" xr3:uid="{A9B88DB9-0EB1-4217-8F6C-409AFDFCB4BC}" name="Column12312" dataDxfId="4293"/>
    <tableColumn id="12327" xr3:uid="{073FDEDC-82B9-403A-8A16-3AB6BAE6E3D6}" name="Column12313" dataDxfId="4292"/>
    <tableColumn id="12328" xr3:uid="{5C87B344-7263-4C27-ABC2-D77A85948212}" name="Column12314" dataDxfId="4291"/>
    <tableColumn id="12329" xr3:uid="{B362BE95-209F-407A-9E05-4BF5325557AC}" name="Column12315" dataDxfId="4290"/>
    <tableColumn id="12330" xr3:uid="{7EEA1ADC-14FA-4C89-A344-57F190889653}" name="Column12316" dataDxfId="4289"/>
    <tableColumn id="12331" xr3:uid="{026F5679-DBB8-42BF-9F82-8F75AF3CDE54}" name="Column12317" dataDxfId="4288"/>
    <tableColumn id="12332" xr3:uid="{C70A32F3-0EAD-4773-83E7-3B834C02B6F2}" name="Column12318" dataDxfId="4287"/>
    <tableColumn id="12333" xr3:uid="{5D9E714B-00BB-46D6-98C4-C7D0AFE51945}" name="Column12319" dataDxfId="4286"/>
    <tableColumn id="12334" xr3:uid="{806ABF24-EB66-42AA-993F-2E83E2BA6C5F}" name="Column12320" dataDxfId="4285"/>
    <tableColumn id="12335" xr3:uid="{083A184F-F610-4E42-B7C3-99E9A8D1C2EB}" name="Column12321" dataDxfId="4284"/>
    <tableColumn id="12336" xr3:uid="{AAB1E2EE-93D8-4B20-8718-D0ED454CC9DA}" name="Column12322" dataDxfId="4283"/>
    <tableColumn id="12337" xr3:uid="{5D846A81-7D85-4B89-BA9A-BB73055C81C7}" name="Column12323" dataDxfId="4282"/>
    <tableColumn id="12338" xr3:uid="{0E6A9467-D3E1-4438-A912-3F119997B819}" name="Column12324" dataDxfId="4281"/>
    <tableColumn id="12339" xr3:uid="{5FC426D9-B7CA-414D-A48B-B71DA0DC3E54}" name="Column12325" dataDxfId="4280"/>
    <tableColumn id="12340" xr3:uid="{2A1A4726-83C5-4AB6-A083-75894C294807}" name="Column12326" dataDxfId="4279"/>
    <tableColumn id="12341" xr3:uid="{412A1BC6-85C7-4F0D-B3FF-4D27B01B8BBB}" name="Column12327" dataDxfId="4278"/>
    <tableColumn id="12342" xr3:uid="{E7BB42E8-FDB4-40E3-A01F-7B84655AFFA8}" name="Column12328" dataDxfId="4277"/>
    <tableColumn id="12343" xr3:uid="{FB2C6B5C-3BC4-4D2B-8AA8-53A403D539E9}" name="Column12329" dataDxfId="4276"/>
    <tableColumn id="12344" xr3:uid="{408ED55A-DA07-4406-85E4-E8EE29AD42EE}" name="Column12330" dataDxfId="4275"/>
    <tableColumn id="12345" xr3:uid="{ED11E6EC-7498-4D65-B89E-C1ADD492E53D}" name="Column12331" dataDxfId="4274"/>
    <tableColumn id="12346" xr3:uid="{221A618B-6FE8-425A-81E3-DCF97B67D57A}" name="Column12332" dataDxfId="4273"/>
    <tableColumn id="12347" xr3:uid="{4B7212A6-2209-4740-B301-2DD5196C02E9}" name="Column12333" dataDxfId="4272"/>
    <tableColumn id="12348" xr3:uid="{33A4DD47-58CE-438D-AD32-264432B6F34D}" name="Column12334" dataDxfId="4271"/>
    <tableColumn id="12349" xr3:uid="{D35D383C-3F7F-46A4-8811-BB23FAF98AFC}" name="Column12335" dataDxfId="4270"/>
    <tableColumn id="12350" xr3:uid="{DE009B84-00DA-4CE4-AEB4-FB1E7C511E96}" name="Column12336" dataDxfId="4269"/>
    <tableColumn id="12351" xr3:uid="{504256AA-D021-4519-8409-E2619532FF36}" name="Column12337" dataDxfId="4268"/>
    <tableColumn id="12352" xr3:uid="{B776517A-BB1A-4FD4-8DAA-068FFF145018}" name="Column12338" dataDxfId="4267"/>
    <tableColumn id="12353" xr3:uid="{45A1F675-ACC6-4558-B984-FB2021F373FA}" name="Column12339" dataDxfId="4266"/>
    <tableColumn id="12354" xr3:uid="{552C97C9-2C31-4A18-97EE-E91C950AD957}" name="Column12340" dataDxfId="4265"/>
    <tableColumn id="12355" xr3:uid="{5AE3AFFA-E0B2-43E6-9E78-28A93DBE2723}" name="Column12341" dataDxfId="4264"/>
    <tableColumn id="12356" xr3:uid="{BF496F1E-D27C-427E-8DD1-0F070C23E0B3}" name="Column12342" dataDxfId="4263"/>
    <tableColumn id="12357" xr3:uid="{E97D99FF-9968-4C53-9A8B-68DD8C0D5D72}" name="Column12343" dataDxfId="4262"/>
    <tableColumn id="12358" xr3:uid="{A6C44CAD-FC8C-4BEC-888C-8984CCEC2F7A}" name="Column12344" dataDxfId="4261"/>
    <tableColumn id="12359" xr3:uid="{3A9F9651-1CB1-4AC9-8310-DE256AD7EBAF}" name="Column12345" dataDxfId="4260"/>
    <tableColumn id="12360" xr3:uid="{00BA1D06-4A1C-4D1D-A50B-2F3403ECCDE7}" name="Column12346" dataDxfId="4259"/>
    <tableColumn id="12361" xr3:uid="{48F4FB91-2BE6-4C3B-ABC7-E70A334D93B3}" name="Column12347" dataDxfId="4258"/>
    <tableColumn id="12362" xr3:uid="{8618E02E-31F4-4EEF-B9B1-571301FA0516}" name="Column12348" dataDxfId="4257"/>
    <tableColumn id="12363" xr3:uid="{CA164A5C-8B97-40F9-A008-374D32610175}" name="Column12349" dataDxfId="4256"/>
    <tableColumn id="12364" xr3:uid="{04F2E85A-701D-4E84-BF85-DA2E445C93F2}" name="Column12350" dataDxfId="4255"/>
    <tableColumn id="12365" xr3:uid="{814E4869-A2C6-4967-B9CD-D10B8FC7FED7}" name="Column12351" dataDxfId="4254"/>
    <tableColumn id="12366" xr3:uid="{6EF20E59-9128-4B51-8B8A-78DD901BF048}" name="Column12352" dataDxfId="4253"/>
    <tableColumn id="12367" xr3:uid="{7359593C-AE55-4247-A465-CBDA965C6B3B}" name="Column12353" dataDxfId="4252"/>
    <tableColumn id="12368" xr3:uid="{80EFE938-2069-4689-A79C-416C94882998}" name="Column12354" dataDxfId="4251"/>
    <tableColumn id="12369" xr3:uid="{B89C7758-8C8B-47C3-BA12-96A04E409C59}" name="Column12355" dataDxfId="4250"/>
    <tableColumn id="12370" xr3:uid="{518CE8FB-462D-4A05-8B06-3795E6AEBEB3}" name="Column12356" dataDxfId="4249"/>
    <tableColumn id="12371" xr3:uid="{B5BCCDC5-A221-4EB7-A1B5-31F22EE102B5}" name="Column12357" dataDxfId="4248"/>
    <tableColumn id="12372" xr3:uid="{BC2F0816-E955-48F9-913D-E85B852A58F8}" name="Column12358" dataDxfId="4247"/>
    <tableColumn id="12373" xr3:uid="{C8873E0F-1E54-4E51-BA6B-C06153BA35CF}" name="Column12359" dataDxfId="4246"/>
    <tableColumn id="12374" xr3:uid="{3BBF38D1-0213-4DE5-BFB6-A56B8CFC29A7}" name="Column12360" dataDxfId="4245"/>
    <tableColumn id="12375" xr3:uid="{903D9B0D-259D-450B-B20E-2EA856DCABD5}" name="Column12361" dataDxfId="4244"/>
    <tableColumn id="12376" xr3:uid="{963BDDE2-6537-49C1-A07B-C6828F1CD70E}" name="Column12362" dataDxfId="4243"/>
    <tableColumn id="12377" xr3:uid="{83D5846B-DE74-44BF-9197-FAF47E9AB70E}" name="Column12363" dataDxfId="4242"/>
    <tableColumn id="12378" xr3:uid="{7BCA3CED-012D-406E-B603-893FE158F2E0}" name="Column12364" dataDxfId="4241"/>
    <tableColumn id="12379" xr3:uid="{283468A5-4188-4BA3-8FDC-02FA9761DB10}" name="Column12365" dataDxfId="4240"/>
    <tableColumn id="12380" xr3:uid="{5EBF44FE-222B-471B-9335-A063331B956C}" name="Column12366" dataDxfId="4239"/>
    <tableColumn id="12381" xr3:uid="{B1EF0001-29B4-4229-8BA7-22586AD86617}" name="Column12367" dataDxfId="4238"/>
    <tableColumn id="12382" xr3:uid="{D24CE406-25DB-4867-98C2-1B02CB6DB559}" name="Column12368" dataDxfId="4237"/>
    <tableColumn id="12383" xr3:uid="{2188DA1B-FD85-44E3-98C3-ABC4D51955F3}" name="Column12369" dataDxfId="4236"/>
    <tableColumn id="12384" xr3:uid="{FC2FADB5-CFD1-4E76-92E4-127660C5279C}" name="Column12370" dataDxfId="4235"/>
    <tableColumn id="12385" xr3:uid="{EB71C283-97E8-4FDF-8027-E4D80BA7A5D0}" name="Column12371" dataDxfId="4234"/>
    <tableColumn id="12386" xr3:uid="{2DEF3695-43C4-4781-8CFD-A89C041D64A2}" name="Column12372" dataDxfId="4233"/>
    <tableColumn id="12387" xr3:uid="{66F54240-B3B9-49EC-87D8-A75975116544}" name="Column12373" dataDxfId="4232"/>
    <tableColumn id="12388" xr3:uid="{46F46821-E176-458C-8B55-38B993DC7BF3}" name="Column12374" dataDxfId="4231"/>
    <tableColumn id="12389" xr3:uid="{C64A3349-E915-43FF-B70C-7E8CA22B3E21}" name="Column12375" dataDxfId="4230"/>
    <tableColumn id="12390" xr3:uid="{AE74DD26-FB10-4CDC-A729-9E1198F4A8DC}" name="Column12376" dataDxfId="4229"/>
    <tableColumn id="12391" xr3:uid="{F73156C9-A07E-464D-A2F2-40056F41AC34}" name="Column12377" dataDxfId="4228"/>
    <tableColumn id="12392" xr3:uid="{5514517F-1AA9-41EC-92C5-C76D75AE9499}" name="Column12378" dataDxfId="4227"/>
    <tableColumn id="12393" xr3:uid="{2A73957B-730E-4F31-A137-18249F3E7E82}" name="Column12379" dataDxfId="4226"/>
    <tableColumn id="12394" xr3:uid="{92449624-6B8E-4C5F-B89D-3A0525D31369}" name="Column12380" dataDxfId="4225"/>
    <tableColumn id="12395" xr3:uid="{4D93ECFA-6E14-4AF8-B734-6B9197B4BF5C}" name="Column12381" dataDxfId="4224"/>
    <tableColumn id="12396" xr3:uid="{BC7C7779-6EAB-4BD4-B068-5B678C951118}" name="Column12382" dataDxfId="4223"/>
    <tableColumn id="12397" xr3:uid="{8BCDE16F-42E0-4A27-867D-B05D054182A5}" name="Column12383" dataDxfId="4222"/>
    <tableColumn id="12398" xr3:uid="{68635742-28E6-4337-8A87-91538A95A0BB}" name="Column12384" dataDxfId="4221"/>
    <tableColumn id="12399" xr3:uid="{65993A45-C9A6-4AAD-800A-4BCC5251AFB1}" name="Column12385" dataDxfId="4220"/>
    <tableColumn id="12400" xr3:uid="{4DD55423-9695-4356-A1EE-51D6283D6AEB}" name="Column12386" dataDxfId="4219"/>
    <tableColumn id="12401" xr3:uid="{3A9B2DF4-0846-4CA6-BE59-46B927D1D1BC}" name="Column12387" dataDxfId="4218"/>
    <tableColumn id="12402" xr3:uid="{0EB66017-612E-4C00-8FEB-3CCD87C2B9C5}" name="Column12388" dataDxfId="4217"/>
    <tableColumn id="12403" xr3:uid="{EC64F610-66A7-4B8A-9704-CE4E74FD31B4}" name="Column12389" dataDxfId="4216"/>
    <tableColumn id="12404" xr3:uid="{7841C764-3986-4E13-B306-EB01F35FF077}" name="Column12390" dataDxfId="4215"/>
    <tableColumn id="12405" xr3:uid="{9B2C3FF9-DE0B-40EB-A5BE-3B92A1880F1E}" name="Column12391" dataDxfId="4214"/>
    <tableColumn id="12406" xr3:uid="{91D656A9-179B-49DB-A79C-E020ECA56610}" name="Column12392" dataDxfId="4213"/>
    <tableColumn id="12407" xr3:uid="{826EA3B2-6C4F-44CE-B7FC-9F876CDF98DB}" name="Column12393" dataDxfId="4212"/>
    <tableColumn id="12408" xr3:uid="{D762A07E-4E35-4AEA-8031-0E0F9E8DA96C}" name="Column12394" dataDxfId="4211"/>
    <tableColumn id="12409" xr3:uid="{E5E78E6D-6759-450F-A09D-E946F5760B6B}" name="Column12395" dataDxfId="4210"/>
    <tableColumn id="12410" xr3:uid="{519C72AB-2218-4566-87F1-EBF77FA3B4B3}" name="Column12396" dataDxfId="4209"/>
    <tableColumn id="12411" xr3:uid="{DDA847DE-299A-4567-AA99-0EB2ABB43412}" name="Column12397" dataDxfId="4208"/>
    <tableColumn id="12412" xr3:uid="{7A923007-5FB4-45DE-80FF-E745592F03B8}" name="Column12398" dataDxfId="4207"/>
    <tableColumn id="12413" xr3:uid="{D4ED56F7-14E4-47E9-A590-AA3FE064090F}" name="Column12399" dataDxfId="4206"/>
    <tableColumn id="12414" xr3:uid="{DC52FB08-AA65-4EE1-9457-A66586B6B1C2}" name="Column12400" dataDxfId="4205"/>
    <tableColumn id="12415" xr3:uid="{26BE165D-5C70-457E-8A74-B31F71BC18F5}" name="Column12401" dataDxfId="4204"/>
    <tableColumn id="12416" xr3:uid="{12F43843-2D57-462A-B90A-2900D48C99EC}" name="Column12402" dataDxfId="4203"/>
    <tableColumn id="12417" xr3:uid="{E319BBB2-4CF6-49D2-8C4F-55F9F692EF1B}" name="Column12403" dataDxfId="4202"/>
    <tableColumn id="12418" xr3:uid="{DCD971FE-DD33-47B5-8CB6-1EA6BF5DCC5D}" name="Column12404" dataDxfId="4201"/>
    <tableColumn id="12419" xr3:uid="{D3D90D83-F9BB-46D7-9071-336372B7B1B5}" name="Column12405" dataDxfId="4200"/>
    <tableColumn id="12420" xr3:uid="{3C37FAC6-8EA5-4408-AD46-546B38FEDFA8}" name="Column12406" dataDxfId="4199"/>
    <tableColumn id="12421" xr3:uid="{6A3C42B6-788A-49F1-8B62-EEA3740B5C25}" name="Column12407" dataDxfId="4198"/>
    <tableColumn id="12422" xr3:uid="{9EA042AA-5CD8-4C35-9C43-078427EFCEC3}" name="Column12408" dataDxfId="4197"/>
    <tableColumn id="12423" xr3:uid="{6D7FB1EC-A945-4E60-AC01-5288C1176608}" name="Column12409" dataDxfId="4196"/>
    <tableColumn id="12424" xr3:uid="{2900FBFA-B2FF-4789-AE6C-A36CD426AF92}" name="Column12410" dataDxfId="4195"/>
    <tableColumn id="12425" xr3:uid="{8432B0AC-DAC9-4F90-84DD-83F89146FFE4}" name="Column12411" dataDxfId="4194"/>
    <tableColumn id="12426" xr3:uid="{FA05811F-F40F-4759-AC3A-8B53CF726195}" name="Column12412" dataDxfId="4193"/>
    <tableColumn id="12427" xr3:uid="{A90439F0-E46B-49BA-B54C-6E6C864ECEF1}" name="Column12413" dataDxfId="4192"/>
    <tableColumn id="12428" xr3:uid="{3D1BD5E9-1A77-4ECD-AB1A-98061EFB7517}" name="Column12414" dataDxfId="4191"/>
    <tableColumn id="12429" xr3:uid="{19D7D32B-FED3-49F7-AC0D-D709EF92EE2C}" name="Column12415" dataDxfId="4190"/>
    <tableColumn id="12430" xr3:uid="{0A0CCE16-CD12-41E6-B8C0-EE3DFAE05D36}" name="Column12416" dataDxfId="4189"/>
    <tableColumn id="12431" xr3:uid="{FEBFD768-A220-4C5E-BF4C-8209C9A23BC9}" name="Column12417" dataDxfId="4188"/>
    <tableColumn id="12432" xr3:uid="{030FF7BB-16BA-4790-99D6-BE66B6AC68C3}" name="Column12418" dataDxfId="4187"/>
    <tableColumn id="12433" xr3:uid="{C400666C-6C44-4BB4-B844-89E4B2C06479}" name="Column12419" dataDxfId="4186"/>
    <tableColumn id="12434" xr3:uid="{EE4281C3-5D5A-4441-8E95-5A99C5E2CDAD}" name="Column12420" dataDxfId="4185"/>
    <tableColumn id="12435" xr3:uid="{4612CA23-7ADD-477B-B4E7-F0618E87BEB0}" name="Column12421" dataDxfId="4184"/>
    <tableColumn id="12436" xr3:uid="{285C54E2-CE8B-4B74-B35F-18D6B511AEBC}" name="Column12422" dataDxfId="4183"/>
    <tableColumn id="12437" xr3:uid="{FDB0A410-F4DA-4D53-A501-D59869E53A9A}" name="Column12423" dataDxfId="4182"/>
    <tableColumn id="12438" xr3:uid="{6D2B54F5-EEB1-4009-9BCF-FEF4CD5DD68A}" name="Column12424" dataDxfId="4181"/>
    <tableColumn id="12439" xr3:uid="{EFFFF554-0E57-47BA-8E82-0A8D5FE2219E}" name="Column12425" dataDxfId="4180"/>
    <tableColumn id="12440" xr3:uid="{E7EE50F6-44EE-4834-AFAC-9D39202EC2C9}" name="Column12426" dataDxfId="4179"/>
    <tableColumn id="12441" xr3:uid="{E16626DE-7D25-485A-985B-2755EF62EE33}" name="Column12427" dataDxfId="4178"/>
    <tableColumn id="12442" xr3:uid="{D0B72884-A661-4587-A023-64654D026C81}" name="Column12428" dataDxfId="4177"/>
    <tableColumn id="12443" xr3:uid="{28206DB2-41D8-4290-A94A-12558FB549F9}" name="Column12429" dataDxfId="4176"/>
    <tableColumn id="12444" xr3:uid="{2E033A80-07EC-467C-8C28-7BAD6D93F4A9}" name="Column12430" dataDxfId="4175"/>
    <tableColumn id="12445" xr3:uid="{BFBCB1AB-E596-4F16-BEFD-F1B5CFBAB449}" name="Column12431" dataDxfId="4174"/>
    <tableColumn id="12446" xr3:uid="{4FA023AC-97A2-4FBE-9874-2934A5471B66}" name="Column12432" dataDxfId="4173"/>
    <tableColumn id="12447" xr3:uid="{7C421622-14EB-44D7-A78E-71299F26E24C}" name="Column12433" dataDxfId="4172"/>
    <tableColumn id="12448" xr3:uid="{D6D08C9B-31D5-4651-B574-02887F2B7399}" name="Column12434" dataDxfId="4171"/>
    <tableColumn id="12449" xr3:uid="{025B38CF-E32C-48BB-84EA-E7540BB7A925}" name="Column12435" dataDxfId="4170"/>
    <tableColumn id="12450" xr3:uid="{F356015F-D77E-4506-A686-D54C0734A0E8}" name="Column12436" dataDxfId="4169"/>
    <tableColumn id="12451" xr3:uid="{707215DE-ADEB-4EC5-BE99-141D8691890C}" name="Column12437" dataDxfId="4168"/>
    <tableColumn id="12452" xr3:uid="{DDE56AEF-A44C-4584-8015-6B15011017F2}" name="Column12438" dataDxfId="4167"/>
    <tableColumn id="12453" xr3:uid="{9DA9512A-E14E-4A6A-8CEA-2E12A9B59C28}" name="Column12439" dataDxfId="4166"/>
    <tableColumn id="12454" xr3:uid="{0768C671-621F-49BA-8FCD-5DB92BF87D6B}" name="Column12440" dataDxfId="4165"/>
    <tableColumn id="12455" xr3:uid="{69654332-9BE0-4A8B-87C7-C00E31470367}" name="Column12441" dataDxfId="4164"/>
    <tableColumn id="12456" xr3:uid="{C8257BE1-5A05-45F7-9F33-A12D2A517466}" name="Column12442" dataDxfId="4163"/>
    <tableColumn id="12457" xr3:uid="{A33640D6-833A-4C5B-AC7C-5CDC65BB70CD}" name="Column12443" dataDxfId="4162"/>
    <tableColumn id="12458" xr3:uid="{709072B8-222B-4B09-B386-63C95ECEA6B5}" name="Column12444" dataDxfId="4161"/>
    <tableColumn id="12459" xr3:uid="{78284DB9-BE64-464B-B945-19AB53E62B8D}" name="Column12445" dataDxfId="4160"/>
    <tableColumn id="12460" xr3:uid="{BAD66AA5-7524-44DD-81D7-AB7726634C4D}" name="Column12446" dataDxfId="4159"/>
    <tableColumn id="12461" xr3:uid="{78A1415D-BC26-4BFC-9A96-888F9C955533}" name="Column12447" dataDxfId="4158"/>
    <tableColumn id="12462" xr3:uid="{F09397BF-11E2-40B8-A351-4144C6F11997}" name="Column12448" dataDxfId="4157"/>
    <tableColumn id="12463" xr3:uid="{DCFEDE39-5302-42BB-A28D-557858C794FE}" name="Column12449" dataDxfId="4156"/>
    <tableColumn id="12464" xr3:uid="{FB032086-7AE2-401A-A383-9345B2DE5B0C}" name="Column12450" dataDxfId="4155"/>
    <tableColumn id="12465" xr3:uid="{D383C511-E440-482B-8163-892845C9B971}" name="Column12451" dataDxfId="4154"/>
    <tableColumn id="12466" xr3:uid="{A5A1BADC-24B1-4583-B8C9-962301EC38B2}" name="Column12452" dataDxfId="4153"/>
    <tableColumn id="12467" xr3:uid="{75F6DF58-CD59-4DE2-AFA3-978C24EEEF49}" name="Column12453" dataDxfId="4152"/>
    <tableColumn id="12468" xr3:uid="{A1104A37-B88B-45E2-A35C-70CD72921400}" name="Column12454" dataDxfId="4151"/>
    <tableColumn id="12469" xr3:uid="{F107CB82-670D-4EDF-B6DD-AEE329097F0C}" name="Column12455" dataDxfId="4150"/>
    <tableColumn id="12470" xr3:uid="{CFC8ABF5-FA0A-49B9-B8DD-2BA0AF2458EC}" name="Column12456" dataDxfId="4149"/>
    <tableColumn id="12471" xr3:uid="{FC2020F0-3194-496D-B5C5-4585038F9039}" name="Column12457" dataDxfId="4148"/>
    <tableColumn id="12472" xr3:uid="{2FB400DD-1991-44B0-AEB1-B994441006F1}" name="Column12458" dataDxfId="4147"/>
    <tableColumn id="12473" xr3:uid="{9EA721ED-9431-44F1-8B75-3D1105CF91BF}" name="Column12459" dataDxfId="4146"/>
    <tableColumn id="12474" xr3:uid="{9FCBAFFC-2F4A-4C65-B1DF-FA9A21D94EDA}" name="Column12460" dataDxfId="4145"/>
    <tableColumn id="12475" xr3:uid="{3100CAF1-006B-4DD2-8AD7-C96A3D4D3B20}" name="Column12461" dataDxfId="4144"/>
    <tableColumn id="12476" xr3:uid="{EA73B5CA-7C40-45A0-A6D9-DA27967E7012}" name="Column12462" dataDxfId="4143"/>
    <tableColumn id="12477" xr3:uid="{D1008F4F-24E9-4C34-AA01-CC5D71842848}" name="Column12463" dataDxfId="4142"/>
    <tableColumn id="12478" xr3:uid="{470E63D0-79E7-4563-A94B-2D421D714910}" name="Column12464" dataDxfId="4141"/>
    <tableColumn id="12479" xr3:uid="{338DF4C3-2DC7-48A9-BD0B-EACA81F96AD2}" name="Column12465" dataDxfId="4140"/>
    <tableColumn id="12480" xr3:uid="{C8B04304-417E-4652-B39E-EF0CD9E786FE}" name="Column12466" dataDxfId="4139"/>
    <tableColumn id="12481" xr3:uid="{82B798C5-1B9C-464E-B91B-6A5D81A904C4}" name="Column12467" dataDxfId="4138"/>
    <tableColumn id="12482" xr3:uid="{0B3E5A59-C3D9-4D5B-ACD8-A4C27C1B9D20}" name="Column12468" dataDxfId="4137"/>
    <tableColumn id="12483" xr3:uid="{85F19A4B-EA65-46C1-A4AB-328F71E2EC32}" name="Column12469" dataDxfId="4136"/>
    <tableColumn id="12484" xr3:uid="{89EA9F52-D0CC-4038-BC18-6B82F973CFD4}" name="Column12470" dataDxfId="4135"/>
    <tableColumn id="12485" xr3:uid="{50976487-AAB9-4536-AE75-4C17B565DFF8}" name="Column12471" dataDxfId="4134"/>
    <tableColumn id="12486" xr3:uid="{880EEBBB-29C1-4E4C-B935-9CA22080C145}" name="Column12472" dataDxfId="4133"/>
    <tableColumn id="12487" xr3:uid="{1664F13F-6062-4D02-8829-89604A5D22B0}" name="Column12473" dataDxfId="4132"/>
    <tableColumn id="12488" xr3:uid="{2618A900-8F83-413F-8923-0A6D5CB7EDFA}" name="Column12474" dataDxfId="4131"/>
    <tableColumn id="12489" xr3:uid="{563BD16D-2F89-43A1-8757-3B9EAD9A72F1}" name="Column12475" dataDxfId="4130"/>
    <tableColumn id="12490" xr3:uid="{BAD0F6F1-04ED-4382-9F69-66615E061CA4}" name="Column12476" dataDxfId="4129"/>
    <tableColumn id="12491" xr3:uid="{EA027117-E02C-4068-B893-27BB88EA5CE5}" name="Column12477" dataDxfId="4128"/>
    <tableColumn id="12492" xr3:uid="{0E242A3A-D67A-4BF8-B07D-48BBD3341523}" name="Column12478" dataDxfId="4127"/>
    <tableColumn id="12493" xr3:uid="{E80984A4-AA7B-4F5F-8F61-894DCB2E6871}" name="Column12479" dataDxfId="4126"/>
    <tableColumn id="12494" xr3:uid="{60E3C73C-082E-46F2-8309-FADBE952E6CD}" name="Column12480" dataDxfId="4125"/>
    <tableColumn id="12495" xr3:uid="{C0E8F8B3-45ED-498E-924D-2135B285629E}" name="Column12481" dataDxfId="4124"/>
    <tableColumn id="12496" xr3:uid="{2FF7D196-7006-4B31-9117-5BDC4771E37C}" name="Column12482" dataDxfId="4123"/>
    <tableColumn id="12497" xr3:uid="{D36FC6E5-2329-4AB0-B6A7-F24385C49540}" name="Column12483" dataDxfId="4122"/>
    <tableColumn id="12498" xr3:uid="{F654F8DF-6579-4293-B37A-A5356537BF81}" name="Column12484" dataDxfId="4121"/>
    <tableColumn id="12499" xr3:uid="{927AC6D7-D1FB-4930-89F8-40AC8F04E13F}" name="Column12485" dataDxfId="4120"/>
    <tableColumn id="12500" xr3:uid="{E7F36E35-816E-46E2-A4E7-C03FE1FE4635}" name="Column12486" dataDxfId="4119"/>
    <tableColumn id="12501" xr3:uid="{FA8EC658-1ECD-4CA9-B0B8-D656010141D7}" name="Column12487" dataDxfId="4118"/>
    <tableColumn id="12502" xr3:uid="{D7D97DEB-7341-4D7D-8B38-FCA878D1EF18}" name="Column12488" dataDxfId="4117"/>
    <tableColumn id="12503" xr3:uid="{1935C294-7F72-47C0-974A-21C20CDB9768}" name="Column12489" dataDxfId="4116"/>
    <tableColumn id="12504" xr3:uid="{8CCB2DEB-B6ED-4457-9703-9D1F6B9AFB49}" name="Column12490" dataDxfId="4115"/>
    <tableColumn id="12505" xr3:uid="{3C54E37D-D928-445E-A677-E30BB7EA28FF}" name="Column12491" dataDxfId="4114"/>
    <tableColumn id="12506" xr3:uid="{3A8B3035-8547-43C9-9697-560D10F8A738}" name="Column12492" dataDxfId="4113"/>
    <tableColumn id="12507" xr3:uid="{CCD8EE01-3512-4492-92F6-F1C8A1EA60B0}" name="Column12493" dataDxfId="4112"/>
    <tableColumn id="12508" xr3:uid="{6945CF1D-5E25-4D1C-A7C6-FA3DC5977E7C}" name="Column12494" dataDxfId="4111"/>
    <tableColumn id="12509" xr3:uid="{95D311BD-C26F-4918-AE5D-1978181B98CF}" name="Column12495" dataDxfId="4110"/>
    <tableColumn id="12510" xr3:uid="{77CD45E0-A243-40BE-93E0-830AC76AE8B3}" name="Column12496" dataDxfId="4109"/>
    <tableColumn id="12511" xr3:uid="{03E52CFD-E2AA-43B9-8387-E41B85C01B54}" name="Column12497" dataDxfId="4108"/>
    <tableColumn id="12512" xr3:uid="{228893FC-A596-49A5-B21B-E14EC240E816}" name="Column12498" dataDxfId="4107"/>
    <tableColumn id="12513" xr3:uid="{0FC56190-7488-45AA-B6DE-50850AA1025A}" name="Column12499" dataDxfId="4106"/>
    <tableColumn id="12514" xr3:uid="{DBDC7E1D-ECA1-4D59-B806-47F0D24AB2BC}" name="Column12500" dataDxfId="4105"/>
    <tableColumn id="12515" xr3:uid="{F3C92B1E-BFDC-463F-ACAA-D84CD4CE3902}" name="Column12501" dataDxfId="4104"/>
    <tableColumn id="12516" xr3:uid="{F0E99371-1D59-4B16-BCDE-CBC3F584A740}" name="Column12502" dataDxfId="4103"/>
    <tableColumn id="12517" xr3:uid="{08730B03-04D6-4592-92EC-7EC9FB7FF41F}" name="Column12503" dataDxfId="4102"/>
    <tableColumn id="12518" xr3:uid="{FF99C3E4-F2CF-4165-9E55-DCFD849FCE44}" name="Column12504" dataDxfId="4101"/>
    <tableColumn id="12519" xr3:uid="{3256C90C-71CB-416F-A3B1-D085D7ADC933}" name="Column12505" dataDxfId="4100"/>
    <tableColumn id="12520" xr3:uid="{EE28A100-A6AC-460E-844F-833CE1989751}" name="Column12506" dataDxfId="4099"/>
    <tableColumn id="12521" xr3:uid="{113504E3-4929-4291-9479-6DC2C4145C19}" name="Column12507" dataDxfId="4098"/>
    <tableColumn id="12522" xr3:uid="{CFB0F0F0-7B6C-4289-9105-FDD11C8B1CC4}" name="Column12508" dataDxfId="4097"/>
    <tableColumn id="12523" xr3:uid="{D37CF265-483A-4871-9183-776B12C29F1B}" name="Column12509" dataDxfId="4096"/>
    <tableColumn id="12524" xr3:uid="{05B4469E-7ACD-49B4-9E1A-9441FCB32D87}" name="Column12510" dataDxfId="4095"/>
    <tableColumn id="12525" xr3:uid="{DF1279E4-27A0-4137-9C87-6BCCD265BD71}" name="Column12511" dataDxfId="4094"/>
    <tableColumn id="12526" xr3:uid="{5E88B6C0-0E78-466D-9AF1-9AD91192D77B}" name="Column12512" dataDxfId="4093"/>
    <tableColumn id="12527" xr3:uid="{24D46467-1422-4699-8A86-E97292783CCA}" name="Column12513" dataDxfId="4092"/>
    <tableColumn id="12528" xr3:uid="{DCA16A4A-9160-4C02-ADEB-9C533A7888C3}" name="Column12514" dataDxfId="4091"/>
    <tableColumn id="12529" xr3:uid="{7CC02E9A-F31A-490A-8243-E13CDCC80722}" name="Column12515" dataDxfId="4090"/>
    <tableColumn id="12530" xr3:uid="{5A80BA09-2954-42EB-8EA4-5CD9771C4BE1}" name="Column12516" dataDxfId="4089"/>
    <tableColumn id="12531" xr3:uid="{CCA393CA-255E-476B-BD70-522EF32D1282}" name="Column12517" dataDxfId="4088"/>
    <tableColumn id="12532" xr3:uid="{EE3265ED-4065-4B1D-8536-D6D646517B3F}" name="Column12518" dataDxfId="4087"/>
    <tableColumn id="12533" xr3:uid="{BBD9B754-1C46-4E75-8F62-830A958AE120}" name="Column12519" dataDxfId="4086"/>
    <tableColumn id="12534" xr3:uid="{6EEDCB2C-E9A9-4E3A-9494-6B0B41E89544}" name="Column12520" dataDxfId="4085"/>
    <tableColumn id="12535" xr3:uid="{5BB23FC3-37F7-4AC4-9D2D-D2BF14C28D96}" name="Column12521" dataDxfId="4084"/>
    <tableColumn id="12536" xr3:uid="{401F7936-F549-4F2E-911F-B97273A968C4}" name="Column12522" dataDxfId="4083"/>
    <tableColumn id="12537" xr3:uid="{D32E20E2-05DD-4557-91FD-39F8EDD48845}" name="Column12523" dataDxfId="4082"/>
    <tableColumn id="12538" xr3:uid="{16F019F0-764D-435B-84FB-AE3AD5517EB2}" name="Column12524" dataDxfId="4081"/>
    <tableColumn id="12539" xr3:uid="{17CE5F88-32A5-4FCB-95A6-FE984DCB2214}" name="Column12525" dataDxfId="4080"/>
    <tableColumn id="12540" xr3:uid="{80B3C07C-7995-4D55-9C36-8E35BB801C6A}" name="Column12526" dataDxfId="4079"/>
    <tableColumn id="12541" xr3:uid="{55D8472D-2E88-42DA-AB4A-E99B80464196}" name="Column12527" dataDxfId="4078"/>
    <tableColumn id="12542" xr3:uid="{CF95EA0C-CCCF-4667-AB62-F4EA88AF1C7A}" name="Column12528" dataDxfId="4077"/>
    <tableColumn id="12543" xr3:uid="{935EC4FA-0319-41BF-80F0-BFAF3FAD109D}" name="Column12529" dataDxfId="4076"/>
    <tableColumn id="12544" xr3:uid="{29EB06AD-DA41-419F-B16D-078E6DDDB75A}" name="Column12530" dataDxfId="4075"/>
    <tableColumn id="12545" xr3:uid="{E4DFCC25-62ED-4DAA-B32B-CBACC3C1E45B}" name="Column12531" dataDxfId="4074"/>
    <tableColumn id="12546" xr3:uid="{A6DF585B-2502-4ECC-9772-CD126B12221B}" name="Column12532" dataDxfId="4073"/>
    <tableColumn id="12547" xr3:uid="{6DAA611B-6A30-4F9A-9DCA-BB8B93E00F24}" name="Column12533" dataDxfId="4072"/>
    <tableColumn id="12548" xr3:uid="{ED73BCB4-01B8-474A-9A8F-59EEC7687405}" name="Column12534" dataDxfId="4071"/>
    <tableColumn id="12549" xr3:uid="{1EA76094-FF4C-419E-9286-B218CA3ADBAA}" name="Column12535" dataDxfId="4070"/>
    <tableColumn id="12550" xr3:uid="{E2AD13F8-0A11-47A2-A2D0-2F5821949A4C}" name="Column12536" dataDxfId="4069"/>
    <tableColumn id="12551" xr3:uid="{16B53D62-D2B9-4EC8-92D2-DF750D85F2EA}" name="Column12537" dataDxfId="4068"/>
    <tableColumn id="12552" xr3:uid="{3C043368-7ED0-45EF-A703-C08063D3DF71}" name="Column12538" dataDxfId="4067"/>
    <tableColumn id="12553" xr3:uid="{1171CEF7-903C-47E1-8365-8225BD88E288}" name="Column12539" dataDxfId="4066"/>
    <tableColumn id="12554" xr3:uid="{EDCDCAD2-3527-42D6-AFA5-04EAE10D286C}" name="Column12540" dataDxfId="4065"/>
    <tableColumn id="12555" xr3:uid="{31BD6F01-2BA6-4255-A790-07ABEB39A9BD}" name="Column12541" dataDxfId="4064"/>
    <tableColumn id="12556" xr3:uid="{FB9DA6BF-C0EB-4442-AE2D-913AD3FA49D3}" name="Column12542" dataDxfId="4063"/>
    <tableColumn id="12557" xr3:uid="{029E6A90-3787-4200-B4D4-988C856FA1EB}" name="Column12543" dataDxfId="4062"/>
    <tableColumn id="12558" xr3:uid="{5A0AFF1C-D025-497D-AAB4-354D3BB7BA2E}" name="Column12544" dataDxfId="4061"/>
    <tableColumn id="12559" xr3:uid="{959CF6B9-D9F4-4192-975C-05B1AEE107B0}" name="Column12545" dataDxfId="4060"/>
    <tableColumn id="12560" xr3:uid="{809180CD-B934-4EB8-98E5-45B417DB42D2}" name="Column12546" dataDxfId="4059"/>
    <tableColumn id="12561" xr3:uid="{25C67C00-75A5-432D-B18B-2165A212C1A8}" name="Column12547" dataDxfId="4058"/>
    <tableColumn id="12562" xr3:uid="{2C3529B0-4D07-409D-BEDB-9CB07ED931CF}" name="Column12548" dataDxfId="4057"/>
    <tableColumn id="12563" xr3:uid="{364AB3BB-063A-421B-99FC-A58894440903}" name="Column12549" dataDxfId="4056"/>
    <tableColumn id="12564" xr3:uid="{05EAC2AB-4CE9-4105-84DF-7E2477655FA6}" name="Column12550" dataDxfId="4055"/>
    <tableColumn id="12565" xr3:uid="{CB597809-7012-41F6-B242-94956D09A255}" name="Column12551" dataDxfId="4054"/>
    <tableColumn id="12566" xr3:uid="{EC1502FC-FF68-455E-8FCC-3E6937A6E1FF}" name="Column12552" dataDxfId="4053"/>
    <tableColumn id="12567" xr3:uid="{E43DE59D-838A-4F0A-8C80-F64C95E0183E}" name="Column12553" dataDxfId="4052"/>
    <tableColumn id="12568" xr3:uid="{E89E596F-CE1A-4BC5-BC1C-D99FD07AE1B6}" name="Column12554" dataDxfId="4051"/>
    <tableColumn id="12569" xr3:uid="{3D59233E-B906-4ADC-AAF2-B055DD694C96}" name="Column12555" dataDxfId="4050"/>
    <tableColumn id="12570" xr3:uid="{5B4845EE-4D44-4419-9896-DC25F77785CD}" name="Column12556" dataDxfId="4049"/>
    <tableColumn id="12571" xr3:uid="{FC833054-9C40-493F-A238-689A16FC2B01}" name="Column12557" dataDxfId="4048"/>
    <tableColumn id="12572" xr3:uid="{6890FEB2-7CAB-44F1-A5FF-C7089F50BEF7}" name="Column12558" dataDxfId="4047"/>
    <tableColumn id="12573" xr3:uid="{499F2C09-977D-44A0-A4CE-F919FF9F4F29}" name="Column12559" dataDxfId="4046"/>
    <tableColumn id="12574" xr3:uid="{F94B6142-762A-4A38-B34C-38C804BE5745}" name="Column12560" dataDxfId="4045"/>
    <tableColumn id="12575" xr3:uid="{51961E13-FA6D-47B7-83CE-3DDAFF9D218D}" name="Column12561" dataDxfId="4044"/>
    <tableColumn id="12576" xr3:uid="{336E9DAF-6CE1-4F37-8AD3-E5B068B40E4B}" name="Column12562" dataDxfId="4043"/>
    <tableColumn id="12577" xr3:uid="{B36321EF-7891-4F01-BD4F-2E165465B67A}" name="Column12563" dataDxfId="4042"/>
    <tableColumn id="12578" xr3:uid="{5F74ECC5-D2BE-4BD4-8BCC-FB2379103C94}" name="Column12564" dataDxfId="4041"/>
    <tableColumn id="12579" xr3:uid="{19222997-43EF-480D-9417-32E8AB24EFEA}" name="Column12565" dataDxfId="4040"/>
    <tableColumn id="12580" xr3:uid="{16F30801-D825-4882-ADDA-B8F060E9AD83}" name="Column12566" dataDxfId="4039"/>
    <tableColumn id="12581" xr3:uid="{89DFC007-074E-42AF-9FD3-EE9886953E9E}" name="Column12567" dataDxfId="4038"/>
    <tableColumn id="12582" xr3:uid="{04FED0C6-D7FF-4B33-9E44-DFE8073E0C5D}" name="Column12568" dataDxfId="4037"/>
    <tableColumn id="12583" xr3:uid="{8123671F-C8C3-452D-8AB2-822D67CEE72E}" name="Column12569" dataDxfId="4036"/>
    <tableColumn id="12584" xr3:uid="{24711368-BA65-4D92-9169-74DB4481890C}" name="Column12570" dataDxfId="4035"/>
    <tableColumn id="12585" xr3:uid="{61E5AB79-4FDC-46EC-881E-56CBCB2EA486}" name="Column12571" dataDxfId="4034"/>
    <tableColumn id="12586" xr3:uid="{E2E41091-E9D9-4A57-AAE1-8086E1920EF1}" name="Column12572" dataDxfId="4033"/>
    <tableColumn id="12587" xr3:uid="{46B9FB6E-8E7C-44D3-A2E3-675E754E646B}" name="Column12573" dataDxfId="4032"/>
    <tableColumn id="12588" xr3:uid="{7D396BA5-F455-4896-B10B-4CA4FA282BE0}" name="Column12574" dataDxfId="4031"/>
    <tableColumn id="12589" xr3:uid="{2854C50B-B417-4FB0-9B6F-F8836EA5A625}" name="Column12575" dataDxfId="4030"/>
    <tableColumn id="12590" xr3:uid="{570D949D-88C7-4860-BE6F-B1A4E7247DD3}" name="Column12576" dataDxfId="4029"/>
    <tableColumn id="12591" xr3:uid="{EC666BB6-A05E-458B-BDAD-6A0C5B7B8E13}" name="Column12577" dataDxfId="4028"/>
    <tableColumn id="12592" xr3:uid="{32F01BF5-8B40-494D-8313-860E472338F7}" name="Column12578" dataDxfId="4027"/>
    <tableColumn id="12593" xr3:uid="{8437A81B-469F-486F-9FC5-90F4407B7D71}" name="Column12579" dataDxfId="4026"/>
    <tableColumn id="12594" xr3:uid="{50B1D5BA-6113-48A2-87F4-69533C20F7FC}" name="Column12580" dataDxfId="4025"/>
    <tableColumn id="12595" xr3:uid="{27E27244-B47A-4959-AFC8-9745CF2140CA}" name="Column12581" dataDxfId="4024"/>
    <tableColumn id="12596" xr3:uid="{27C9373C-43F0-4157-873E-EB60BA0A9793}" name="Column12582" dataDxfId="4023"/>
    <tableColumn id="12597" xr3:uid="{63646FCE-DF33-45A8-BA63-2F220289B32C}" name="Column12583" dataDxfId="4022"/>
    <tableColumn id="12598" xr3:uid="{ECB972EB-5DBA-4314-854D-E038AD76AB7B}" name="Column12584" dataDxfId="4021"/>
    <tableColumn id="12599" xr3:uid="{F84789BE-6C6B-40CF-9632-0A20EE08187F}" name="Column12585" dataDxfId="4020"/>
    <tableColumn id="12600" xr3:uid="{8282CDDA-0135-4066-96A3-264021BBC895}" name="Column12586" dataDxfId="4019"/>
    <tableColumn id="12601" xr3:uid="{A9A1E31D-6B03-4A07-8D9E-9B032AC26721}" name="Column12587" dataDxfId="4018"/>
    <tableColumn id="12602" xr3:uid="{FE303E5D-35AA-48D7-BC77-76C07DF88F57}" name="Column12588" dataDxfId="4017"/>
    <tableColumn id="12603" xr3:uid="{1578C250-9AA1-4B67-A8D1-8F1EE51E5AD3}" name="Column12589" dataDxfId="4016"/>
    <tableColumn id="12604" xr3:uid="{EAEC5724-0C95-4C34-9E1D-46418E13418E}" name="Column12590" dataDxfId="4015"/>
    <tableColumn id="12605" xr3:uid="{296B6CA1-B9C1-4E61-BCA9-030C60083489}" name="Column12591" dataDxfId="4014"/>
    <tableColumn id="12606" xr3:uid="{EFAE702E-FA1F-40B4-90F9-32F27AE08C7C}" name="Column12592" dataDxfId="4013"/>
    <tableColumn id="12607" xr3:uid="{45802BEF-EA72-4D4C-8C91-6C013A83A8C6}" name="Column12593" dataDxfId="4012"/>
    <tableColumn id="12608" xr3:uid="{C6FD4E49-4147-49A8-9B28-BB3E2C9BC72E}" name="Column12594" dataDxfId="4011"/>
    <tableColumn id="12609" xr3:uid="{4D131F5D-7C31-4C91-A79A-67BA6B83811F}" name="Column12595" dataDxfId="4010"/>
    <tableColumn id="12610" xr3:uid="{19E1C5E4-1582-4660-9184-14C20C46C0F3}" name="Column12596" dataDxfId="4009"/>
    <tableColumn id="12611" xr3:uid="{EEE82F46-768E-4F85-9BC3-9B550D9E3362}" name="Column12597" dataDxfId="4008"/>
    <tableColumn id="12612" xr3:uid="{62C9A009-71D7-40AE-8B71-FEA877BBAC9A}" name="Column12598" dataDxfId="4007"/>
    <tableColumn id="12613" xr3:uid="{00392575-BCE5-4BE7-88AE-B28F4A4A96BD}" name="Column12599" dataDxfId="4006"/>
    <tableColumn id="12614" xr3:uid="{B4EB5863-EAB3-4507-88E7-194441953687}" name="Column12600" dataDxfId="4005"/>
    <tableColumn id="12615" xr3:uid="{978C15AB-13CA-4B71-9ABD-B9EB47BE3648}" name="Column12601" dataDxfId="4004"/>
    <tableColumn id="12616" xr3:uid="{15D2D7DC-E8C7-4E78-B80B-5B17B04E0DE8}" name="Column12602" dataDxfId="4003"/>
    <tableColumn id="12617" xr3:uid="{41272BC5-F973-4535-A73A-BA730D44872B}" name="Column12603" dataDxfId="4002"/>
    <tableColumn id="12618" xr3:uid="{4536D5FF-6E87-45E5-A3A9-30B05BBC36E5}" name="Column12604" dataDxfId="4001"/>
    <tableColumn id="12619" xr3:uid="{28DAD0A8-3D19-49BA-802A-05186DFB8040}" name="Column12605" dataDxfId="4000"/>
    <tableColumn id="12620" xr3:uid="{83F22E4A-A04C-43AD-B425-093C59A9A508}" name="Column12606" dataDxfId="3999"/>
    <tableColumn id="12621" xr3:uid="{382327E2-A605-4C59-AACE-4644BE66C9E3}" name="Column12607" dataDxfId="3998"/>
    <tableColumn id="12622" xr3:uid="{288E0730-4DEF-483F-8D5F-2B6C310B3327}" name="Column12608" dataDxfId="3997"/>
    <tableColumn id="12623" xr3:uid="{927F1060-1537-4D25-9087-D91565360969}" name="Column12609" dataDxfId="3996"/>
    <tableColumn id="12624" xr3:uid="{50D3FA5F-5C11-4680-BCD4-2C0C73320C58}" name="Column12610" dataDxfId="3995"/>
    <tableColumn id="12625" xr3:uid="{033FA652-44C5-45A9-BBC5-7352ABAD9BC6}" name="Column12611" dataDxfId="3994"/>
    <tableColumn id="12626" xr3:uid="{30B98CE8-008D-41BD-B54C-9AC126B4F16F}" name="Column12612" dataDxfId="3993"/>
    <tableColumn id="12627" xr3:uid="{63787049-7EB5-4205-A6B7-A526F90B9C95}" name="Column12613" dataDxfId="3992"/>
    <tableColumn id="12628" xr3:uid="{DD769B09-EC0D-4A30-A45F-A3FDDDBB72A1}" name="Column12614" dataDxfId="3991"/>
    <tableColumn id="12629" xr3:uid="{99B977E8-9B22-4B04-8C9C-54202684F08B}" name="Column12615" dataDxfId="3990"/>
    <tableColumn id="12630" xr3:uid="{2248C1CD-233B-4EA7-B148-377A98D21F01}" name="Column12616" dataDxfId="3989"/>
    <tableColumn id="12631" xr3:uid="{212C55DF-4A6C-42D5-B056-A9C107FE3A1F}" name="Column12617" dataDxfId="3988"/>
    <tableColumn id="12632" xr3:uid="{572F395F-5C01-47BA-B7C2-FE753F294477}" name="Column12618" dataDxfId="3987"/>
    <tableColumn id="12633" xr3:uid="{A189CCFD-40DC-470C-A966-933870A545C9}" name="Column12619" dataDxfId="3986"/>
    <tableColumn id="12634" xr3:uid="{125CE95D-62F1-439D-AB15-32E653421268}" name="Column12620" dataDxfId="3985"/>
    <tableColumn id="12635" xr3:uid="{62679E39-7DA4-4C17-8DB3-9E642152D20F}" name="Column12621" dataDxfId="3984"/>
    <tableColumn id="12636" xr3:uid="{B22D3B6B-9D99-4133-91F0-91D2C4573B8D}" name="Column12622" dataDxfId="3983"/>
    <tableColumn id="12637" xr3:uid="{1CCB3300-1758-4568-B689-526B7CE82CE9}" name="Column12623" dataDxfId="3982"/>
    <tableColumn id="12638" xr3:uid="{693E0BE9-8B57-42EE-A63F-226127739B09}" name="Column12624" dataDxfId="3981"/>
    <tableColumn id="12639" xr3:uid="{D4F8553D-8D76-4AE9-A46E-388DF67CBD0A}" name="Column12625" dataDxfId="3980"/>
    <tableColumn id="12640" xr3:uid="{37E2C1DE-DAB6-48F0-8419-8F869C7B58CA}" name="Column12626" dataDxfId="3979"/>
    <tableColumn id="12641" xr3:uid="{98E5E26B-3935-4B52-9390-31D60EEE39D4}" name="Column12627" dataDxfId="3978"/>
    <tableColumn id="12642" xr3:uid="{C5448BB1-39CC-4825-ABC0-ECAFADF004E5}" name="Column12628" dataDxfId="3977"/>
    <tableColumn id="12643" xr3:uid="{A81980DF-D829-477D-8B82-7BC07A94FFA8}" name="Column12629" dataDxfId="3976"/>
    <tableColumn id="12644" xr3:uid="{CE4F1105-299B-4987-8479-68C4968EC03C}" name="Column12630" dataDxfId="3975"/>
    <tableColumn id="12645" xr3:uid="{6ACB4BCF-C613-48A5-8ACC-5588329C8323}" name="Column12631" dataDxfId="3974"/>
    <tableColumn id="12646" xr3:uid="{A38B5C3D-029A-4906-B943-44445E26ACDB}" name="Column12632" dataDxfId="3973"/>
    <tableColumn id="12647" xr3:uid="{3D54089B-95D3-49AC-92B4-E42A97D30658}" name="Column12633" dataDxfId="3972"/>
    <tableColumn id="12648" xr3:uid="{1AF680B5-4DEC-451A-B6FB-8725359018EB}" name="Column12634" dataDxfId="3971"/>
    <tableColumn id="12649" xr3:uid="{9E684EDD-990D-4940-B92E-B8418F8696CC}" name="Column12635" dataDxfId="3970"/>
    <tableColumn id="12650" xr3:uid="{3CBDF7C5-DDF0-466C-9536-0D5151AC6CAA}" name="Column12636" dataDxfId="3969"/>
    <tableColumn id="12651" xr3:uid="{EC1B4560-20FE-4769-9036-8631AA702035}" name="Column12637" dataDxfId="3968"/>
    <tableColumn id="12652" xr3:uid="{71ADDB25-FBBB-4B0D-8322-097D8C89D55C}" name="Column12638" dataDxfId="3967"/>
    <tableColumn id="12653" xr3:uid="{42D079CE-61DA-4A92-8CE4-353AEB1B560E}" name="Column12639" dataDxfId="3966"/>
    <tableColumn id="12654" xr3:uid="{4596660D-E9CA-4BD3-8A44-4A0C3DEFBE31}" name="Column12640" dataDxfId="3965"/>
    <tableColumn id="12655" xr3:uid="{0DDD1E4E-E975-484D-82D0-815186F4EDCE}" name="Column12641" dataDxfId="3964"/>
    <tableColumn id="12656" xr3:uid="{AC2B9D7D-B464-4322-B332-9939CCEBE3FC}" name="Column12642" dataDxfId="3963"/>
    <tableColumn id="12657" xr3:uid="{8C3BAAAA-5F0B-43B0-9E3A-FC853AFA7A1E}" name="Column12643" dataDxfId="3962"/>
    <tableColumn id="12658" xr3:uid="{91F7809C-4EFB-4ABF-87E2-85B8C23D9E0C}" name="Column12644" dataDxfId="3961"/>
    <tableColumn id="12659" xr3:uid="{D18ABAAE-0168-4601-91B0-AFC37B2FF892}" name="Column12645" dataDxfId="3960"/>
    <tableColumn id="12660" xr3:uid="{E3278C56-6D21-49EB-9247-44D42F23DCD6}" name="Column12646" dataDxfId="3959"/>
    <tableColumn id="12661" xr3:uid="{CE459470-1626-4483-A633-6324F591900B}" name="Column12647" dataDxfId="3958"/>
    <tableColumn id="12662" xr3:uid="{76BFC18A-E72A-4463-8D67-3A7FDDF2AFCA}" name="Column12648" dataDxfId="3957"/>
    <tableColumn id="12663" xr3:uid="{A004C57A-EB49-49E1-BDB4-8C9C4C5760E7}" name="Column12649" dataDxfId="3956"/>
    <tableColumn id="12664" xr3:uid="{F075B7DA-E531-4EC9-A6E7-33E8A679BE1F}" name="Column12650" dataDxfId="3955"/>
    <tableColumn id="12665" xr3:uid="{0857A159-31E1-49C0-999A-D9E59BCB0A87}" name="Column12651" dataDxfId="3954"/>
    <tableColumn id="12666" xr3:uid="{9EF6BF89-55D5-48E0-9C5B-4FAB63D0E4F6}" name="Column12652" dataDxfId="3953"/>
    <tableColumn id="12667" xr3:uid="{848D0731-9BA6-4954-9ACA-DC9CFF269701}" name="Column12653" dataDxfId="3952"/>
    <tableColumn id="12668" xr3:uid="{CE0B6C41-9182-4932-9555-F49B18DD45A3}" name="Column12654" dataDxfId="3951"/>
    <tableColumn id="12669" xr3:uid="{0E614280-70FB-44D6-A5BC-F0B85F0FF725}" name="Column12655" dataDxfId="3950"/>
    <tableColumn id="12670" xr3:uid="{DD1538FE-BBFF-4667-A381-C8FFA30597FC}" name="Column12656" dataDxfId="3949"/>
    <tableColumn id="12671" xr3:uid="{BAE4E41F-6844-4F5A-811A-50CF431FD815}" name="Column12657" dataDxfId="3948"/>
    <tableColumn id="12672" xr3:uid="{6AAD78E9-BA95-490E-8EE8-E777370A8967}" name="Column12658" dataDxfId="3947"/>
    <tableColumn id="12673" xr3:uid="{3AEF6AD8-CC8B-42A2-9D4D-22D7F741EF4F}" name="Column12659" dataDxfId="3946"/>
    <tableColumn id="12674" xr3:uid="{0D76F2F2-19A1-4412-AB60-6ACFF108A7B2}" name="Column12660" dataDxfId="3945"/>
    <tableColumn id="12675" xr3:uid="{9887AD83-C482-4E63-A58A-2C5A5C11AAAA}" name="Column12661" dataDxfId="3944"/>
    <tableColumn id="12676" xr3:uid="{BFC35416-EA98-43B6-B975-8C0A98EA3ABA}" name="Column12662" dataDxfId="3943"/>
    <tableColumn id="12677" xr3:uid="{362609A4-4F5E-43D7-961B-E5F38395FAE5}" name="Column12663" dataDxfId="3942"/>
    <tableColumn id="12678" xr3:uid="{9BAF4E3E-C562-4951-BA19-A27B5AB05DFD}" name="Column12664" dataDxfId="3941"/>
    <tableColumn id="12679" xr3:uid="{8EC55CE3-9440-49C7-8523-07D4EC63A3F5}" name="Column12665" dataDxfId="3940"/>
    <tableColumn id="12680" xr3:uid="{4F3FF949-A7B9-4D9D-AA38-638A5AAB4C5F}" name="Column12666" dataDxfId="3939"/>
    <tableColumn id="12681" xr3:uid="{D8518A8B-2E75-41A0-89FD-871800F3500B}" name="Column12667" dataDxfId="3938"/>
    <tableColumn id="12682" xr3:uid="{6B02574E-FA28-429A-B9AA-0A0570B7DD95}" name="Column12668" dataDxfId="3937"/>
    <tableColumn id="12683" xr3:uid="{08801068-9D62-46BE-8A9E-C2B1E533CF46}" name="Column12669" dataDxfId="3936"/>
    <tableColumn id="12684" xr3:uid="{DAD54D67-C7F4-409B-B8A5-B50C67D19530}" name="Column12670" dataDxfId="3935"/>
    <tableColumn id="12685" xr3:uid="{7CBD04BC-E826-4648-8B69-BAF8AA662F2D}" name="Column12671" dataDxfId="3934"/>
    <tableColumn id="12686" xr3:uid="{F1F189C4-3255-4CAF-9306-51A5D9AC6D16}" name="Column12672" dataDxfId="3933"/>
    <tableColumn id="12687" xr3:uid="{7ADBCBBC-7C3A-4236-AA17-0F121EFFA07E}" name="Column12673" dataDxfId="3932"/>
    <tableColumn id="12688" xr3:uid="{E009A036-AF2E-4419-8FF2-584055BA0767}" name="Column12674" dataDxfId="3931"/>
    <tableColumn id="12689" xr3:uid="{FDE2731E-AA41-4705-992F-425333F932D8}" name="Column12675" dataDxfId="3930"/>
    <tableColumn id="12690" xr3:uid="{FC878727-5366-4A2D-85A8-99AA05A66398}" name="Column12676" dataDxfId="3929"/>
    <tableColumn id="12691" xr3:uid="{04CFA138-65D3-4B90-A549-7A10CB7623A9}" name="Column12677" dataDxfId="3928"/>
    <tableColumn id="12692" xr3:uid="{919FC242-617C-425F-B1D7-2C2F84F2BA3A}" name="Column12678" dataDxfId="3927"/>
    <tableColumn id="12693" xr3:uid="{53744582-901C-4938-A4C3-DCEDE77A5ECD}" name="Column12679" dataDxfId="3926"/>
    <tableColumn id="12694" xr3:uid="{68A9280B-8B58-4841-ABAE-462B5973B68D}" name="Column12680" dataDxfId="3925"/>
    <tableColumn id="12695" xr3:uid="{EA10934D-34A9-43E3-891F-E40F62668462}" name="Column12681" dataDxfId="3924"/>
    <tableColumn id="12696" xr3:uid="{ABB90FEB-3507-46BA-92C5-B375CA222966}" name="Column12682" dataDxfId="3923"/>
    <tableColumn id="12697" xr3:uid="{2809C504-0396-4CFB-AABD-3490EB93C9A7}" name="Column12683" dataDxfId="3922"/>
    <tableColumn id="12698" xr3:uid="{83E784D9-A4AD-4D5A-B8B2-474C28F4D16B}" name="Column12684" dataDxfId="3921"/>
    <tableColumn id="12699" xr3:uid="{29C978F8-ADC0-47AE-A764-3B408CD3FED1}" name="Column12685" dataDxfId="3920"/>
    <tableColumn id="12700" xr3:uid="{234CE73B-6C63-4783-B366-C60C6EA88096}" name="Column12686" dataDxfId="3919"/>
    <tableColumn id="12701" xr3:uid="{645C9418-7B1B-4F17-9ABC-113EBF75B220}" name="Column12687" dataDxfId="3918"/>
    <tableColumn id="12702" xr3:uid="{A5C743F2-23ED-45EE-AB01-C71E9F14EB3E}" name="Column12688" dataDxfId="3917"/>
    <tableColumn id="12703" xr3:uid="{BF20F4AE-193A-406C-B89F-5EB911CEF075}" name="Column12689" dataDxfId="3916"/>
    <tableColumn id="12704" xr3:uid="{B0B36FE9-D0E2-4ED2-9250-47D1D1F64954}" name="Column12690" dataDxfId="3915"/>
    <tableColumn id="12705" xr3:uid="{D1EF0F51-CAAF-4A67-A9C6-4C8BF7F95D15}" name="Column12691" dataDxfId="3914"/>
    <tableColumn id="12706" xr3:uid="{74469BDD-37C5-4942-A104-32914686F3C6}" name="Column12692" dataDxfId="3913"/>
    <tableColumn id="12707" xr3:uid="{133A780D-C06D-4DFB-8CF6-2096E7D94D66}" name="Column12693" dataDxfId="3912"/>
    <tableColumn id="12708" xr3:uid="{FEC5C64F-70F5-4846-ADA2-75989EEDADD7}" name="Column12694" dataDxfId="3911"/>
    <tableColumn id="12709" xr3:uid="{F20AB467-3681-4D20-8E4E-9195E9317D19}" name="Column12695" dataDxfId="3910"/>
    <tableColumn id="12710" xr3:uid="{B085C9B0-D592-4929-9686-0B915F63B621}" name="Column12696" dataDxfId="3909"/>
    <tableColumn id="12711" xr3:uid="{2A759F54-97DF-46B1-B3E2-E45B3DB36B6B}" name="Column12697" dataDxfId="3908"/>
    <tableColumn id="12712" xr3:uid="{6CEF61D2-18D1-43C1-B4FD-C87712A39F65}" name="Column12698" dataDxfId="3907"/>
    <tableColumn id="12713" xr3:uid="{BA3A6931-69D4-46BB-856A-3C062F1F41A2}" name="Column12699" dataDxfId="3906"/>
    <tableColumn id="12714" xr3:uid="{3FD48B00-AF83-465F-AD09-711EE4AA9E92}" name="Column12700" dataDxfId="3905"/>
    <tableColumn id="12715" xr3:uid="{E4E5D9FA-D1F6-4B20-A55D-38CA7CC42CF8}" name="Column12701" dataDxfId="3904"/>
    <tableColumn id="12716" xr3:uid="{11D66E1C-1034-49E1-94E7-44F3E6E549CD}" name="Column12702" dataDxfId="3903"/>
    <tableColumn id="12717" xr3:uid="{E97F95C3-7AC2-4C4B-B26F-36A0A9D2B440}" name="Column12703" dataDxfId="3902"/>
    <tableColumn id="12718" xr3:uid="{7981AA6C-362D-4F84-BBC2-A695C05CB91E}" name="Column12704" dataDxfId="3901"/>
    <tableColumn id="12719" xr3:uid="{2F73AE06-37FB-45D6-AB93-6BBDAB6950CD}" name="Column12705" dataDxfId="3900"/>
    <tableColumn id="12720" xr3:uid="{DB5164F3-5050-46D1-9D5C-770B8AE363DF}" name="Column12706" dataDxfId="3899"/>
    <tableColumn id="12721" xr3:uid="{096D2DC9-FA3F-484A-9716-7F2FC4E4D1CB}" name="Column12707" dataDxfId="3898"/>
    <tableColumn id="12722" xr3:uid="{121B0CA6-4FDA-4315-8A29-088336BE8352}" name="Column12708" dataDxfId="3897"/>
    <tableColumn id="12723" xr3:uid="{AB534095-F2AF-4B29-9865-3E3BDDC8CEA4}" name="Column12709" dataDxfId="3896"/>
    <tableColumn id="12724" xr3:uid="{B5DF9852-ED94-44F8-B1EB-21E5B8207EE8}" name="Column12710" dataDxfId="3895"/>
    <tableColumn id="12725" xr3:uid="{CED08867-4F48-4537-86DF-9061BB69BE55}" name="Column12711" dataDxfId="3894"/>
    <tableColumn id="12726" xr3:uid="{AD45EE50-ABAA-4023-A995-753E5BF991EC}" name="Column12712" dataDxfId="3893"/>
    <tableColumn id="12727" xr3:uid="{BF90537C-D444-43ED-B7FB-801A96DC5155}" name="Column12713" dataDxfId="3892"/>
    <tableColumn id="12728" xr3:uid="{9ED48A4F-BCD0-46E9-97BB-D983B1363160}" name="Column12714" dataDxfId="3891"/>
    <tableColumn id="12729" xr3:uid="{70B2DAD6-D4DA-44AB-B2F6-3542060B3A64}" name="Column12715" dataDxfId="3890"/>
    <tableColumn id="12730" xr3:uid="{BF97CA79-2E15-4173-9B39-21B10AB9A2F8}" name="Column12716" dataDxfId="3889"/>
    <tableColumn id="12731" xr3:uid="{229656D9-CC40-4C65-8005-E8549992AE64}" name="Column12717" dataDxfId="3888"/>
    <tableColumn id="12732" xr3:uid="{19154A07-FD62-4AA8-9871-750ACCA7C8CA}" name="Column12718" dataDxfId="3887"/>
    <tableColumn id="12733" xr3:uid="{5718C0A3-7D52-4E22-B0BE-9581C5FFC82F}" name="Column12719" dataDxfId="3886"/>
    <tableColumn id="12734" xr3:uid="{99F77894-221E-450A-BA7A-A63AB395A995}" name="Column12720" dataDxfId="3885"/>
    <tableColumn id="12735" xr3:uid="{5A998146-D0D5-486B-86A2-A5788C5A7ED7}" name="Column12721" dataDxfId="3884"/>
    <tableColumn id="12736" xr3:uid="{92F51EA6-1B8A-4A8C-A7FE-6712EC822CDA}" name="Column12722" dataDxfId="3883"/>
    <tableColumn id="12737" xr3:uid="{48BF6310-7B85-4D2A-8415-C2B494DF861C}" name="Column12723" dataDxfId="3882"/>
    <tableColumn id="12738" xr3:uid="{31636FC4-B5DE-48E5-8A66-7D4D6E54836D}" name="Column12724" dataDxfId="3881"/>
    <tableColumn id="12739" xr3:uid="{466BECB7-F663-4C76-8F5F-850E44FC0DA5}" name="Column12725" dataDxfId="3880"/>
    <tableColumn id="12740" xr3:uid="{5905D3EB-388E-4E11-9D41-15FADF5AD156}" name="Column12726" dataDxfId="3879"/>
    <tableColumn id="12741" xr3:uid="{4F264074-62A4-473E-B5C8-3935D340DAFF}" name="Column12727" dataDxfId="3878"/>
    <tableColumn id="12742" xr3:uid="{94F0CFEE-8018-4948-9D61-C0009A2F2BD1}" name="Column12728" dataDxfId="3877"/>
    <tableColumn id="12743" xr3:uid="{B1579966-7502-472C-8F9D-59B8F72EEBF5}" name="Column12729" dataDxfId="3876"/>
    <tableColumn id="12744" xr3:uid="{635F7E39-FEDD-4D00-839C-7A5F732B56B0}" name="Column12730" dataDxfId="3875"/>
    <tableColumn id="12745" xr3:uid="{4CEACCC8-C070-44A7-BE34-4D08834EA3F1}" name="Column12731" dataDxfId="3874"/>
    <tableColumn id="12746" xr3:uid="{10792190-4E7E-4496-AC8A-F2CEC145EDE7}" name="Column12732" dataDxfId="3873"/>
    <tableColumn id="12747" xr3:uid="{69A99373-ACE0-49F7-98ED-48BF1D3CF6A8}" name="Column12733" dataDxfId="3872"/>
    <tableColumn id="12748" xr3:uid="{7A5282D1-1253-4342-B359-2F78B1B063C2}" name="Column12734" dataDxfId="3871"/>
    <tableColumn id="12749" xr3:uid="{9646FF46-96F1-4E5C-95FD-F7A27FB3B1F2}" name="Column12735" dataDxfId="3870"/>
    <tableColumn id="12750" xr3:uid="{B043BE41-488B-4DB4-B5CC-C5A0F92346BF}" name="Column12736" dataDxfId="3869"/>
    <tableColumn id="12751" xr3:uid="{22F9C9FE-A15D-4CF1-87A9-9692F8FBB348}" name="Column12737" dataDxfId="3868"/>
    <tableColumn id="12752" xr3:uid="{5E042103-FFA8-417D-9DA7-C20F2C05BF8D}" name="Column12738" dataDxfId="3867"/>
    <tableColumn id="12753" xr3:uid="{C8A86551-7741-4085-8A50-898F3022C736}" name="Column12739" dataDxfId="3866"/>
    <tableColumn id="12754" xr3:uid="{896935EA-F4A6-4A8D-9EA1-0B525D857757}" name="Column12740" dataDxfId="3865"/>
    <tableColumn id="12755" xr3:uid="{0673C9A7-9965-4AC5-A902-5A5356062EAB}" name="Column12741" dataDxfId="3864"/>
    <tableColumn id="12756" xr3:uid="{04C17629-4C06-4571-9C16-FBD741BACFD9}" name="Column12742" dataDxfId="3863"/>
    <tableColumn id="12757" xr3:uid="{D33B9782-63C3-4F1E-80AE-A5CF804C43E5}" name="Column12743" dataDxfId="3862"/>
    <tableColumn id="12758" xr3:uid="{5637CE18-BD2A-4CA2-9806-E7D66AC404F0}" name="Column12744" dataDxfId="3861"/>
    <tableColumn id="12759" xr3:uid="{CAA1CC27-CEA5-4FB7-BE12-BE0EBD27C971}" name="Column12745" dataDxfId="3860"/>
    <tableColumn id="12760" xr3:uid="{B20E4DA1-E6E0-40DF-AB23-A4C19919EBFC}" name="Column12746" dataDxfId="3859"/>
    <tableColumn id="12761" xr3:uid="{1F8551A5-8B2C-4DA0-8547-E9B0010292E5}" name="Column12747" dataDxfId="3858"/>
    <tableColumn id="12762" xr3:uid="{6003053B-F484-4A03-8371-2702EA25D03E}" name="Column12748" dataDxfId="3857"/>
    <tableColumn id="12763" xr3:uid="{5AFE30EE-F039-4393-A284-566A6C05250B}" name="Column12749" dataDxfId="3856"/>
    <tableColumn id="12764" xr3:uid="{31880D26-E698-4EF7-B0F7-4715F0C3CA92}" name="Column12750" dataDxfId="3855"/>
    <tableColumn id="12765" xr3:uid="{DAF7D585-70DA-4DF5-BA8C-FE6840B1EA2F}" name="Column12751" dataDxfId="3854"/>
    <tableColumn id="12766" xr3:uid="{BA361786-7593-4B32-AC9E-23F8CCF3A661}" name="Column12752" dataDxfId="3853"/>
    <tableColumn id="12767" xr3:uid="{AA299172-5BAA-4B9C-A5D6-7EBBD73B5BDE}" name="Column12753" dataDxfId="3852"/>
    <tableColumn id="12768" xr3:uid="{FE7EE822-D12D-4626-AA08-29295DAD7EA0}" name="Column12754" dataDxfId="3851"/>
    <tableColumn id="12769" xr3:uid="{A6F30A29-2F2F-46DA-8CA4-9D447262D96F}" name="Column12755" dataDxfId="3850"/>
    <tableColumn id="12770" xr3:uid="{0669B5B7-B682-4BB8-A4CD-E4559391CE3F}" name="Column12756" dataDxfId="3849"/>
    <tableColumn id="12771" xr3:uid="{9668C05D-7912-4476-89B6-BBECDEE55485}" name="Column12757" dataDxfId="3848"/>
    <tableColumn id="12772" xr3:uid="{375701D0-12FD-4344-AEC2-A6E982D06DCA}" name="Column12758" dataDxfId="3847"/>
    <tableColumn id="12773" xr3:uid="{FDAB0DCF-63FC-417C-9791-A4EB4B3E58B4}" name="Column12759" dataDxfId="3846"/>
    <tableColumn id="12774" xr3:uid="{FC8AF825-F099-48ED-ACAA-21CA8AB903F9}" name="Column12760" dataDxfId="3845"/>
    <tableColumn id="12775" xr3:uid="{C77AD00E-4174-4D20-9F08-EF95A95D7361}" name="Column12761" dataDxfId="3844"/>
    <tableColumn id="12776" xr3:uid="{33850F3F-53D1-4CE1-9BD1-E31A0146431E}" name="Column12762" dataDxfId="3843"/>
    <tableColumn id="12777" xr3:uid="{19E03B66-FE01-4CC8-98A6-792DC83D49C2}" name="Column12763" dataDxfId="3842"/>
    <tableColumn id="12778" xr3:uid="{AA2195A5-1C36-41AA-8EBC-E282B727928B}" name="Column12764" dataDxfId="3841"/>
    <tableColumn id="12779" xr3:uid="{1F8A3350-CA99-416B-B931-F5C2868AFF7D}" name="Column12765" dataDxfId="3840"/>
    <tableColumn id="12780" xr3:uid="{C0EE0E8E-1B40-4D30-A63C-24ACE0129254}" name="Column12766" dataDxfId="3839"/>
    <tableColumn id="12781" xr3:uid="{C067647C-9863-4A45-A7C2-BDD0467CEC84}" name="Column12767" dataDxfId="3838"/>
    <tableColumn id="12782" xr3:uid="{92AFECCC-BEAD-4D54-9BC7-4EC7FEF27CF2}" name="Column12768" dataDxfId="3837"/>
    <tableColumn id="12783" xr3:uid="{5D2D0737-E329-4C65-BED2-8BFE12E52A82}" name="Column12769" dataDxfId="3836"/>
    <tableColumn id="12784" xr3:uid="{F53D4C1E-FBDD-4090-A3FF-46662AC9707E}" name="Column12770" dataDxfId="3835"/>
    <tableColumn id="12785" xr3:uid="{4914C8E9-EFA7-411F-B7EC-245644E9C5A8}" name="Column12771" dataDxfId="3834"/>
    <tableColumn id="12786" xr3:uid="{5EB20370-6A49-4CBA-8439-354EF5D1F653}" name="Column12772" dataDxfId="3833"/>
    <tableColumn id="12787" xr3:uid="{A618DE90-C953-4594-B116-D23DA54EECDA}" name="Column12773" dataDxfId="3832"/>
    <tableColumn id="12788" xr3:uid="{60D99E6D-993B-4E0B-86BA-8C03E6383ABB}" name="Column12774" dataDxfId="3831"/>
    <tableColumn id="12789" xr3:uid="{CDF0117B-78D7-4FD1-9B16-08E684916541}" name="Column12775" dataDxfId="3830"/>
    <tableColumn id="12790" xr3:uid="{9FFBA9F2-9D0A-4C3D-948C-E41356435183}" name="Column12776" dataDxfId="3829"/>
    <tableColumn id="12791" xr3:uid="{803DD52A-F75F-4C60-BA96-CFB9E3B40196}" name="Column12777" dataDxfId="3828"/>
    <tableColumn id="12792" xr3:uid="{9F2B13A3-250D-4E45-A51F-926BC197CCD6}" name="Column12778" dataDxfId="3827"/>
    <tableColumn id="12793" xr3:uid="{16660DEE-5716-4AB6-AE7B-594874F4E693}" name="Column12779" dataDxfId="3826"/>
    <tableColumn id="12794" xr3:uid="{1BFE7320-819D-434E-81CF-3C6DF6D2DBB0}" name="Column12780" dataDxfId="3825"/>
    <tableColumn id="12795" xr3:uid="{B68B6653-67C2-452E-BA19-4DE36E47E375}" name="Column12781" dataDxfId="3824"/>
    <tableColumn id="12796" xr3:uid="{5174C07B-14E1-40DB-A3A8-EF3F651C2D85}" name="Column12782" dataDxfId="3823"/>
    <tableColumn id="12797" xr3:uid="{9DB33C8F-23CB-4C46-9E86-09EEED9406D3}" name="Column12783" dataDxfId="3822"/>
    <tableColumn id="12798" xr3:uid="{39BFCD0D-CD64-4651-BBED-D47253F04B8C}" name="Column12784" dataDxfId="3821"/>
    <tableColumn id="12799" xr3:uid="{A884DADB-3CD6-4BF1-ADBD-B7224B0B0109}" name="Column12785" dataDxfId="3820"/>
    <tableColumn id="12800" xr3:uid="{36965BF1-7708-4332-A8C8-1B8E30BEB90A}" name="Column12786" dataDxfId="3819"/>
    <tableColumn id="12801" xr3:uid="{C80DAFFB-1FF5-47DC-9227-259EE9DE9C58}" name="Column12787" dataDxfId="3818"/>
    <tableColumn id="12802" xr3:uid="{FD96E031-7D93-4D66-BC9C-9A1C57D82BB2}" name="Column12788" dataDxfId="3817"/>
    <tableColumn id="12803" xr3:uid="{D3E885B4-E82E-4D68-8891-EBE4BF3C062A}" name="Column12789" dataDxfId="3816"/>
    <tableColumn id="12804" xr3:uid="{31B944F0-A8ED-41C9-93B2-F8ABBD022236}" name="Column12790" dataDxfId="3815"/>
    <tableColumn id="12805" xr3:uid="{94345F22-CC94-477C-8075-E0FBB59F2725}" name="Column12791" dataDxfId="3814"/>
    <tableColumn id="12806" xr3:uid="{CB2442E8-F339-4954-9A96-8AD90192AE9D}" name="Column12792" dataDxfId="3813"/>
    <tableColumn id="12807" xr3:uid="{859046B2-A652-46DF-8254-0CF15784637E}" name="Column12793" dataDxfId="3812"/>
    <tableColumn id="12808" xr3:uid="{FC6EBC49-9411-42B3-AF38-BD9BA31DE23D}" name="Column12794" dataDxfId="3811"/>
    <tableColumn id="12809" xr3:uid="{0ACA72F4-C343-4462-AEA7-C9A286C2FE1B}" name="Column12795" dataDxfId="3810"/>
    <tableColumn id="12810" xr3:uid="{D9E64A54-D3E7-4030-B46E-695B68DDCA0C}" name="Column12796" dataDxfId="3809"/>
    <tableColumn id="12811" xr3:uid="{D06B99C8-82D0-4C3D-8708-C0932AA7FFEB}" name="Column12797" dataDxfId="3808"/>
    <tableColumn id="12812" xr3:uid="{83D249E0-1DB9-4D2B-8B9E-E4AF25A90091}" name="Column12798" dataDxfId="3807"/>
    <tableColumn id="12813" xr3:uid="{B1CE5353-4D66-45EE-A339-9DD61ED847EF}" name="Column12799" dataDxfId="3806"/>
    <tableColumn id="12814" xr3:uid="{444CAB9A-5C0B-47FE-9F4D-303AF33C11F7}" name="Column12800" dataDxfId="3805"/>
    <tableColumn id="12815" xr3:uid="{7113325F-5271-4F1E-979E-AC4F0892FBCB}" name="Column12801" dataDxfId="3804"/>
    <tableColumn id="12816" xr3:uid="{84DD8666-B8AC-40A5-B963-F86274442DB8}" name="Column12802" dataDxfId="3803"/>
    <tableColumn id="12817" xr3:uid="{5321C7F5-4B60-497E-A490-D8078F4301A6}" name="Column12803" dataDxfId="3802"/>
    <tableColumn id="12818" xr3:uid="{D251E88C-6FEA-41F5-967F-5D9B3577151C}" name="Column12804" dataDxfId="3801"/>
    <tableColumn id="12819" xr3:uid="{52507D1A-D9C4-48FF-91FE-DFF721166B5B}" name="Column12805" dataDxfId="3800"/>
    <tableColumn id="12820" xr3:uid="{94C7D6B7-01FA-4432-9D51-88E1D4C8C160}" name="Column12806" dataDxfId="3799"/>
    <tableColumn id="12821" xr3:uid="{C0C7A3C6-F98A-4D51-B97B-625ECDF2903F}" name="Column12807" dataDxfId="3798"/>
    <tableColumn id="12822" xr3:uid="{E3423FAB-F780-4209-A66F-023A397A2F94}" name="Column12808" dataDxfId="3797"/>
    <tableColumn id="12823" xr3:uid="{6FFEC564-851D-46C7-823B-3E462D954FEE}" name="Column12809" dataDxfId="3796"/>
    <tableColumn id="12824" xr3:uid="{FC4CBBF7-98BB-4AA3-9274-EF99CF4933B8}" name="Column12810" dataDxfId="3795"/>
    <tableColumn id="12825" xr3:uid="{882A8EAE-15DD-4812-A317-367ACE1560D7}" name="Column12811" dataDxfId="3794"/>
    <tableColumn id="12826" xr3:uid="{81C7188F-4709-4D0E-8BB6-87A6D5F4BAFA}" name="Column12812" dataDxfId="3793"/>
    <tableColumn id="12827" xr3:uid="{62596AEB-AFAB-468C-847B-42A567142323}" name="Column12813" dataDxfId="3792"/>
    <tableColumn id="12828" xr3:uid="{4AD256E9-7DE7-4558-97C6-ED13A0A52736}" name="Column12814" dataDxfId="3791"/>
    <tableColumn id="12829" xr3:uid="{2FDE10DB-8CAD-40EA-B810-008F0D4EE88D}" name="Column12815" dataDxfId="3790"/>
    <tableColumn id="12830" xr3:uid="{48F38CF9-A955-442B-9B48-2889A47D95C4}" name="Column12816" dataDxfId="3789"/>
    <tableColumn id="12831" xr3:uid="{B7FDD3CB-CB35-4330-9BE1-5289B96EED0E}" name="Column12817" dataDxfId="3788"/>
    <tableColumn id="12832" xr3:uid="{2248DFB0-50F4-4D9D-9BAE-BB45910F3E5E}" name="Column12818" dataDxfId="3787"/>
    <tableColumn id="12833" xr3:uid="{A7A72D16-863A-4CCD-848F-A069D8A31982}" name="Column12819" dataDxfId="3786"/>
    <tableColumn id="12834" xr3:uid="{63DF5F5E-BAF2-42C0-949C-11C222714FC8}" name="Column12820" dataDxfId="3785"/>
    <tableColumn id="12835" xr3:uid="{D1B0FD23-00FC-4F35-8368-1BC9343A5324}" name="Column12821" dataDxfId="3784"/>
    <tableColumn id="12836" xr3:uid="{3FB5AD1D-F726-497F-97FF-18D4DEA0D32D}" name="Column12822" dataDxfId="3783"/>
    <tableColumn id="12837" xr3:uid="{39B6D98D-447F-4ACB-8951-95B2A242D22F}" name="Column12823" dataDxfId="3782"/>
    <tableColumn id="12838" xr3:uid="{1B832B47-F559-4426-8698-A71C288EF958}" name="Column12824" dataDxfId="3781"/>
    <tableColumn id="12839" xr3:uid="{FAC38627-45F1-49D9-AF5B-B8436F12FB7F}" name="Column12825" dataDxfId="3780"/>
    <tableColumn id="12840" xr3:uid="{1D3A9F9F-23FE-4BF8-B7B9-13F9C9A94380}" name="Column12826" dataDxfId="3779"/>
    <tableColumn id="12841" xr3:uid="{BB21856C-E0EB-467A-8452-DA4FF5FF39BE}" name="Column12827" dataDxfId="3778"/>
    <tableColumn id="12842" xr3:uid="{0905E7EB-D7CB-44EF-A4BF-B822ADD2BC64}" name="Column12828" dataDxfId="3777"/>
    <tableColumn id="12843" xr3:uid="{B3B33546-67B6-4795-8908-551AFD6B7A96}" name="Column12829" dataDxfId="3776"/>
    <tableColumn id="12844" xr3:uid="{6EFA7F24-1085-4366-BD2D-43EE15601933}" name="Column12830" dataDxfId="3775"/>
    <tableColumn id="12845" xr3:uid="{D4B61028-BB5B-4E13-B5CA-3551B32B7E07}" name="Column12831" dataDxfId="3774"/>
    <tableColumn id="12846" xr3:uid="{0857B5FD-C2CC-470B-9BE0-2EBBF82C7E9C}" name="Column12832" dataDxfId="3773"/>
    <tableColumn id="12847" xr3:uid="{2D3D4F61-F143-4839-879B-4E44FF1BAD7C}" name="Column12833" dataDxfId="3772"/>
    <tableColumn id="12848" xr3:uid="{84B1D180-254A-4043-8874-59CDDAE8C39D}" name="Column12834" dataDxfId="3771"/>
    <tableColumn id="12849" xr3:uid="{BF656C7D-151F-460F-B0CB-2CB2459FB61B}" name="Column12835" dataDxfId="3770"/>
    <tableColumn id="12850" xr3:uid="{228E8038-7C97-4D7D-85BD-A278D4244069}" name="Column12836" dataDxfId="3769"/>
    <tableColumn id="12851" xr3:uid="{EBB25612-EDDF-4B55-B8F1-8E18125121AF}" name="Column12837" dataDxfId="3768"/>
    <tableColumn id="12852" xr3:uid="{7892988D-4860-4FCD-8E87-DE213C9B0D99}" name="Column12838" dataDxfId="3767"/>
    <tableColumn id="12853" xr3:uid="{8959DD7C-E1DD-4074-B079-C4374D5B2FAB}" name="Column12839" dataDxfId="3766"/>
    <tableColumn id="12854" xr3:uid="{063FCE3C-7EDF-4112-815D-7AC08D88F527}" name="Column12840" dataDxfId="3765"/>
    <tableColumn id="12855" xr3:uid="{D515B881-0838-4648-BE0D-B62B91444CC1}" name="Column12841" dataDxfId="3764"/>
    <tableColumn id="12856" xr3:uid="{1A859BAB-3593-4BC2-8382-7ED74950C139}" name="Column12842" dataDxfId="3763"/>
    <tableColumn id="12857" xr3:uid="{E700E5BF-0B91-4E62-9839-2DED1F00C1A4}" name="Column12843" dataDxfId="3762"/>
    <tableColumn id="12858" xr3:uid="{0FB97A33-CA40-4987-80AA-D1B59FE6C130}" name="Column12844" dataDxfId="3761"/>
    <tableColumn id="12859" xr3:uid="{7ACC026C-9ECE-4783-B172-F9DDB8D9633C}" name="Column12845" dataDxfId="3760"/>
    <tableColumn id="12860" xr3:uid="{B56D2FB8-6E8B-4028-8A8D-AE188DC27289}" name="Column12846" dataDxfId="3759"/>
    <tableColumn id="12861" xr3:uid="{18AC914B-82DB-4FCE-A8EB-D85CA5A8A3B2}" name="Column12847" dataDxfId="3758"/>
    <tableColumn id="12862" xr3:uid="{0E6022ED-9567-4EF8-920F-5331A217FC0E}" name="Column12848" dataDxfId="3757"/>
    <tableColumn id="12863" xr3:uid="{C5A59CAF-2E15-492D-B13F-F6E014ADE5EC}" name="Column12849" dataDxfId="3756"/>
    <tableColumn id="12864" xr3:uid="{35ABDBE8-0FD6-4D62-A29E-528217398803}" name="Column12850" dataDxfId="3755"/>
    <tableColumn id="12865" xr3:uid="{556AE3D6-067B-44DA-9865-774201855B68}" name="Column12851" dataDxfId="3754"/>
    <tableColumn id="12866" xr3:uid="{D1571A94-1151-421C-AB89-489BCBB92524}" name="Column12852" dataDxfId="3753"/>
    <tableColumn id="12867" xr3:uid="{550FD8E4-2BDA-4D6C-844B-C129E85AF5EF}" name="Column12853" dataDxfId="3752"/>
    <tableColumn id="12868" xr3:uid="{0D258A26-606C-4FB5-9E22-FCA6E6133527}" name="Column12854" dataDxfId="3751"/>
    <tableColumn id="12869" xr3:uid="{C9A6A1C5-9B04-4512-A2E9-315C16469974}" name="Column12855" dataDxfId="3750"/>
    <tableColumn id="12870" xr3:uid="{FB41E991-8DFD-41A3-B093-374E20F8D05D}" name="Column12856" dataDxfId="3749"/>
    <tableColumn id="12871" xr3:uid="{9CFCBEF0-66DB-4D89-A971-7836856992A9}" name="Column12857" dataDxfId="3748"/>
    <tableColumn id="12872" xr3:uid="{80DF2CE4-53E3-4E09-98C7-16A38014C40B}" name="Column12858" dataDxfId="3747"/>
    <tableColumn id="12873" xr3:uid="{D7CC3EAE-E64B-4493-9B61-FB2E6B7DEF6F}" name="Column12859" dataDxfId="3746"/>
    <tableColumn id="12874" xr3:uid="{2B26685C-BBE5-447F-AAEC-D57AD203CF5B}" name="Column12860" dataDxfId="3745"/>
    <tableColumn id="12875" xr3:uid="{308D7CE1-4535-45E2-AAD5-7C8F2DB51BD0}" name="Column12861" dataDxfId="3744"/>
    <tableColumn id="12876" xr3:uid="{F6029360-A8C5-451F-8BDE-5D5F93B27FBE}" name="Column12862" dataDxfId="3743"/>
    <tableColumn id="12877" xr3:uid="{1D8A596C-71AA-484B-8901-0940736E9D01}" name="Column12863" dataDxfId="3742"/>
    <tableColumn id="12878" xr3:uid="{FFC17DB9-90B9-44D7-AEFB-81757E0E7AD6}" name="Column12864" dataDxfId="3741"/>
    <tableColumn id="12879" xr3:uid="{BDBCA82A-D9A0-4FE0-9269-B69A784D1C6C}" name="Column12865" dataDxfId="3740"/>
    <tableColumn id="12880" xr3:uid="{5CDDF526-6B63-43C4-BE45-78C1B2F2DC7D}" name="Column12866" dataDxfId="3739"/>
    <tableColumn id="12881" xr3:uid="{9A15F01B-4F28-4F65-9D32-A0BBB92298E4}" name="Column12867" dataDxfId="3738"/>
    <tableColumn id="12882" xr3:uid="{DDBDF4AA-B5A5-466E-A184-D2BDAEF42127}" name="Column12868" dataDxfId="3737"/>
    <tableColumn id="12883" xr3:uid="{7F919DFA-D403-48B3-8FF7-058A165466F3}" name="Column12869" dataDxfId="3736"/>
    <tableColumn id="12884" xr3:uid="{D3BC30C3-BD21-471D-B1B8-0F14CB7C962F}" name="Column12870" dataDxfId="3735"/>
    <tableColumn id="12885" xr3:uid="{6D480830-51EE-4189-9BF3-D7B062C185F9}" name="Column12871" dataDxfId="3734"/>
    <tableColumn id="12886" xr3:uid="{2591167A-5EBA-41A0-85E2-5DAF450C2927}" name="Column12872" dataDxfId="3733"/>
    <tableColumn id="12887" xr3:uid="{79F2E7D1-1F84-49FB-9A62-4B359DBDB575}" name="Column12873" dataDxfId="3732"/>
    <tableColumn id="12888" xr3:uid="{92EEF7E1-CAAD-45DF-AFA4-B05AA0664382}" name="Column12874" dataDxfId="3731"/>
    <tableColumn id="12889" xr3:uid="{B4202D37-C967-40C8-B843-6FBE966C1015}" name="Column12875" dataDxfId="3730"/>
    <tableColumn id="12890" xr3:uid="{66E7E75C-F422-4F4B-A47B-85D94FD356B1}" name="Column12876" dataDxfId="3729"/>
    <tableColumn id="12891" xr3:uid="{341D40D3-13D8-4519-A2DA-A9030834B081}" name="Column12877" dataDxfId="3728"/>
    <tableColumn id="12892" xr3:uid="{175BC424-7F38-400A-AF6E-ADB8C6989683}" name="Column12878" dataDxfId="3727"/>
    <tableColumn id="12893" xr3:uid="{6F74FEB3-D91F-43F2-82BB-91D341FF0016}" name="Column12879" dataDxfId="3726"/>
    <tableColumn id="12894" xr3:uid="{62B1B3AA-802F-4E1F-B289-F613034A81CE}" name="Column12880" dataDxfId="3725"/>
    <tableColumn id="12895" xr3:uid="{D2179639-37EE-4A7A-9AE3-7D5772C29B8E}" name="Column12881" dataDxfId="3724"/>
    <tableColumn id="12896" xr3:uid="{BE1078A0-1FF7-4009-A716-8FA8E5841623}" name="Column12882" dataDxfId="3723"/>
    <tableColumn id="12897" xr3:uid="{91833519-DCDA-4CD0-BC5C-C7A87A7B4544}" name="Column12883" dataDxfId="3722"/>
    <tableColumn id="12898" xr3:uid="{20D1A33A-34A7-4E20-B28E-092EF955EBD7}" name="Column12884" dataDxfId="3721"/>
    <tableColumn id="12899" xr3:uid="{7E8348A8-903E-4236-B650-02CD8212E843}" name="Column12885" dataDxfId="3720"/>
    <tableColumn id="12900" xr3:uid="{9FB2B999-879A-43ED-8609-73B2BB378810}" name="Column12886" dataDxfId="3719"/>
    <tableColumn id="12901" xr3:uid="{5B706CAC-B5A2-403F-A1AD-167EF5D6A412}" name="Column12887" dataDxfId="3718"/>
    <tableColumn id="12902" xr3:uid="{6B15FBD6-657D-402E-8827-DEB951BA0F80}" name="Column12888" dataDxfId="3717"/>
    <tableColumn id="12903" xr3:uid="{84B76755-2625-4102-A251-FD1648A916F8}" name="Column12889" dataDxfId="3716"/>
    <tableColumn id="12904" xr3:uid="{2E8E34B6-EF8A-4620-A78F-4AB212AF27D3}" name="Column12890" dataDxfId="3715"/>
    <tableColumn id="12905" xr3:uid="{18093002-504D-425E-AF57-86E311244455}" name="Column12891" dataDxfId="3714"/>
    <tableColumn id="12906" xr3:uid="{F99D683C-1D14-4733-85E2-AFFE826AEBAF}" name="Column12892" dataDxfId="3713"/>
    <tableColumn id="12907" xr3:uid="{7DE9628C-83F6-41C5-830B-76E8A460FF2E}" name="Column12893" dataDxfId="3712"/>
    <tableColumn id="12908" xr3:uid="{BF84A776-4381-4B61-BA34-1595156A197B}" name="Column12894" dataDxfId="3711"/>
    <tableColumn id="12909" xr3:uid="{89BB2234-924E-4323-9890-B88215069307}" name="Column12895" dataDxfId="3710"/>
    <tableColumn id="12910" xr3:uid="{9A424815-EC04-47D7-BC8A-E17469E225D5}" name="Column12896" dataDxfId="3709"/>
    <tableColumn id="12911" xr3:uid="{65C7B025-D489-4FBA-A8D3-DBE47F16B391}" name="Column12897" dataDxfId="3708"/>
    <tableColumn id="12912" xr3:uid="{40AD3043-A0D3-4E15-BA34-36934B70DE0A}" name="Column12898" dataDxfId="3707"/>
    <tableColumn id="12913" xr3:uid="{510A0FA3-60A2-4B93-8832-1490F685780D}" name="Column12899" dataDxfId="3706"/>
    <tableColumn id="12914" xr3:uid="{844726C1-D3A2-4FD7-8EC5-E13EF5E09251}" name="Column12900" dataDxfId="3705"/>
    <tableColumn id="12915" xr3:uid="{F9C8E6E9-6321-4930-B75A-DF4A95454BE8}" name="Column12901" dataDxfId="3704"/>
    <tableColumn id="12916" xr3:uid="{680F19A2-FAD9-4CA9-86B8-1507E2AB9F68}" name="Column12902" dataDxfId="3703"/>
    <tableColumn id="12917" xr3:uid="{DFA45E72-9DD2-4CD7-891C-A06CB8E99105}" name="Column12903" dataDxfId="3702"/>
    <tableColumn id="12918" xr3:uid="{B5F2E0D3-E75C-4295-B101-12E984F35D21}" name="Column12904" dataDxfId="3701"/>
    <tableColumn id="12919" xr3:uid="{FC86F834-939C-41D4-8BE0-1B77D951EE05}" name="Column12905" dataDxfId="3700"/>
    <tableColumn id="12920" xr3:uid="{AAE45DE3-E1A9-412A-A8A0-8BAAC8A8F408}" name="Column12906" dataDxfId="3699"/>
    <tableColumn id="12921" xr3:uid="{8649F3DF-BDFE-4F4D-BA60-559536A750FF}" name="Column12907" dataDxfId="3698"/>
    <tableColumn id="12922" xr3:uid="{3B43D31F-BB98-4D4F-B558-F9B24C46414A}" name="Column12908" dataDxfId="3697"/>
    <tableColumn id="12923" xr3:uid="{64465910-67E2-4446-9D59-AE16D0B8183E}" name="Column12909" dataDxfId="3696"/>
    <tableColumn id="12924" xr3:uid="{F451653C-C235-4ECA-99CF-60A18868DD22}" name="Column12910" dataDxfId="3695"/>
    <tableColumn id="12925" xr3:uid="{492C2A9F-5A41-4503-9465-E47364072AD5}" name="Column12911" dataDxfId="3694"/>
    <tableColumn id="12926" xr3:uid="{8CE9DC0E-3E0D-41AC-8ADA-BFACD804BEB9}" name="Column12912" dataDxfId="3693"/>
    <tableColumn id="12927" xr3:uid="{18159514-45BC-439E-96A9-E09400BAD258}" name="Column12913" dataDxfId="3692"/>
    <tableColumn id="12928" xr3:uid="{4A66C809-6663-449D-97C6-C0F377CD6C73}" name="Column12914" dataDxfId="3691"/>
    <tableColumn id="12929" xr3:uid="{907D0474-BD60-42EB-A6E4-08F44ACEB115}" name="Column12915" dataDxfId="3690"/>
    <tableColumn id="12930" xr3:uid="{E5FA0834-8304-416C-9C40-83610716C097}" name="Column12916" dataDxfId="3689"/>
    <tableColumn id="12931" xr3:uid="{4E0B9B22-8A31-4477-8A85-07C8346E441C}" name="Column12917" dataDxfId="3688"/>
    <tableColumn id="12932" xr3:uid="{247ECCF6-45B6-4445-9080-BDB05A564DF2}" name="Column12918" dataDxfId="3687"/>
    <tableColumn id="12933" xr3:uid="{BB4502FB-67D7-4EED-83DC-A26E05AF0CB4}" name="Column12919" dataDxfId="3686"/>
    <tableColumn id="12934" xr3:uid="{A7EEB009-0A87-4849-A252-FE695FC01434}" name="Column12920" dataDxfId="3685"/>
    <tableColumn id="12935" xr3:uid="{0EA443C0-E117-4D80-907C-26BBC35DA0DA}" name="Column12921" dataDxfId="3684"/>
    <tableColumn id="12936" xr3:uid="{04B1AF49-0D56-4544-8B9A-20C4DC028560}" name="Column12922" dataDxfId="3683"/>
    <tableColumn id="12937" xr3:uid="{668E0FB0-9F96-4AF9-9C6E-820B10838E7C}" name="Column12923" dataDxfId="3682"/>
    <tableColumn id="12938" xr3:uid="{284CDF56-1E48-4095-AA09-7131777DD65D}" name="Column12924" dataDxfId="3681"/>
    <tableColumn id="12939" xr3:uid="{D72743F6-9345-4E09-BED6-D542E3910D34}" name="Column12925" dataDxfId="3680"/>
    <tableColumn id="12940" xr3:uid="{C1B0E0B6-2D09-4469-B961-0B1CE4775752}" name="Column12926" dataDxfId="3679"/>
    <tableColumn id="12941" xr3:uid="{62863BC9-73D6-472A-A05A-CD16DE19FC37}" name="Column12927" dataDxfId="3678"/>
    <tableColumn id="12942" xr3:uid="{13B04FB8-C3A4-47DB-BDEB-CC7E95039F64}" name="Column12928" dataDxfId="3677"/>
    <tableColumn id="12943" xr3:uid="{345DB00B-F44F-4F9C-823E-E0524FDE0813}" name="Column12929" dataDxfId="3676"/>
    <tableColumn id="12944" xr3:uid="{FA254F4B-67EA-4FEB-A9A2-FC6C514302B7}" name="Column12930" dataDxfId="3675"/>
    <tableColumn id="12945" xr3:uid="{8ADAC3C2-BACF-4D60-9635-B668FF5807C4}" name="Column12931" dataDxfId="3674"/>
    <tableColumn id="12946" xr3:uid="{2B3323AC-4C32-48FE-8E43-F9325166D09C}" name="Column12932" dataDxfId="3673"/>
    <tableColumn id="12947" xr3:uid="{310EF252-B32D-4607-BF16-2E0C24163C0C}" name="Column12933" dataDxfId="3672"/>
    <tableColumn id="12948" xr3:uid="{168AFBA4-7311-4D1D-84C3-E5E8C91463E4}" name="Column12934" dataDxfId="3671"/>
    <tableColumn id="12949" xr3:uid="{E225620C-0167-408B-A08D-987F21360D15}" name="Column12935" dataDxfId="3670"/>
    <tableColumn id="12950" xr3:uid="{5E76CCDF-71FC-4DBD-8E95-89137FD7069B}" name="Column12936" dataDxfId="3669"/>
    <tableColumn id="12951" xr3:uid="{B74DFD7F-0F7D-4B2E-BF89-BED0ABD681B2}" name="Column12937" dataDxfId="3668"/>
    <tableColumn id="12952" xr3:uid="{463EFA11-30B5-4E9A-B0AD-4CBA5E172C1C}" name="Column12938" dataDxfId="3667"/>
    <tableColumn id="12953" xr3:uid="{DE48401C-F407-41BE-90F1-7E497278094A}" name="Column12939" dataDxfId="3666"/>
    <tableColumn id="12954" xr3:uid="{C97E8361-8279-41B2-B992-E9458B45929A}" name="Column12940" dataDxfId="3665"/>
    <tableColumn id="12955" xr3:uid="{E134F7D1-4A1D-4D2F-9219-7AEAE24CDCC0}" name="Column12941" dataDxfId="3664"/>
    <tableColumn id="12956" xr3:uid="{651EFEBC-1BF8-430C-A944-EF45BB6CCFD5}" name="Column12942" dataDxfId="3663"/>
    <tableColumn id="12957" xr3:uid="{19225C37-BD91-4D6E-A701-B6AC234E3824}" name="Column12943" dataDxfId="3662"/>
    <tableColumn id="12958" xr3:uid="{312DF017-DEFE-4BC6-A6C6-8B1D813D4AD6}" name="Column12944" dataDxfId="3661"/>
    <tableColumn id="12959" xr3:uid="{3C05DE52-612B-45D6-80EE-9925476185B9}" name="Column12945" dataDxfId="3660"/>
    <tableColumn id="12960" xr3:uid="{A0EB38C6-2F8A-4D1D-86FE-BE77A938A8E2}" name="Column12946" dataDxfId="3659"/>
    <tableColumn id="12961" xr3:uid="{62FE7DA4-FA84-4C27-B731-B9BECB16E8AF}" name="Column12947" dataDxfId="3658"/>
    <tableColumn id="12962" xr3:uid="{00E854B8-3903-4C18-89B7-B7322494AF15}" name="Column12948" dataDxfId="3657"/>
    <tableColumn id="12963" xr3:uid="{1D876DFE-EE85-4D71-B78A-FF3921B7F4F3}" name="Column12949" dataDxfId="3656"/>
    <tableColumn id="12964" xr3:uid="{F3CEA68E-98B6-4B44-B2FE-3458FD663FC0}" name="Column12950" dataDxfId="3655"/>
    <tableColumn id="12965" xr3:uid="{D78A6D7A-8ABC-4D16-98B4-A1035205E6C6}" name="Column12951" dataDxfId="3654"/>
    <tableColumn id="12966" xr3:uid="{5BE5E468-AA5B-4408-9BFF-6B5B5A21B860}" name="Column12952" dataDxfId="3653"/>
    <tableColumn id="12967" xr3:uid="{2859FBC3-D5C7-43D6-9B02-487436DF7673}" name="Column12953" dataDxfId="3652"/>
    <tableColumn id="12968" xr3:uid="{85DD4CAB-B8DB-4359-B361-B493ACFF660F}" name="Column12954" dataDxfId="3651"/>
    <tableColumn id="12969" xr3:uid="{3D9884F8-1331-40D5-ABA4-64B9E985F71C}" name="Column12955" dataDxfId="3650"/>
    <tableColumn id="12970" xr3:uid="{B49634A2-6D17-4C03-8004-BBE201CD1718}" name="Column12956" dataDxfId="3649"/>
    <tableColumn id="12971" xr3:uid="{563DF978-FEE3-43DE-9762-1136F0F6FCCB}" name="Column12957" dataDxfId="3648"/>
    <tableColumn id="12972" xr3:uid="{7DD7024C-EC77-4FF1-A713-3EB727D52074}" name="Column12958" dataDxfId="3647"/>
    <tableColumn id="12973" xr3:uid="{7071D852-CB30-4A22-BA81-F2964DF1628A}" name="Column12959" dataDxfId="3646"/>
    <tableColumn id="12974" xr3:uid="{3A9A1BEA-9362-4D39-BBA4-7D01070365C8}" name="Column12960" dataDxfId="3645"/>
    <tableColumn id="12975" xr3:uid="{86C8FCE0-BFC4-4440-9BA2-1930717A3D69}" name="Column12961" dataDxfId="3644"/>
    <tableColumn id="12976" xr3:uid="{28B3D6EC-A377-4D9A-B000-2B44DA89A9E7}" name="Column12962" dataDxfId="3643"/>
    <tableColumn id="12977" xr3:uid="{3F78E33E-813F-4ABD-9444-AC4F2E98C3C5}" name="Column12963" dataDxfId="3642"/>
    <tableColumn id="12978" xr3:uid="{644BD98A-8037-4042-BF26-7A5C39B8E4AA}" name="Column12964" dataDxfId="3641"/>
    <tableColumn id="12979" xr3:uid="{147166E8-CECC-4A1D-874C-975981A7C374}" name="Column12965" dataDxfId="3640"/>
    <tableColumn id="12980" xr3:uid="{17D569FF-3935-4C29-A534-A4CFFABA9783}" name="Column12966" dataDxfId="3639"/>
    <tableColumn id="12981" xr3:uid="{EEAC067D-9D0C-49CF-A443-6F32EAF21DD8}" name="Column12967" dataDxfId="3638"/>
    <tableColumn id="12982" xr3:uid="{FBEB52F7-CC83-46EE-AE6C-45356AE90106}" name="Column12968" dataDxfId="3637"/>
    <tableColumn id="12983" xr3:uid="{733B9968-A575-4E9F-9A80-2B4CA80F85A0}" name="Column12969" dataDxfId="3636"/>
    <tableColumn id="12984" xr3:uid="{1084D960-5454-4928-A338-A55942A54B78}" name="Column12970" dataDxfId="3635"/>
    <tableColumn id="12985" xr3:uid="{18EF50CC-3559-420B-810E-F3B121B6C906}" name="Column12971" dataDxfId="3634"/>
    <tableColumn id="12986" xr3:uid="{EDDD69F1-29EC-4C57-928C-CF29D1C2269D}" name="Column12972" dataDxfId="3633"/>
    <tableColumn id="12987" xr3:uid="{4894FB93-40E5-4430-BD20-919BB6328FAA}" name="Column12973" dataDxfId="3632"/>
    <tableColumn id="12988" xr3:uid="{0E79AAFF-4844-4BF7-91CE-F572F0C943BD}" name="Column12974" dataDxfId="3631"/>
    <tableColumn id="12989" xr3:uid="{1FEE1DB2-EC83-405D-83E4-3333D4BF6074}" name="Column12975" dataDxfId="3630"/>
    <tableColumn id="12990" xr3:uid="{416DCEA4-F3EF-4F4F-B12D-09FE8FDCBAF1}" name="Column12976" dataDxfId="3629"/>
    <tableColumn id="12991" xr3:uid="{2C1EE783-A52D-4A8A-8935-4D40DDB4A011}" name="Column12977" dataDxfId="3628"/>
    <tableColumn id="12992" xr3:uid="{90F9A9A4-B213-42B1-9057-2173D6F46561}" name="Column12978" dataDxfId="3627"/>
    <tableColumn id="12993" xr3:uid="{4AB77963-D8ED-4C3B-A962-948786F45ED0}" name="Column12979" dataDxfId="3626"/>
    <tableColumn id="12994" xr3:uid="{C07940E6-851C-4974-96EE-A6EED23EAF7A}" name="Column12980" dataDxfId="3625"/>
    <tableColumn id="12995" xr3:uid="{92052BC8-6BB9-4362-8930-61F8A71BB657}" name="Column12981" dataDxfId="3624"/>
    <tableColumn id="12996" xr3:uid="{04933D1B-B746-4BE6-8322-B9A2F0209570}" name="Column12982" dataDxfId="3623"/>
    <tableColumn id="12997" xr3:uid="{F16B5E07-5E8A-4A30-A6DB-623213926EDD}" name="Column12983" dataDxfId="3622"/>
    <tableColumn id="12998" xr3:uid="{471F9F95-655F-40E2-8D46-C9373342D226}" name="Column12984" dataDxfId="3621"/>
    <tableColumn id="12999" xr3:uid="{890F524E-BE1D-480F-9A96-5E3D028A6E78}" name="Column12985" dataDxfId="3620"/>
    <tableColumn id="13000" xr3:uid="{68188DCC-6716-4C6B-A884-C5EBE6AA81DF}" name="Column12986" dataDxfId="3619"/>
    <tableColumn id="13001" xr3:uid="{15526F61-2E3B-47C4-8F61-BB39895A8BA0}" name="Column12987" dataDxfId="3618"/>
    <tableColumn id="13002" xr3:uid="{248A3A60-9307-4312-AFE9-0D1DCEE5E347}" name="Column12988" dataDxfId="3617"/>
    <tableColumn id="13003" xr3:uid="{DD147E35-2C92-474B-9B67-E8D74EC515B4}" name="Column12989" dataDxfId="3616"/>
    <tableColumn id="13004" xr3:uid="{1DE62B86-E543-433A-AAF5-7C58304E3EF1}" name="Column12990" dataDxfId="3615"/>
    <tableColumn id="13005" xr3:uid="{FA2B30CF-0DE1-4806-A702-2ACC461BB40B}" name="Column12991" dataDxfId="3614"/>
    <tableColumn id="13006" xr3:uid="{B647F45F-7D88-4163-A208-1A7039887976}" name="Column12992" dataDxfId="3613"/>
    <tableColumn id="13007" xr3:uid="{6FB4C78E-3011-4048-9818-A7EBDE814A8E}" name="Column12993" dataDxfId="3612"/>
    <tableColumn id="13008" xr3:uid="{8BB8236D-3273-4569-A875-3E5A3888E6B2}" name="Column12994" dataDxfId="3611"/>
    <tableColumn id="13009" xr3:uid="{7C44B593-B4AD-4952-8985-C90AF95BD591}" name="Column12995" dataDxfId="3610"/>
    <tableColumn id="13010" xr3:uid="{B1ABB929-DB19-4861-A94E-12436C56E310}" name="Column12996" dataDxfId="3609"/>
    <tableColumn id="13011" xr3:uid="{6AF0F2BE-4D59-4194-9B04-35ED6D4BC65A}" name="Column12997" dataDxfId="3608"/>
    <tableColumn id="13012" xr3:uid="{8A75E2D5-3134-4C51-B466-6B1D6E0AFC74}" name="Column12998" dataDxfId="3607"/>
    <tableColumn id="13013" xr3:uid="{3E1633FE-0789-4232-9B8D-1C632C77E353}" name="Column12999" dataDxfId="3606"/>
    <tableColumn id="13014" xr3:uid="{9D290BC1-6C22-447E-A61D-9C151F28C0D0}" name="Column13000" dataDxfId="3605"/>
    <tableColumn id="13015" xr3:uid="{738D4ECE-D944-4879-AFF1-598EA2D37DC6}" name="Column13001" dataDxfId="3604"/>
    <tableColumn id="13016" xr3:uid="{15CD38C6-E6CD-4B72-B521-FF94AE3AFDEA}" name="Column13002" dataDxfId="3603"/>
    <tableColumn id="13017" xr3:uid="{12A22219-B2AD-49A9-9119-A563AEB7214D}" name="Column13003" dataDxfId="3602"/>
    <tableColumn id="13018" xr3:uid="{9E7F026D-4E70-4863-BA83-A36EF3EE767B}" name="Column13004" dataDxfId="3601"/>
    <tableColumn id="13019" xr3:uid="{1807850E-357F-4850-A3E3-3DEB7E092161}" name="Column13005" dataDxfId="3600"/>
    <tableColumn id="13020" xr3:uid="{45336D14-D049-4C03-9AE2-0756821B17C9}" name="Column13006" dataDxfId="3599"/>
    <tableColumn id="13021" xr3:uid="{DB120DDA-DF4B-4B3C-A767-B9939FBA6FB4}" name="Column13007" dataDxfId="3598"/>
    <tableColumn id="13022" xr3:uid="{6A735A3F-F0DB-4E7D-9D7B-38E824123A0D}" name="Column13008" dataDxfId="3597"/>
    <tableColumn id="13023" xr3:uid="{F1A045C9-08CC-477B-AA6C-5BBA8CF84023}" name="Column13009" dataDxfId="3596"/>
    <tableColumn id="13024" xr3:uid="{FEAB5525-6073-47A2-B70F-598EC528D546}" name="Column13010" dataDxfId="3595"/>
    <tableColumn id="13025" xr3:uid="{264C0FF8-F880-44A9-B3FE-AE4FAE57F49B}" name="Column13011" dataDxfId="3594"/>
    <tableColumn id="13026" xr3:uid="{63FCDEC0-1EAD-44CD-916D-28CAD92445E1}" name="Column13012" dataDxfId="3593"/>
    <tableColumn id="13027" xr3:uid="{C5972704-3E2C-4AA5-8E8B-F3A43DD5D493}" name="Column13013" dataDxfId="3592"/>
    <tableColumn id="13028" xr3:uid="{4ECC37A9-FF9E-443A-AFBA-37CCCDA1EB58}" name="Column13014" dataDxfId="3591"/>
    <tableColumn id="13029" xr3:uid="{65923B28-9C84-46A6-939D-6D140413145C}" name="Column13015" dataDxfId="3590"/>
    <tableColumn id="13030" xr3:uid="{1D4DCD43-F2C6-43E5-A1A2-711679535EEA}" name="Column13016" dataDxfId="3589"/>
    <tableColumn id="13031" xr3:uid="{080ECFF5-476A-4D4A-B324-7B45063E4824}" name="Column13017" dataDxfId="3588"/>
    <tableColumn id="13032" xr3:uid="{3F7E5711-4C7C-4CE9-A767-70EB463DF1C7}" name="Column13018" dataDxfId="3587"/>
    <tableColumn id="13033" xr3:uid="{AFA5EEF6-27B3-4411-BB1C-13EFE1B7B471}" name="Column13019" dataDxfId="3586"/>
    <tableColumn id="13034" xr3:uid="{79EA4619-7E5E-4202-ADBB-CFE40B87F973}" name="Column13020" dataDxfId="3585"/>
    <tableColumn id="13035" xr3:uid="{3AF635D6-5247-4E6E-99FC-A51D37F22AA6}" name="Column13021" dataDxfId="3584"/>
    <tableColumn id="13036" xr3:uid="{533F4789-8B35-4043-811B-32DCF4D8351C}" name="Column13022" dataDxfId="3583"/>
    <tableColumn id="13037" xr3:uid="{A5F0E464-E4F1-465A-9B91-CB15FD136315}" name="Column13023" dataDxfId="3582"/>
    <tableColumn id="13038" xr3:uid="{D3515D52-F0D1-47F1-93DC-8268EB065070}" name="Column13024" dataDxfId="3581"/>
    <tableColumn id="13039" xr3:uid="{56A117B4-8BBD-4DFF-9E8D-F2AA2B79203A}" name="Column13025" dataDxfId="3580"/>
    <tableColumn id="13040" xr3:uid="{460AE20E-89FB-4E29-A762-69EEA9F355C2}" name="Column13026" dataDxfId="3579"/>
    <tableColumn id="13041" xr3:uid="{D60C3319-EC25-48AD-9AE3-322B783CF53F}" name="Column13027" dataDxfId="3578"/>
    <tableColumn id="13042" xr3:uid="{7E80F073-EBA6-429E-9E31-990B52DA6B50}" name="Column13028" dataDxfId="3577"/>
    <tableColumn id="13043" xr3:uid="{134EC3A0-227A-46CF-BF46-2DFE0078ACC6}" name="Column13029" dataDxfId="3576"/>
    <tableColumn id="13044" xr3:uid="{F32BD0F4-DEDD-4B49-81BD-5F4CA33E9E1F}" name="Column13030" dataDxfId="3575"/>
    <tableColumn id="13045" xr3:uid="{24CBFA3E-BEEE-4ED6-A5C6-7D39CDDE6CDB}" name="Column13031" dataDxfId="3574"/>
    <tableColumn id="13046" xr3:uid="{86082FB4-D609-4CC9-A374-4675055EBEB1}" name="Column13032" dataDxfId="3573"/>
    <tableColumn id="13047" xr3:uid="{FCBA498D-1B7B-48CC-9A68-302C6029D3F6}" name="Column13033" dataDxfId="3572"/>
    <tableColumn id="13048" xr3:uid="{CF70B8FE-6514-4CEE-AB23-84AE95470C7C}" name="Column13034" dataDxfId="3571"/>
    <tableColumn id="13049" xr3:uid="{4E7FA3A7-18D4-436F-99CF-93B27ACC1FAB}" name="Column13035" dataDxfId="3570"/>
    <tableColumn id="13050" xr3:uid="{250F11A5-396B-4D57-83C0-C7274428B287}" name="Column13036" dataDxfId="3569"/>
    <tableColumn id="13051" xr3:uid="{47F5F650-1FB7-4D17-8899-7EA341989D53}" name="Column13037" dataDxfId="3568"/>
    <tableColumn id="13052" xr3:uid="{35CE8773-01F4-4EFC-8925-46DC59F0CF18}" name="Column13038" dataDxfId="3567"/>
    <tableColumn id="13053" xr3:uid="{9DC2D921-23A0-4BDE-90FD-4EEEF8AB4507}" name="Column13039" dataDxfId="3566"/>
    <tableColumn id="13054" xr3:uid="{5238BC7F-904B-4C81-986B-0A10736D8C32}" name="Column13040" dataDxfId="3565"/>
    <tableColumn id="13055" xr3:uid="{7221AA94-02D0-4223-9C7F-6D7A2EA14084}" name="Column13041" dataDxfId="3564"/>
    <tableColumn id="13056" xr3:uid="{9DBB626B-A955-4B83-842B-8A32929A6B76}" name="Column13042" dataDxfId="3563"/>
    <tableColumn id="13057" xr3:uid="{39B11C33-C3F8-4118-AF43-9031C28ED3E1}" name="Column13043" dataDxfId="3562"/>
    <tableColumn id="13058" xr3:uid="{E8C5AE12-1BE7-47F8-A35A-8B8583648B7A}" name="Column13044" dataDxfId="3561"/>
    <tableColumn id="13059" xr3:uid="{D1E2D4D4-5ECD-4A01-B7E0-8F653FD6F3E5}" name="Column13045" dataDxfId="3560"/>
    <tableColumn id="13060" xr3:uid="{E3C13D2B-DF0C-4169-9835-6ABB071F86C1}" name="Column13046" dataDxfId="3559"/>
    <tableColumn id="13061" xr3:uid="{9747B782-B75E-4A33-9767-352059A9BA11}" name="Column13047" dataDxfId="3558"/>
    <tableColumn id="13062" xr3:uid="{ACCD2CDD-4E76-420E-9192-EBFFB341E12B}" name="Column13048" dataDxfId="3557"/>
    <tableColumn id="13063" xr3:uid="{3FCBC2FA-F88C-4F47-8FB1-4AC3D0C62957}" name="Column13049" dataDxfId="3556"/>
    <tableColumn id="13064" xr3:uid="{CEF3C5EC-C0FE-43D0-B0F0-9021D6F8C329}" name="Column13050" dataDxfId="3555"/>
    <tableColumn id="13065" xr3:uid="{BC36B552-34B1-456A-AC5A-23433A85C4E6}" name="Column13051" dataDxfId="3554"/>
    <tableColumn id="13066" xr3:uid="{3B8CDCDD-A8CA-454E-ADA1-E3312B6A0A6B}" name="Column13052" dataDxfId="3553"/>
    <tableColumn id="13067" xr3:uid="{D955D761-D615-49D7-8856-CCA9FE70AB1D}" name="Column13053" dataDxfId="3552"/>
    <tableColumn id="13068" xr3:uid="{52EA97D9-B3DE-470E-B8F1-D9CD36E13777}" name="Column13054" dataDxfId="3551"/>
    <tableColumn id="13069" xr3:uid="{E4878184-3FE8-4E6C-AE0B-40F1484C7B7F}" name="Column13055" dataDxfId="3550"/>
    <tableColumn id="13070" xr3:uid="{4C7C3FE7-81B5-4B7C-B592-EF7CB5D8CB6E}" name="Column13056" dataDxfId="3549"/>
    <tableColumn id="13071" xr3:uid="{B0DD2213-D8F3-4A92-91C0-7DFCAB487FCC}" name="Column13057" dataDxfId="3548"/>
    <tableColumn id="13072" xr3:uid="{FDA0E231-3314-4F9E-BBE2-05ED4A78B6D7}" name="Column13058" dataDxfId="3547"/>
    <tableColumn id="13073" xr3:uid="{DA6E9D8E-B47A-4CD8-99AE-1A76DD3175AF}" name="Column13059" dataDxfId="3546"/>
    <tableColumn id="13074" xr3:uid="{196E6133-A5FE-4F68-A77D-EDA36CDD2884}" name="Column13060" dataDxfId="3545"/>
    <tableColumn id="13075" xr3:uid="{1843CD67-25FF-4921-A156-C5653EC06637}" name="Column13061" dataDxfId="3544"/>
    <tableColumn id="13076" xr3:uid="{BAE55A0F-519D-4C48-9246-36C2902A82C9}" name="Column13062" dataDxfId="3543"/>
    <tableColumn id="13077" xr3:uid="{5100F92B-DFA5-4F47-87A6-2165361B92CD}" name="Column13063" dataDxfId="3542"/>
    <tableColumn id="13078" xr3:uid="{B4565EB8-C3D5-4DCA-8BBF-753C02D1D775}" name="Column13064" dataDxfId="3541"/>
    <tableColumn id="13079" xr3:uid="{9E6CF79E-B870-4EEE-B8F4-0893A5268DC8}" name="Column13065" dataDxfId="3540"/>
    <tableColumn id="13080" xr3:uid="{32562B78-2E75-402E-90D6-410CC996EBCF}" name="Column13066" dataDxfId="3539"/>
    <tableColumn id="13081" xr3:uid="{AD197FC4-38AF-4B7E-8925-078C2859F237}" name="Column13067" dataDxfId="3538"/>
    <tableColumn id="13082" xr3:uid="{1521EA95-FE13-424B-BDED-DC898A86060E}" name="Column13068" dataDxfId="3537"/>
    <tableColumn id="13083" xr3:uid="{28072E7D-D578-406F-B599-C0C38A51321D}" name="Column13069" dataDxfId="3536"/>
    <tableColumn id="13084" xr3:uid="{0989D368-C747-4EFA-9A0B-58FC60364F6D}" name="Column13070" dataDxfId="3535"/>
    <tableColumn id="13085" xr3:uid="{E1F6DBFD-DF6A-43AB-948D-7A2DAFF1345C}" name="Column13071" dataDxfId="3534"/>
    <tableColumn id="13086" xr3:uid="{3C5BD841-A608-4E08-9A07-8D8B4C381B88}" name="Column13072" dataDxfId="3533"/>
    <tableColumn id="13087" xr3:uid="{55D11BEE-02BC-428A-96DC-A64C722F7502}" name="Column13073" dataDxfId="3532"/>
    <tableColumn id="13088" xr3:uid="{0BA159CA-BF94-4443-BF59-001DA914E6B8}" name="Column13074" dataDxfId="3531"/>
    <tableColumn id="13089" xr3:uid="{DF901407-6FDE-4866-BE72-11EFC27DCC2A}" name="Column13075" dataDxfId="3530"/>
    <tableColumn id="13090" xr3:uid="{CE6B88D1-30DA-4530-BA0B-B153C6DE1E90}" name="Column13076" dataDxfId="3529"/>
    <tableColumn id="13091" xr3:uid="{5915C126-88A3-4A82-AA3F-49D722F9E017}" name="Column13077" dataDxfId="3528"/>
    <tableColumn id="13092" xr3:uid="{CB63598A-0E45-41A3-BDD9-C748A2F00311}" name="Column13078" dataDxfId="3527"/>
    <tableColumn id="13093" xr3:uid="{44134D07-3EFC-4BE5-AA41-F432A6AAE4E5}" name="Column13079" dataDxfId="3526"/>
    <tableColumn id="13094" xr3:uid="{2D856B20-6574-4935-84DC-FEC95A3F1098}" name="Column13080" dataDxfId="3525"/>
    <tableColumn id="13095" xr3:uid="{DD80D09A-84A0-4E65-8510-3C6C7538A8FD}" name="Column13081" dataDxfId="3524"/>
    <tableColumn id="13096" xr3:uid="{F57C923A-35CB-4122-8480-64DF40AE6984}" name="Column13082" dataDxfId="3523"/>
    <tableColumn id="13097" xr3:uid="{54EC4811-2DE6-4D7F-B1BB-8E3AA4AFEFC9}" name="Column13083" dataDxfId="3522"/>
    <tableColumn id="13098" xr3:uid="{6201C9FF-95DA-48C4-A8B0-15D637DD9846}" name="Column13084" dataDxfId="3521"/>
    <tableColumn id="13099" xr3:uid="{72F2970B-0794-4301-8315-433C9C71587D}" name="Column13085" dataDxfId="3520"/>
    <tableColumn id="13100" xr3:uid="{98405C4E-01BD-4EF8-BE9B-74B1F44E1BD3}" name="Column13086" dataDxfId="3519"/>
    <tableColumn id="13101" xr3:uid="{9DB5D8FB-353E-432E-A290-8FA07E6613D1}" name="Column13087" dataDxfId="3518"/>
    <tableColumn id="13102" xr3:uid="{831A9498-F14F-4024-AD9B-8B04EFCC700B}" name="Column13088" dataDxfId="3517"/>
    <tableColumn id="13103" xr3:uid="{DA8B8CA2-3E78-46E1-A606-F45DFA9837FC}" name="Column13089" dataDxfId="3516"/>
    <tableColumn id="13104" xr3:uid="{E02F790F-FDEA-4FC3-91CD-D1106B47884D}" name="Column13090" dataDxfId="3515"/>
    <tableColumn id="13105" xr3:uid="{0F839AC3-20A7-4ABA-A34F-9B6E4C3E4BE7}" name="Column13091" dataDxfId="3514"/>
    <tableColumn id="13106" xr3:uid="{6A525510-B71B-4215-8158-50D95E892C79}" name="Column13092" dataDxfId="3513"/>
    <tableColumn id="13107" xr3:uid="{12DB72FD-04A9-4FD0-AF95-BE1ADEE207DE}" name="Column13093" dataDxfId="3512"/>
    <tableColumn id="13108" xr3:uid="{91445408-55A6-4CB5-AA55-AF7F6AE09870}" name="Column13094" dataDxfId="3511"/>
    <tableColumn id="13109" xr3:uid="{99E37793-894D-4306-BE80-4E5754F60ABD}" name="Column13095" dataDxfId="3510"/>
    <tableColumn id="13110" xr3:uid="{F4BC46FF-77F5-40E1-B2B8-E0433B0F28E2}" name="Column13096" dataDxfId="3509"/>
    <tableColumn id="13111" xr3:uid="{98A10D11-3ED8-43F8-A9CE-963508504F89}" name="Column13097" dataDxfId="3508"/>
    <tableColumn id="13112" xr3:uid="{EA83DA00-2E96-46AD-91BA-33095CC87BEC}" name="Column13098" dataDxfId="3507"/>
    <tableColumn id="13113" xr3:uid="{7826F652-6E14-4429-A339-B1164ACF64AB}" name="Column13099" dataDxfId="3506"/>
    <tableColumn id="13114" xr3:uid="{D102E12B-5729-4ED8-8759-C64B020413FB}" name="Column13100" dataDxfId="3505"/>
    <tableColumn id="13115" xr3:uid="{C9D6CB83-18CF-4EE0-BBA3-5B7E475F03A4}" name="Column13101" dataDxfId="3504"/>
    <tableColumn id="13116" xr3:uid="{8D8E163D-BF7F-40B3-AD7F-196245905EE2}" name="Column13102" dataDxfId="3503"/>
    <tableColumn id="13117" xr3:uid="{C7CA22C9-D2F7-4E3F-BBA4-8CE0D42E494D}" name="Column13103" dataDxfId="3502"/>
    <tableColumn id="13118" xr3:uid="{A3BDD4F5-E2DC-4E3C-8952-BFB1CA9050C5}" name="Column13104" dataDxfId="3501"/>
    <tableColumn id="13119" xr3:uid="{16BDB29B-4F38-4D30-92E5-38083150ED9B}" name="Column13105" dataDxfId="3500"/>
    <tableColumn id="13120" xr3:uid="{EA3CB220-C760-43D9-BFE5-353F5F0BEBF4}" name="Column13106" dataDxfId="3499"/>
    <tableColumn id="13121" xr3:uid="{622BBC26-92C9-4288-9DE4-8E3AB78DDF91}" name="Column13107" dataDxfId="3498"/>
    <tableColumn id="13122" xr3:uid="{75131829-06F8-4470-9AE9-1960DDF80890}" name="Column13108" dataDxfId="3497"/>
    <tableColumn id="13123" xr3:uid="{0EFB791E-BEE3-492B-803F-7044A7FE90C1}" name="Column13109" dataDxfId="3496"/>
    <tableColumn id="13124" xr3:uid="{19EA705E-7BEA-4EE1-926E-9B2F803F3C9E}" name="Column13110" dataDxfId="3495"/>
    <tableColumn id="13125" xr3:uid="{F0A99377-8180-40DA-AE46-03B313554FB3}" name="Column13111" dataDxfId="3494"/>
    <tableColumn id="13126" xr3:uid="{D52444ED-CBE2-424A-9302-82CABA10CF07}" name="Column13112" dataDxfId="3493"/>
    <tableColumn id="13127" xr3:uid="{C81FEF83-53C3-4A9B-9D81-BEC1830C95C6}" name="Column13113" dataDxfId="3492"/>
    <tableColumn id="13128" xr3:uid="{5B3EF52D-3DAF-459C-B40F-42C2009982C1}" name="Column13114" dataDxfId="3491"/>
    <tableColumn id="13129" xr3:uid="{A043F5C4-7E54-4B66-B9E2-20D8561C09CE}" name="Column13115" dataDxfId="3490"/>
    <tableColumn id="13130" xr3:uid="{EC87834D-DF87-43D2-8952-F8C12CA0B233}" name="Column13116" dataDxfId="3489"/>
    <tableColumn id="13131" xr3:uid="{9D16F402-71D2-448C-A503-87FCEF3F8FDF}" name="Column13117" dataDxfId="3488"/>
    <tableColumn id="13132" xr3:uid="{929135B3-3254-46B9-93C8-43460BB7ADCB}" name="Column13118" dataDxfId="3487"/>
    <tableColumn id="13133" xr3:uid="{50DA203E-703F-4A5E-9C82-BBCE5573420A}" name="Column13119" dataDxfId="3486"/>
    <tableColumn id="13134" xr3:uid="{75402E34-3E7D-4D8D-B486-F14FA354A684}" name="Column13120" dataDxfId="3485"/>
    <tableColumn id="13135" xr3:uid="{1A96F564-CEE2-4B5E-87B6-5C32411685E1}" name="Column13121" dataDxfId="3484"/>
    <tableColumn id="13136" xr3:uid="{C2B00163-B183-4393-A90D-2CCE645FA088}" name="Column13122" dataDxfId="3483"/>
    <tableColumn id="13137" xr3:uid="{70B670F7-5CA4-4DFE-A8D5-7C794EE4010B}" name="Column13123" dataDxfId="3482"/>
    <tableColumn id="13138" xr3:uid="{9D3A1725-6443-4B86-8201-DE2868125FAD}" name="Column13124" dataDxfId="3481"/>
    <tableColumn id="13139" xr3:uid="{82C35E7F-9594-4514-BDA5-8AE23F67F09F}" name="Column13125" dataDxfId="3480"/>
    <tableColumn id="13140" xr3:uid="{406B61C2-95D8-4BA5-8FBD-F6115A818B62}" name="Column13126" dataDxfId="3479"/>
    <tableColumn id="13141" xr3:uid="{A62DDCB4-D0A6-456B-BD91-A632E341AB9D}" name="Column13127" dataDxfId="3478"/>
    <tableColumn id="13142" xr3:uid="{708AA953-FF58-4F55-8C14-F4B851A6EA03}" name="Column13128" dataDxfId="3477"/>
    <tableColumn id="13143" xr3:uid="{E12C6233-B3D3-4EC7-9388-D2AA4B25B0FA}" name="Column13129" dataDxfId="3476"/>
    <tableColumn id="13144" xr3:uid="{10F9879B-BE78-4895-BE95-656AE6168283}" name="Column13130" dataDxfId="3475"/>
    <tableColumn id="13145" xr3:uid="{6410347F-960B-44AE-AE2F-C7CE63333090}" name="Column13131" dataDxfId="3474"/>
    <tableColumn id="13146" xr3:uid="{7879F4EE-22CD-4C30-B74F-DE73BD4F4031}" name="Column13132" dataDxfId="3473"/>
    <tableColumn id="13147" xr3:uid="{733FDCC3-69B0-4AFC-BE94-D75D7E3B1A43}" name="Column13133" dataDxfId="3472"/>
    <tableColumn id="13148" xr3:uid="{DA4F5DDF-212E-4B05-B608-7D402EBEF105}" name="Column13134" dataDxfId="3471"/>
    <tableColumn id="13149" xr3:uid="{A5A72C81-AA91-4191-A791-79E82EC356EC}" name="Column13135" dataDxfId="3470"/>
    <tableColumn id="13150" xr3:uid="{DEC59832-0D3B-44A5-B654-86FF7DD0247A}" name="Column13136" dataDxfId="3469"/>
    <tableColumn id="13151" xr3:uid="{F55B37BC-F619-416A-BEDE-B7EC964B3876}" name="Column13137" dataDxfId="3468"/>
    <tableColumn id="13152" xr3:uid="{1428E5B9-F59B-4A3E-B2F5-6181FE914903}" name="Column13138" dataDxfId="3467"/>
    <tableColumn id="13153" xr3:uid="{9ABEF8B9-8619-4D0A-A087-4E7AA50D9585}" name="Column13139" dataDxfId="3466"/>
    <tableColumn id="13154" xr3:uid="{EBAAE49C-4E75-4D6C-96B2-AD5AFF074EB7}" name="Column13140" dataDxfId="3465"/>
    <tableColumn id="13155" xr3:uid="{9B450F08-1CB5-4925-B01C-CA22838DA9F6}" name="Column13141" dataDxfId="3464"/>
    <tableColumn id="13156" xr3:uid="{2C39211C-0E45-494B-A989-62F01091BBBC}" name="Column13142" dataDxfId="3463"/>
    <tableColumn id="13157" xr3:uid="{E8CAD9C5-BC19-409A-8CEE-8208DF5A52B5}" name="Column13143" dataDxfId="3462"/>
    <tableColumn id="13158" xr3:uid="{6EB4EDF5-42CB-4D1E-BC18-9F9FBE146D06}" name="Column13144" dataDxfId="3461"/>
    <tableColumn id="13159" xr3:uid="{43656D06-B9B2-4413-AA6B-A620FF40305C}" name="Column13145" dataDxfId="3460"/>
    <tableColumn id="13160" xr3:uid="{9E15BB5D-CF83-4666-BF0B-093FE8945418}" name="Column13146" dataDxfId="3459"/>
    <tableColumn id="13161" xr3:uid="{CBF8F638-8B36-493A-A9FC-FB7E1080E7D2}" name="Column13147" dataDxfId="3458"/>
    <tableColumn id="13162" xr3:uid="{FBB94158-C150-46D5-9A9E-0844EDDF9C2C}" name="Column13148" dataDxfId="3457"/>
    <tableColumn id="13163" xr3:uid="{717CCD93-28C8-4F35-A574-FFC92FFB3925}" name="Column13149" dataDxfId="3456"/>
    <tableColumn id="13164" xr3:uid="{2330A992-5454-4C83-A91E-67F935D25E7F}" name="Column13150" dataDxfId="3455"/>
    <tableColumn id="13165" xr3:uid="{FD89B06C-8250-4DDD-8F1F-8E1CA8CCA618}" name="Column13151" dataDxfId="3454"/>
    <tableColumn id="13166" xr3:uid="{07BA60A5-AA61-4DB4-A722-993D67C754AD}" name="Column13152" dataDxfId="3453"/>
    <tableColumn id="13167" xr3:uid="{40C546DC-2743-4F09-92D3-C2FCCA46D0F7}" name="Column13153" dataDxfId="3452"/>
    <tableColumn id="13168" xr3:uid="{ACC88268-0B50-441C-AC1C-3CD23381B9F4}" name="Column13154" dataDxfId="3451"/>
    <tableColumn id="13169" xr3:uid="{BF4B7985-7D62-4A79-B0E4-23AC9B14EFA0}" name="Column13155" dataDxfId="3450"/>
    <tableColumn id="13170" xr3:uid="{9878A97C-2AF5-4AF6-86B3-FCE0E20CD315}" name="Column13156" dataDxfId="3449"/>
    <tableColumn id="13171" xr3:uid="{48DC6091-76B0-4F7F-A2E0-40DA5AB79CEF}" name="Column13157" dataDxfId="3448"/>
    <tableColumn id="13172" xr3:uid="{6CDFD418-9A1F-47FC-AD16-641FBF21802F}" name="Column13158" dataDxfId="3447"/>
    <tableColumn id="13173" xr3:uid="{0796227F-0349-40F1-89D0-6C204684BBB7}" name="Column13159" dataDxfId="3446"/>
    <tableColumn id="13174" xr3:uid="{50C0B3FD-6A78-4983-859B-69538B3D1360}" name="Column13160" dataDxfId="3445"/>
    <tableColumn id="13175" xr3:uid="{B23FF675-B9AA-48CA-AE48-71E315903C0E}" name="Column13161" dataDxfId="3444"/>
    <tableColumn id="13176" xr3:uid="{4B50244C-E593-4B91-9AEC-5D26A12B603B}" name="Column13162" dataDxfId="3443"/>
    <tableColumn id="13177" xr3:uid="{605A3F4C-EC50-482D-A72F-C19AAAB70790}" name="Column13163" dataDxfId="3442"/>
    <tableColumn id="13178" xr3:uid="{2E6224D5-FC97-4509-9362-AD0EDF210CDC}" name="Column13164" dataDxfId="3441"/>
    <tableColumn id="13179" xr3:uid="{A1038831-3E06-4FD9-89D6-B873BCD83D93}" name="Column13165" dataDxfId="3440"/>
    <tableColumn id="13180" xr3:uid="{12BC7A9A-6193-4AF5-AC6F-42275E12EA94}" name="Column13166" dataDxfId="3439"/>
    <tableColumn id="13181" xr3:uid="{B3ABA6C5-660D-4487-B40C-374B948050EE}" name="Column13167" dataDxfId="3438"/>
    <tableColumn id="13182" xr3:uid="{99A281FD-0F60-45B5-88A4-53258F9CB728}" name="Column13168" dataDxfId="3437"/>
    <tableColumn id="13183" xr3:uid="{6F06E518-9930-4569-82F9-FFD35B82E898}" name="Column13169" dataDxfId="3436"/>
    <tableColumn id="13184" xr3:uid="{E4102B12-0D51-4D75-9CF8-684E8584FBE9}" name="Column13170" dataDxfId="3435"/>
    <tableColumn id="13185" xr3:uid="{F39EAB2B-F265-4EBB-B60F-836DFF99BEB7}" name="Column13171" dataDxfId="3434"/>
    <tableColumn id="13186" xr3:uid="{879812F3-123A-4DBA-A5CF-96AD2F0FBD72}" name="Column13172" dataDxfId="3433"/>
    <tableColumn id="13187" xr3:uid="{B7CF1B75-A59B-473D-8BFD-B00DFA35B04F}" name="Column13173" dataDxfId="3432"/>
    <tableColumn id="13188" xr3:uid="{AC07F59B-69BE-4CF6-8FDA-8682436533CB}" name="Column13174" dataDxfId="3431"/>
    <tableColumn id="13189" xr3:uid="{D33555A3-4FEE-46D1-BB81-2BD184CB1C78}" name="Column13175" dataDxfId="3430"/>
    <tableColumn id="13190" xr3:uid="{2DC253A1-72F6-4FDB-BC52-8BD1962DD54E}" name="Column13176" dataDxfId="3429"/>
    <tableColumn id="13191" xr3:uid="{D437CAE4-EFBD-42FD-887A-CD7E05226521}" name="Column13177" dataDxfId="3428"/>
    <tableColumn id="13192" xr3:uid="{3E67AAD6-DC7C-4B27-8130-3311940BE64F}" name="Column13178" dataDxfId="3427"/>
    <tableColumn id="13193" xr3:uid="{75F41606-3DDD-4F3E-B141-70CF6F2E6A91}" name="Column13179" dataDxfId="3426"/>
    <tableColumn id="13194" xr3:uid="{71D73B57-A146-4D37-8728-51A677E497C1}" name="Column13180" dataDxfId="3425"/>
    <tableColumn id="13195" xr3:uid="{EF8ED5F6-D29D-41AA-98D6-8F27F04CE28B}" name="Column13181" dataDxfId="3424"/>
    <tableColumn id="13196" xr3:uid="{3126A94C-86F8-4A25-94CD-BB6934560F57}" name="Column13182" dataDxfId="3423"/>
    <tableColumn id="13197" xr3:uid="{7AAFE1FD-108C-4C14-980B-F434439F2993}" name="Column13183" dataDxfId="3422"/>
    <tableColumn id="13198" xr3:uid="{FF37442C-797E-4D3E-83C9-7D173BB963CE}" name="Column13184" dataDxfId="3421"/>
    <tableColumn id="13199" xr3:uid="{9D1A1EFE-B50F-4E21-82C8-D589B9D8D4ED}" name="Column13185" dataDxfId="3420"/>
    <tableColumn id="13200" xr3:uid="{D9C81235-36B2-42E7-A7E0-B2BB5935609B}" name="Column13186" dataDxfId="3419"/>
    <tableColumn id="13201" xr3:uid="{8C865544-5092-4EF9-AFA3-07302840FD03}" name="Column13187" dataDxfId="3418"/>
    <tableColumn id="13202" xr3:uid="{3A773241-52DC-4876-9055-909C1D76BEA9}" name="Column13188" dataDxfId="3417"/>
    <tableColumn id="13203" xr3:uid="{A6E8ABA1-CF1A-45B3-9D5E-630A6BAF415E}" name="Column13189" dataDxfId="3416"/>
    <tableColumn id="13204" xr3:uid="{1BF7EC92-E990-4A3C-BA7F-8C1657E26C37}" name="Column13190" dataDxfId="3415"/>
    <tableColumn id="13205" xr3:uid="{C2369AD2-CC07-4C98-96A4-5AA9DD3419BB}" name="Column13191" dataDxfId="3414"/>
    <tableColumn id="13206" xr3:uid="{DD9B174F-1F75-4E4A-B282-E468B4ACDF1D}" name="Column13192" dataDxfId="3413"/>
    <tableColumn id="13207" xr3:uid="{C97CFD3C-3BAF-4860-8A14-B4C04A971EEE}" name="Column13193" dataDxfId="3412"/>
    <tableColumn id="13208" xr3:uid="{539259CF-74E1-42FA-810F-AFA1CC52C43B}" name="Column13194" dataDxfId="3411"/>
    <tableColumn id="13209" xr3:uid="{B6E40B30-54F7-42E0-AB92-5D4C60C71E1D}" name="Column13195" dataDxfId="3410"/>
    <tableColumn id="13210" xr3:uid="{B9BF2CD4-3422-4F36-9B3F-3D9D5E1AACC2}" name="Column13196" dataDxfId="3409"/>
    <tableColumn id="13211" xr3:uid="{8E59088B-AAF3-4AEE-9F0A-1EDBC57D838D}" name="Column13197" dataDxfId="3408"/>
    <tableColumn id="13212" xr3:uid="{347B126D-E6F5-4AC8-BDCF-322E5A333C23}" name="Column13198" dataDxfId="3407"/>
    <tableColumn id="13213" xr3:uid="{EB014A2A-37F9-4080-936D-AB773EC3FD7F}" name="Column13199" dataDxfId="3406"/>
    <tableColumn id="13214" xr3:uid="{F2FBDB92-0A1F-464C-B824-C72E79A89599}" name="Column13200" dataDxfId="3405"/>
    <tableColumn id="13215" xr3:uid="{B5B41BE1-4519-4122-80DF-9942E5F58ADE}" name="Column13201" dataDxfId="3404"/>
    <tableColumn id="13216" xr3:uid="{787E2710-6F55-44BB-ACF8-4CD4AFDB663C}" name="Column13202" dataDxfId="3403"/>
    <tableColumn id="13217" xr3:uid="{FC1EBDF8-33FB-4A6F-80FE-2A2C7BE6A481}" name="Column13203" dataDxfId="3402"/>
    <tableColumn id="13218" xr3:uid="{3E2D9421-DDD2-4436-BB5E-FD7693A19EBE}" name="Column13204" dataDxfId="3401"/>
    <tableColumn id="13219" xr3:uid="{5C23E8F2-6624-4A3F-B72B-947D996C2A1C}" name="Column13205" dataDxfId="3400"/>
    <tableColumn id="13220" xr3:uid="{16AF4B75-9F84-4EEB-B3FD-D8E1255F0175}" name="Column13206" dataDxfId="3399"/>
    <tableColumn id="13221" xr3:uid="{C9D3FC92-5E22-4B99-B897-77E06BA83A93}" name="Column13207" dataDxfId="3398"/>
    <tableColumn id="13222" xr3:uid="{7399AEAD-9E77-458F-A626-942C202D8E86}" name="Column13208" dataDxfId="3397"/>
    <tableColumn id="13223" xr3:uid="{85E212C2-11EA-4379-885D-46DE23CD2AEF}" name="Column13209" dataDxfId="3396"/>
    <tableColumn id="13224" xr3:uid="{F6ACBF4D-AD3A-48F2-9837-41D4CC777759}" name="Column13210" dataDxfId="3395"/>
    <tableColumn id="13225" xr3:uid="{A83A0254-8414-43F1-87B8-7104F848B9ED}" name="Column13211" dataDxfId="3394"/>
    <tableColumn id="13226" xr3:uid="{EA8E66DA-2D9C-4451-B36E-B358F50C4E7A}" name="Column13212" dataDxfId="3393"/>
    <tableColumn id="13227" xr3:uid="{C4EFDD26-E1F2-4F79-8F38-A279DB12BAFB}" name="Column13213" dataDxfId="3392"/>
    <tableColumn id="13228" xr3:uid="{D35C526B-C946-4D89-8082-0226BD4B30F0}" name="Column13214" dataDxfId="3391"/>
    <tableColumn id="13229" xr3:uid="{36300136-CC4C-4215-9014-DF884A34B654}" name="Column13215" dataDxfId="3390"/>
    <tableColumn id="13230" xr3:uid="{055A3778-D765-493E-8EDE-B38F62CB8DA0}" name="Column13216" dataDxfId="3389"/>
    <tableColumn id="13231" xr3:uid="{F334628F-A2D5-4FE3-B6FD-4A289319E2E1}" name="Column13217" dataDxfId="3388"/>
    <tableColumn id="13232" xr3:uid="{76FC1910-C863-4CB6-BD52-0C6605E5F664}" name="Column13218" dataDxfId="3387"/>
    <tableColumn id="13233" xr3:uid="{595D9226-0513-4507-A226-B04661AC8425}" name="Column13219" dataDxfId="3386"/>
    <tableColumn id="13234" xr3:uid="{A8573120-9298-4B54-A402-C660D9F8B324}" name="Column13220" dataDxfId="3385"/>
    <tableColumn id="13235" xr3:uid="{0D10D6B5-324A-4507-8B48-42494D40C610}" name="Column13221" dataDxfId="3384"/>
    <tableColumn id="13236" xr3:uid="{AD4B5629-3757-4A88-8CBC-CA05431077B7}" name="Column13222" dataDxfId="3383"/>
    <tableColumn id="13237" xr3:uid="{41BDFFD7-938C-4690-84D1-A39CAED38CCC}" name="Column13223" dataDxfId="3382"/>
    <tableColumn id="13238" xr3:uid="{EFACC14D-5D7A-4CD7-9D7C-6FE9FF9513A5}" name="Column13224" dataDxfId="3381"/>
    <tableColumn id="13239" xr3:uid="{3B576D62-79EE-4E24-96A7-D69930642811}" name="Column13225" dataDxfId="3380"/>
    <tableColumn id="13240" xr3:uid="{9DBE006C-AE0F-4FBC-B28C-4C6D3EA259D6}" name="Column13226" dataDxfId="3379"/>
    <tableColumn id="13241" xr3:uid="{62050872-614D-4820-8B11-A0DD0A043B64}" name="Column13227" dataDxfId="3378"/>
    <tableColumn id="13242" xr3:uid="{5FD0B617-69C9-4433-8EBD-0DE4C11E5DE1}" name="Column13228" dataDxfId="3377"/>
    <tableColumn id="13243" xr3:uid="{365B0F9B-E93E-4191-AD29-664ADAA40345}" name="Column13229" dataDxfId="3376"/>
    <tableColumn id="13244" xr3:uid="{155C32F3-5313-4138-8021-A014BEF0671F}" name="Column13230" dataDxfId="3375"/>
    <tableColumn id="13245" xr3:uid="{60C33FEE-2490-4A49-BEB2-3689C8469AEF}" name="Column13231" dataDxfId="3374"/>
    <tableColumn id="13246" xr3:uid="{F1F0DC99-227D-4614-8F87-0FD8972D4878}" name="Column13232" dataDxfId="3373"/>
    <tableColumn id="13247" xr3:uid="{52104F6F-FD05-4EAD-AE7D-BF2B6922B1D4}" name="Column13233" dataDxfId="3372"/>
    <tableColumn id="13248" xr3:uid="{224E28B0-3518-46DB-B5C2-D9A63BD994F3}" name="Column13234" dataDxfId="3371"/>
    <tableColumn id="13249" xr3:uid="{12CEB009-7725-4838-9FB2-0224EFDA4E91}" name="Column13235" dataDxfId="3370"/>
    <tableColumn id="13250" xr3:uid="{83523AEF-F22A-4AB3-985B-1926A1D0BBF0}" name="Column13236" dataDxfId="3369"/>
    <tableColumn id="13251" xr3:uid="{2AF4D82C-46E1-4748-B546-5C8761C25332}" name="Column13237" dataDxfId="3368"/>
    <tableColumn id="13252" xr3:uid="{25E3967F-7B1D-44D5-8676-6D2919370B6F}" name="Column13238" dataDxfId="3367"/>
    <tableColumn id="13253" xr3:uid="{8891F701-FA10-4CD3-8FEE-8A49B899485F}" name="Column13239" dataDxfId="3366"/>
    <tableColumn id="13254" xr3:uid="{CF93C345-8E66-4BB8-ACA1-39E1A81AE453}" name="Column13240" dataDxfId="3365"/>
    <tableColumn id="13255" xr3:uid="{BD1659A3-0275-45AB-A129-C5CE70A73090}" name="Column13241" dataDxfId="3364"/>
    <tableColumn id="13256" xr3:uid="{9444A2E5-2F31-45D0-90FE-947DA139719D}" name="Column13242" dataDxfId="3363"/>
    <tableColumn id="13257" xr3:uid="{C7BE4145-7160-4157-9531-25FC51658AA8}" name="Column13243" dataDxfId="3362"/>
    <tableColumn id="13258" xr3:uid="{CE3A47FC-CE6E-49B1-B6FA-4A19DE2AF9F6}" name="Column13244" dataDxfId="3361"/>
    <tableColumn id="13259" xr3:uid="{F80FADFF-CD3F-4D0C-A935-98E1D0B04FD7}" name="Column13245" dataDxfId="3360"/>
    <tableColumn id="13260" xr3:uid="{813F652B-B20A-441B-87B8-017A9676B691}" name="Column13246" dataDxfId="3359"/>
    <tableColumn id="13261" xr3:uid="{C21EE29E-A007-4E18-AE4D-66612242D250}" name="Column13247" dataDxfId="3358"/>
    <tableColumn id="13262" xr3:uid="{3FCB9AE1-F76A-4BEF-BBC2-966A24DA9D33}" name="Column13248" dataDxfId="3357"/>
    <tableColumn id="13263" xr3:uid="{65683981-0F6B-4087-B66E-CB8FAD9C24A6}" name="Column13249" dataDxfId="3356"/>
    <tableColumn id="13264" xr3:uid="{01E9704F-92AA-4D72-8F86-3EBD47E4F11D}" name="Column13250" dataDxfId="3355"/>
    <tableColumn id="13265" xr3:uid="{47D243AD-7C27-4F0F-BC11-65185ACD72B4}" name="Column13251" dataDxfId="3354"/>
    <tableColumn id="13266" xr3:uid="{61DC0534-E5BC-476B-BA88-C88038F1C4F6}" name="Column13252" dataDxfId="3353"/>
    <tableColumn id="13267" xr3:uid="{FDD45FCC-3A4F-4C12-9736-A5D922B0DA52}" name="Column13253" dataDxfId="3352"/>
    <tableColumn id="13268" xr3:uid="{A3834774-C573-4130-9886-433E68090E36}" name="Column13254" dataDxfId="3351"/>
    <tableColumn id="13269" xr3:uid="{3AA97A7E-7097-46DC-B403-2F85CCEB6BBE}" name="Column13255" dataDxfId="3350"/>
    <tableColumn id="13270" xr3:uid="{A8BFC3B2-EBC1-4CC2-BDAA-DA027C8F9172}" name="Column13256" dataDxfId="3349"/>
    <tableColumn id="13271" xr3:uid="{DA1EBAE5-6607-454F-A899-3808796C40A0}" name="Column13257" dataDxfId="3348"/>
    <tableColumn id="13272" xr3:uid="{A990C788-8E9C-423F-8343-806DACEB9775}" name="Column13258" dataDxfId="3347"/>
    <tableColumn id="13273" xr3:uid="{0AF0FD60-67AA-48BD-81D1-F7FF9C6B6727}" name="Column13259" dataDxfId="3346"/>
    <tableColumn id="13274" xr3:uid="{F54594DC-CA2F-4E7A-93DB-77393D40B7FA}" name="Column13260" dataDxfId="3345"/>
    <tableColumn id="13275" xr3:uid="{453DD5C6-D4D5-40F2-B381-B973241ACD98}" name="Column13261" dataDxfId="3344"/>
    <tableColumn id="13276" xr3:uid="{77ECB31E-C73A-4024-BD02-85AACE7EE63E}" name="Column13262" dataDxfId="3343"/>
    <tableColumn id="13277" xr3:uid="{D91816CF-975C-4E69-BD81-4E7C0D2342B7}" name="Column13263" dataDxfId="3342"/>
    <tableColumn id="13278" xr3:uid="{C5A20A1B-26E2-4E1E-BA3B-0BDDB5C8D283}" name="Column13264" dataDxfId="3341"/>
    <tableColumn id="13279" xr3:uid="{DB80B806-9D94-42E2-8375-9C061B5DC106}" name="Column13265" dataDxfId="3340"/>
    <tableColumn id="13280" xr3:uid="{4258482D-7D85-454E-BE3B-D5688F0652F6}" name="Column13266" dataDxfId="3339"/>
    <tableColumn id="13281" xr3:uid="{6E3C1681-8DD0-4525-99D8-49030FB51869}" name="Column13267" dataDxfId="3338"/>
    <tableColumn id="13282" xr3:uid="{B7777527-0970-4ECA-B7E5-3A11658F3098}" name="Column13268" dataDxfId="3337"/>
    <tableColumn id="13283" xr3:uid="{4EDFA9D3-F2CC-4142-BF54-C545822D1084}" name="Column13269" dataDxfId="3336"/>
    <tableColumn id="13284" xr3:uid="{695A988F-2F26-4074-BC59-B21E2891194E}" name="Column13270" dataDxfId="3335"/>
    <tableColumn id="13285" xr3:uid="{06F8FBC9-2CFE-4003-995A-8E94BAD31796}" name="Column13271" dataDxfId="3334"/>
    <tableColumn id="13286" xr3:uid="{BBBA4F86-A642-4610-9FB6-65FF30B8CA10}" name="Column13272" dataDxfId="3333"/>
    <tableColumn id="13287" xr3:uid="{99EB68A0-D891-4B9D-B77F-548591218532}" name="Column13273" dataDxfId="3332"/>
    <tableColumn id="13288" xr3:uid="{F2D08C10-65DD-44E4-A3DA-48C91DCCFCCE}" name="Column13274" dataDxfId="3331"/>
    <tableColumn id="13289" xr3:uid="{6141B543-990F-4C2D-9849-2DC74CB8F580}" name="Column13275" dataDxfId="3330"/>
    <tableColumn id="13290" xr3:uid="{C21D8607-4398-4D94-8C05-820DFD5F730C}" name="Column13276" dataDxfId="3329"/>
    <tableColumn id="13291" xr3:uid="{B0ECAC55-D688-4992-8220-CEA26831D6BC}" name="Column13277" dataDxfId="3328"/>
    <tableColumn id="13292" xr3:uid="{CAB89D4D-EBB3-4847-A01B-80342355DBAA}" name="Column13278" dataDxfId="3327"/>
    <tableColumn id="13293" xr3:uid="{716C2C8D-89C8-49A0-9790-A47614FA12C8}" name="Column13279" dataDxfId="3326"/>
    <tableColumn id="13294" xr3:uid="{4FF8A73C-E6B3-4362-BBFA-919C27887824}" name="Column13280" dataDxfId="3325"/>
    <tableColumn id="13295" xr3:uid="{65C2EE06-0C7A-4EA9-8F23-D14A28C22051}" name="Column13281" dataDxfId="3324"/>
    <tableColumn id="13296" xr3:uid="{BD3EA356-01E6-41DC-8AC1-75B88A89FB28}" name="Column13282" dataDxfId="3323"/>
    <tableColumn id="13297" xr3:uid="{6BD8DD92-3DF1-4002-9F4C-67BAE61B2B6A}" name="Column13283" dataDxfId="3322"/>
    <tableColumn id="13298" xr3:uid="{15AE37B0-E405-4EA0-82ED-832B6BB9A886}" name="Column13284" dataDxfId="3321"/>
    <tableColumn id="13299" xr3:uid="{970A40ED-EE0B-458A-B133-827E4AF9C8F4}" name="Column13285" dataDxfId="3320"/>
    <tableColumn id="13300" xr3:uid="{9B38EA5B-2274-4D5C-8C86-E17DFEEF04CC}" name="Column13286" dataDxfId="3319"/>
    <tableColumn id="13301" xr3:uid="{1110A095-B197-4BA0-B8BD-CC961E87DE45}" name="Column13287" dataDxfId="3318"/>
    <tableColumn id="13302" xr3:uid="{7C792E69-DBF6-4185-9E87-90301862F4D5}" name="Column13288" dataDxfId="3317"/>
    <tableColumn id="13303" xr3:uid="{FC27EDC3-6D2C-4A47-AC2B-BACE52B9DBC8}" name="Column13289" dataDxfId="3316"/>
    <tableColumn id="13304" xr3:uid="{ECF5580C-3A0A-4DB9-9E14-F61EACEB7E1D}" name="Column13290" dataDxfId="3315"/>
    <tableColumn id="13305" xr3:uid="{3EEBC42C-DA05-458C-A5B1-C88427AD9107}" name="Column13291" dataDxfId="3314"/>
    <tableColumn id="13306" xr3:uid="{398761B8-00DE-4FCC-A3B9-2CBD4FC276AB}" name="Column13292" dataDxfId="3313"/>
    <tableColumn id="13307" xr3:uid="{10F6D77D-940F-45DE-82DC-80C20B05EAC4}" name="Column13293" dataDxfId="3312"/>
    <tableColumn id="13308" xr3:uid="{BFD897CA-C198-4F8E-AE7C-717009CF60B6}" name="Column13294" dataDxfId="3311"/>
    <tableColumn id="13309" xr3:uid="{3DA403E6-97D5-4897-A01B-1DDB5E570480}" name="Column13295" dataDxfId="3310"/>
    <tableColumn id="13310" xr3:uid="{F7D085D3-7BCE-4CE0-B74B-7E2406E4EC92}" name="Column13296" dataDxfId="3309"/>
    <tableColumn id="13311" xr3:uid="{451E78CB-5581-4158-BFA2-25B84A7560C5}" name="Column13297" dataDxfId="3308"/>
    <tableColumn id="13312" xr3:uid="{B5975FF3-ECF0-4952-8EB9-B9B6B794AD3D}" name="Column13298" dataDxfId="3307"/>
    <tableColumn id="13313" xr3:uid="{78D8679E-C09D-46DB-8D11-DA01C512AC28}" name="Column13299" dataDxfId="3306"/>
    <tableColumn id="13314" xr3:uid="{FF305864-805D-4176-9379-9E3F08300FA0}" name="Column13300" dataDxfId="3305"/>
    <tableColumn id="13315" xr3:uid="{32D63967-7604-4EAB-B7BD-973991108D9A}" name="Column13301" dataDxfId="3304"/>
    <tableColumn id="13316" xr3:uid="{917E3C03-EAE4-48AA-BA00-F0839E8FA9E5}" name="Column13302" dataDxfId="3303"/>
    <tableColumn id="13317" xr3:uid="{5F47C251-BE85-4F2F-B383-3016D405DC09}" name="Column13303" dataDxfId="3302"/>
    <tableColumn id="13318" xr3:uid="{98DD8DE6-0C17-4D9C-9BB3-E0B4CF75BCCB}" name="Column13304" dataDxfId="3301"/>
    <tableColumn id="13319" xr3:uid="{986DE2E7-AF68-40CC-97E0-5D0CF694B544}" name="Column13305" dataDxfId="3300"/>
    <tableColumn id="13320" xr3:uid="{B8AC696D-D428-4607-AFAB-4EAAD25C4A62}" name="Column13306" dataDxfId="3299"/>
    <tableColumn id="13321" xr3:uid="{34CA6393-9FF8-4E37-9011-0652DBF74107}" name="Column13307" dataDxfId="3298"/>
    <tableColumn id="13322" xr3:uid="{9A7DCF84-25D5-43B8-946D-688AA3AB2066}" name="Column13308" dataDxfId="3297"/>
    <tableColumn id="13323" xr3:uid="{87C6A037-2E7A-4A43-9268-7594369B884E}" name="Column13309" dataDxfId="3296"/>
    <tableColumn id="13324" xr3:uid="{4B7D928A-8916-45FF-9180-CE0D2089544E}" name="Column13310" dataDxfId="3295"/>
    <tableColumn id="13325" xr3:uid="{8216951A-D988-4172-B877-869F5CA6A67C}" name="Column13311" dataDxfId="3294"/>
    <tableColumn id="13326" xr3:uid="{B45A1802-561A-4D8E-8ABF-6008994F900D}" name="Column13312" dataDxfId="3293"/>
    <tableColumn id="13327" xr3:uid="{B4D41AF0-9C64-4D8A-95DF-643ACDE68615}" name="Column13313" dataDxfId="3292"/>
    <tableColumn id="13328" xr3:uid="{EF40E4D1-0BF7-4C7E-92C8-B220CB9F5D3B}" name="Column13314" dataDxfId="3291"/>
    <tableColumn id="13329" xr3:uid="{147F6ABA-8606-4299-9E6F-1F4BDCF4089E}" name="Column13315" dataDxfId="3290"/>
    <tableColumn id="13330" xr3:uid="{DB490BB1-9132-4584-BADF-6BB1B66AE73B}" name="Column13316" dataDxfId="3289"/>
    <tableColumn id="13331" xr3:uid="{D69F7EF1-1B13-4200-8B37-60DE28F3D82F}" name="Column13317" dataDxfId="3288"/>
    <tableColumn id="13332" xr3:uid="{A18F4F12-73AB-41B0-B301-4F01B80BC211}" name="Column13318" dataDxfId="3287"/>
    <tableColumn id="13333" xr3:uid="{551359B1-ACB2-448C-96B3-CE33BCB75CEE}" name="Column13319" dataDxfId="3286"/>
    <tableColumn id="13334" xr3:uid="{91A9F990-CC71-4BD6-8D8C-E58590AE5836}" name="Column13320" dataDxfId="3285"/>
    <tableColumn id="13335" xr3:uid="{54030F5A-A93C-4406-B9ED-81B59AE80C11}" name="Column13321" dataDxfId="3284"/>
    <tableColumn id="13336" xr3:uid="{48CE6F3B-1414-41D8-B6B9-1AA9036D014C}" name="Column13322" dataDxfId="3283"/>
    <tableColumn id="13337" xr3:uid="{FC95B88D-04A8-45F1-A55B-DAD2132C7AB3}" name="Column13323" dataDxfId="3282"/>
    <tableColumn id="13338" xr3:uid="{2D2310BF-64D1-4FAF-94D5-AD280392ED1E}" name="Column13324" dataDxfId="3281"/>
    <tableColumn id="13339" xr3:uid="{C1F15FCC-93D1-4C3A-B37F-D5E6CAC5C53B}" name="Column13325" dataDxfId="3280"/>
    <tableColumn id="13340" xr3:uid="{8A97CE37-6CD7-4B91-9FD2-2FF7293C10A9}" name="Column13326" dataDxfId="3279"/>
    <tableColumn id="13341" xr3:uid="{4648FFDD-D747-4C76-A005-7A82F8EE5781}" name="Column13327" dataDxfId="3278"/>
    <tableColumn id="13342" xr3:uid="{2DE12AFB-FC86-4853-81DD-36721042D3D0}" name="Column13328" dataDxfId="3277"/>
    <tableColumn id="13343" xr3:uid="{8BF3AA8D-B1CD-44AF-A25B-047CDBE0D06A}" name="Column13329" dataDxfId="3276"/>
    <tableColumn id="13344" xr3:uid="{34609842-A8B9-41A5-83BE-32ECCCAB356D}" name="Column13330" dataDxfId="3275"/>
    <tableColumn id="13345" xr3:uid="{33735F8A-2E1C-4207-A512-77E30E76CF62}" name="Column13331" dataDxfId="3274"/>
    <tableColumn id="13346" xr3:uid="{545B21F4-2B5D-4539-8876-55D239A45BF2}" name="Column13332" dataDxfId="3273"/>
    <tableColumn id="13347" xr3:uid="{408A4680-57A2-4D96-9AFA-C60A883F57EB}" name="Column13333" dataDxfId="3272"/>
    <tableColumn id="13348" xr3:uid="{B1AEBBB2-76F4-48C8-8EE1-73F4FE78E7B3}" name="Column13334" dataDxfId="3271"/>
    <tableColumn id="13349" xr3:uid="{45101981-1CF6-482C-BD16-24FDF089788F}" name="Column13335" dataDxfId="3270"/>
    <tableColumn id="13350" xr3:uid="{72A46A78-B05B-4D03-A328-E7BE312996E2}" name="Column13336" dataDxfId="3269"/>
    <tableColumn id="13351" xr3:uid="{1F62AC45-A213-4E58-B212-82D67735FD2B}" name="Column13337" dataDxfId="3268"/>
    <tableColumn id="13352" xr3:uid="{2C7CE4D9-3E04-4E77-B83F-C18FEA1C1934}" name="Column13338" dataDxfId="3267"/>
    <tableColumn id="13353" xr3:uid="{D91C232E-5DA2-4C4E-BBE6-211C8FA11200}" name="Column13339" dataDxfId="3266"/>
    <tableColumn id="13354" xr3:uid="{70834AAF-524B-4224-9A4A-D08027BCDD54}" name="Column13340" dataDxfId="3265"/>
    <tableColumn id="13355" xr3:uid="{2E14C39E-70C8-42A3-BA82-963B87D3DBF9}" name="Column13341" dataDxfId="3264"/>
    <tableColumn id="13356" xr3:uid="{6E794410-4D46-4781-9E40-39FF1F5A425A}" name="Column13342" dataDxfId="3263"/>
    <tableColumn id="13357" xr3:uid="{8BFB5EB5-1C38-4133-81F4-1B7D22B31FBD}" name="Column13343" dataDxfId="3262"/>
    <tableColumn id="13358" xr3:uid="{1AA9C6AF-ED5F-44D6-A23E-B5ED3CE97A90}" name="Column13344" dataDxfId="3261"/>
    <tableColumn id="13359" xr3:uid="{99DE4ACC-C856-4F15-BE4F-578814A91413}" name="Column13345" dataDxfId="3260"/>
    <tableColumn id="13360" xr3:uid="{D0F07115-B02E-49B1-B19D-18A138EB9ACD}" name="Column13346" dataDxfId="3259"/>
    <tableColumn id="13361" xr3:uid="{53121C8A-DDE2-4DB2-8D99-DE2086ED73F1}" name="Column13347" dataDxfId="3258"/>
    <tableColumn id="13362" xr3:uid="{7F86490F-DAE8-4F72-9407-EB7375A77F73}" name="Column13348" dataDxfId="3257"/>
    <tableColumn id="13363" xr3:uid="{7F122803-1331-4D79-988D-1727851C7E46}" name="Column13349" dataDxfId="3256"/>
    <tableColumn id="13364" xr3:uid="{ECFEA465-0DE8-4421-8763-EBDA4AD700EF}" name="Column13350" dataDxfId="3255"/>
    <tableColumn id="13365" xr3:uid="{CB8A8431-F7A7-4447-9AFB-4EDF5FD02F96}" name="Column13351" dataDxfId="3254"/>
    <tableColumn id="13366" xr3:uid="{545C32E6-6A97-43AE-B635-A3A07C48778C}" name="Column13352" dataDxfId="3253"/>
    <tableColumn id="13367" xr3:uid="{8226AE99-E593-4358-B427-A23199F0D1E7}" name="Column13353" dataDxfId="3252"/>
    <tableColumn id="13368" xr3:uid="{C40C34EB-826E-4D8E-8ADF-CE8F59829D24}" name="Column13354" dataDxfId="3251"/>
    <tableColumn id="13369" xr3:uid="{2DF223D1-0F2E-4ACF-BA2C-2C3127F35DE6}" name="Column13355" dataDxfId="3250"/>
    <tableColumn id="13370" xr3:uid="{AD771E78-0BA5-43B0-902F-CCC5FCB65C66}" name="Column13356" dataDxfId="3249"/>
    <tableColumn id="13371" xr3:uid="{57AD9CBF-7619-4C96-B713-EFAA73B3BEB2}" name="Column13357" dataDxfId="3248"/>
    <tableColumn id="13372" xr3:uid="{5DBDD2B9-F453-4BE3-834C-8AD65990FA1F}" name="Column13358" dataDxfId="3247"/>
    <tableColumn id="13373" xr3:uid="{ED90803A-CBA5-4E7D-ABAB-A860E3030A1A}" name="Column13359" dataDxfId="3246"/>
    <tableColumn id="13374" xr3:uid="{E2757C3B-A433-4823-9923-753B9516B0B8}" name="Column13360" dataDxfId="3245"/>
    <tableColumn id="13375" xr3:uid="{0DD21AA3-94A9-45F0-B26D-D17D0C7C95F7}" name="Column13361" dataDxfId="3244"/>
    <tableColumn id="13376" xr3:uid="{4AAC95DD-A953-48A3-8FEC-A93A72F5C7E0}" name="Column13362" dataDxfId="3243"/>
    <tableColumn id="13377" xr3:uid="{129B58CC-66D2-48F8-8129-EA04CE6C9708}" name="Column13363" dataDxfId="3242"/>
    <tableColumn id="13378" xr3:uid="{C53F040D-5D0C-480D-99FF-798041EE81F1}" name="Column13364" dataDxfId="3241"/>
    <tableColumn id="13379" xr3:uid="{1AF7B3BA-8273-49B9-B14A-643425113B86}" name="Column13365" dataDxfId="3240"/>
    <tableColumn id="13380" xr3:uid="{44A7219B-197B-416E-949D-DDDFED78EA62}" name="Column13366" dataDxfId="3239"/>
    <tableColumn id="13381" xr3:uid="{FACEBBC4-2B6A-4C2A-93A7-6CDE0BF63966}" name="Column13367" dataDxfId="3238"/>
    <tableColumn id="13382" xr3:uid="{7A2AC872-A4FD-44C6-AE20-FC37349CEF47}" name="Column13368" dataDxfId="3237"/>
    <tableColumn id="13383" xr3:uid="{5D95EE08-661F-46DF-AB7F-B91C15EF30E3}" name="Column13369" dataDxfId="3236"/>
    <tableColumn id="13384" xr3:uid="{178CB697-DF3F-4EFF-8B79-BBD59CCD4A86}" name="Column13370" dataDxfId="3235"/>
    <tableColumn id="13385" xr3:uid="{D8107229-B706-4574-AE9D-FF6337EFD92F}" name="Column13371" dataDxfId="3234"/>
    <tableColumn id="13386" xr3:uid="{A806CA80-F6BA-47AE-927F-41D608630F19}" name="Column13372" dataDxfId="3233"/>
    <tableColumn id="13387" xr3:uid="{2B6EA1E6-5FEE-42E8-ABBA-AFCB0538962F}" name="Column13373" dataDxfId="3232"/>
    <tableColumn id="13388" xr3:uid="{4B259B03-964B-45D8-A0D0-705AC30ACA04}" name="Column13374" dataDxfId="3231"/>
    <tableColumn id="13389" xr3:uid="{393C8E86-F9AA-43ED-B705-CC656F7FA4C8}" name="Column13375" dataDxfId="3230"/>
    <tableColumn id="13390" xr3:uid="{2D4C6E91-5351-46A6-B190-7E375F2D6320}" name="Column13376" dataDxfId="3229"/>
    <tableColumn id="13391" xr3:uid="{4B2CFD0F-07A0-4F1C-A107-2FFE40D79A91}" name="Column13377" dataDxfId="3228"/>
    <tableColumn id="13392" xr3:uid="{FFF3CCAE-9125-40EF-8008-BA614AEBF940}" name="Column13378" dataDxfId="3227"/>
    <tableColumn id="13393" xr3:uid="{5C831FEB-976F-467F-8A35-20053CBA959B}" name="Column13379" dataDxfId="3226"/>
    <tableColumn id="13394" xr3:uid="{3FEC5E52-AC6D-4313-97C2-EF04D1190384}" name="Column13380" dataDxfId="3225"/>
    <tableColumn id="13395" xr3:uid="{45DFD84A-540B-4FB3-B510-D17850DE9668}" name="Column13381" dataDxfId="3224"/>
    <tableColumn id="13396" xr3:uid="{FBD798F6-65E9-4832-B60C-E6B9B452B346}" name="Column13382" dataDxfId="3223"/>
    <tableColumn id="13397" xr3:uid="{501AAFDE-7603-4A91-A52A-436A1A60A8F4}" name="Column13383" dataDxfId="3222"/>
    <tableColumn id="13398" xr3:uid="{B3FBDE55-081A-4F1F-884E-2565CE7E6162}" name="Column13384" dataDxfId="3221"/>
    <tableColumn id="13399" xr3:uid="{9AFF4C6C-8F28-4A48-B68E-37AA6719DDD2}" name="Column13385" dataDxfId="3220"/>
    <tableColumn id="13400" xr3:uid="{E509D2F6-9CC1-41DD-85C8-7CC1C569A5E7}" name="Column13386" dataDxfId="3219"/>
    <tableColumn id="13401" xr3:uid="{4D754873-AF3A-411C-943C-02A82915C198}" name="Column13387" dataDxfId="3218"/>
    <tableColumn id="13402" xr3:uid="{55FAF95C-BA9B-46C2-B98A-ADBDC9E9556B}" name="Column13388" dataDxfId="3217"/>
    <tableColumn id="13403" xr3:uid="{BD3E4D2E-72C2-4927-ACC7-4F160E325C6B}" name="Column13389" dataDxfId="3216"/>
    <tableColumn id="13404" xr3:uid="{8AA925AB-AFF0-48D6-B795-02B17998C1A7}" name="Column13390" dataDxfId="3215"/>
    <tableColumn id="13405" xr3:uid="{453C2220-4BB9-4D07-B442-AB2114AB713D}" name="Column13391" dataDxfId="3214"/>
    <tableColumn id="13406" xr3:uid="{1BBDF741-3DDD-455D-BC67-34BB6083FABF}" name="Column13392" dataDxfId="3213"/>
    <tableColumn id="13407" xr3:uid="{B5C8D735-AFE1-4551-9B18-70C9A810B471}" name="Column13393" dataDxfId="3212"/>
    <tableColumn id="13408" xr3:uid="{BBE3A499-F2BD-4B3F-8079-09AF3D87AB6A}" name="Column13394" dataDxfId="3211"/>
    <tableColumn id="13409" xr3:uid="{DB086021-4833-4316-8B0D-7744F64A7154}" name="Column13395" dataDxfId="3210"/>
    <tableColumn id="13410" xr3:uid="{8091755D-5116-4EE0-80CF-84F4F9CE9EEE}" name="Column13396" dataDxfId="3209"/>
    <tableColumn id="13411" xr3:uid="{5B319D1A-A4D1-4CB6-8894-B0F19F640D29}" name="Column13397" dataDxfId="3208"/>
    <tableColumn id="13412" xr3:uid="{DB8326B7-F147-47D2-A212-8002222CE9E3}" name="Column13398" dataDxfId="3207"/>
    <tableColumn id="13413" xr3:uid="{80E97D30-6530-436C-A240-5B6CC83858F3}" name="Column13399" dataDxfId="3206"/>
    <tableColumn id="13414" xr3:uid="{3DA7C641-B3A4-4776-8E97-6F2D454AB7AB}" name="Column13400" dataDxfId="3205"/>
    <tableColumn id="13415" xr3:uid="{968AEF0A-10B4-4B52-9CFF-A54FD89F4E05}" name="Column13401" dataDxfId="3204"/>
    <tableColumn id="13416" xr3:uid="{1BCED594-AA4D-4119-8138-A2D9BAFC7D1E}" name="Column13402" dataDxfId="3203"/>
    <tableColumn id="13417" xr3:uid="{602A3017-D8BD-4538-A86E-0D107A2833BC}" name="Column13403" dataDxfId="3202"/>
    <tableColumn id="13418" xr3:uid="{A4D97832-9371-451C-99CF-ED26A03D223B}" name="Column13404" dataDxfId="3201"/>
    <tableColumn id="13419" xr3:uid="{535CB20B-CD69-4779-8FC0-64113A7A6E1D}" name="Column13405" dataDxfId="3200"/>
    <tableColumn id="13420" xr3:uid="{0C895BFB-411D-469C-A4EF-FEAF41CDCEAB}" name="Column13406" dataDxfId="3199"/>
    <tableColumn id="13421" xr3:uid="{B3BAF841-837D-46C1-9E3F-903255600BBD}" name="Column13407" dataDxfId="3198"/>
    <tableColumn id="13422" xr3:uid="{C4A96F9C-9476-4F04-8A7A-4C8B51F1C1AA}" name="Column13408" dataDxfId="3197"/>
    <tableColumn id="13423" xr3:uid="{0725B59F-2BAC-4680-AA96-F17DE01FC28A}" name="Column13409" dataDxfId="3196"/>
    <tableColumn id="13424" xr3:uid="{0F344A1D-D44E-4504-BBDB-EAC52E17E172}" name="Column13410" dataDxfId="3195"/>
    <tableColumn id="13425" xr3:uid="{31720717-1A7F-4639-A03A-94F519F2FDE3}" name="Column13411" dataDxfId="3194"/>
    <tableColumn id="13426" xr3:uid="{41E843E7-D343-423B-A77A-89FBE176B691}" name="Column13412" dataDxfId="3193"/>
    <tableColumn id="13427" xr3:uid="{26BF26F7-3811-4BE7-BAC9-E058DC6F17D8}" name="Column13413" dataDxfId="3192"/>
    <tableColumn id="13428" xr3:uid="{DD86EDF4-8CCE-4986-89C5-371048179FFE}" name="Column13414" dataDxfId="3191"/>
    <tableColumn id="13429" xr3:uid="{CB88D574-6868-4AF6-A579-AE7CBCC0002E}" name="Column13415" dataDxfId="3190"/>
    <tableColumn id="13430" xr3:uid="{3ABF51BA-70F1-404C-8EF7-F4983FDB4B6B}" name="Column13416" dataDxfId="3189"/>
    <tableColumn id="13431" xr3:uid="{2E4F0F4F-310F-49A3-BC55-D26798765132}" name="Column13417" dataDxfId="3188"/>
    <tableColumn id="13432" xr3:uid="{36DCD643-B116-4C37-9256-A881E5E14940}" name="Column13418" dataDxfId="3187"/>
    <tableColumn id="13433" xr3:uid="{BEC1A1D4-9871-45FD-A057-92C74204809C}" name="Column13419" dataDxfId="3186"/>
    <tableColumn id="13434" xr3:uid="{2F796548-6051-4451-A4DC-F75BB5AE2829}" name="Column13420" dataDxfId="3185"/>
    <tableColumn id="13435" xr3:uid="{2D54FBB8-785B-47E9-AAA5-3CFD3B007131}" name="Column13421" dataDxfId="3184"/>
    <tableColumn id="13436" xr3:uid="{7FC17E14-94F2-45D8-B098-EEEEE9DAB49E}" name="Column13422" dataDxfId="3183"/>
    <tableColumn id="13437" xr3:uid="{87C4A2B5-3073-4A6F-BE94-F8D82345240A}" name="Column13423" dataDxfId="3182"/>
    <tableColumn id="13438" xr3:uid="{297DF1AB-5546-40BE-8783-616C234E882C}" name="Column13424" dataDxfId="3181"/>
    <tableColumn id="13439" xr3:uid="{9FB1DE96-2010-454B-B784-AD99EEE92BAA}" name="Column13425" dataDxfId="3180"/>
    <tableColumn id="13440" xr3:uid="{D691BB69-8E28-4C8D-B1D6-9DA79BF81460}" name="Column13426" dataDxfId="3179"/>
    <tableColumn id="13441" xr3:uid="{951409CD-D686-40F1-9B7A-DEA6ACD74BA9}" name="Column13427" dataDxfId="3178"/>
    <tableColumn id="13442" xr3:uid="{5B797BD8-3E10-449A-B277-722C4584AA77}" name="Column13428" dataDxfId="3177"/>
    <tableColumn id="13443" xr3:uid="{1F32C22E-A204-45C1-8096-A8236E30F2EF}" name="Column13429" dataDxfId="3176"/>
    <tableColumn id="13444" xr3:uid="{B69A12AB-1FD9-4026-9D38-EF47FB1845C3}" name="Column13430" dataDxfId="3175"/>
    <tableColumn id="13445" xr3:uid="{D6AE3F3A-7EAF-42C5-BDEE-F8B7A4320BA1}" name="Column13431" dataDxfId="3174"/>
    <tableColumn id="13446" xr3:uid="{BD0159D2-17C4-421E-883F-2EAF888B46C9}" name="Column13432" dataDxfId="3173"/>
    <tableColumn id="13447" xr3:uid="{97B3619E-4D8A-4092-AE42-0609A9F2BF5A}" name="Column13433" dataDxfId="3172"/>
    <tableColumn id="13448" xr3:uid="{F7093415-522A-4368-B986-C9698C0A28CD}" name="Column13434" dataDxfId="3171"/>
    <tableColumn id="13449" xr3:uid="{5E788460-9A10-436B-8DB8-FF66AD479276}" name="Column13435" dataDxfId="3170"/>
    <tableColumn id="13450" xr3:uid="{E4192231-8A51-4207-A452-2655FC431D43}" name="Column13436" dataDxfId="3169"/>
    <tableColumn id="13451" xr3:uid="{44335037-0C0A-4B02-A96F-2E0615308825}" name="Column13437" dataDxfId="3168"/>
    <tableColumn id="13452" xr3:uid="{BD387916-F859-468F-B469-DDEB3AC500C5}" name="Column13438" dataDxfId="3167"/>
    <tableColumn id="13453" xr3:uid="{393A6344-EC20-460B-97D3-C0B842B6E1FA}" name="Column13439" dataDxfId="3166"/>
    <tableColumn id="13454" xr3:uid="{DCD012B7-8E7A-4135-82AC-CA0CA1D33214}" name="Column13440" dataDxfId="3165"/>
    <tableColumn id="13455" xr3:uid="{1C182CB6-11FC-436C-96F3-BF11015688E5}" name="Column13441" dataDxfId="3164"/>
    <tableColumn id="13456" xr3:uid="{9AFBF2BE-52AE-434F-A2BA-5DBBC8918ED3}" name="Column13442" dataDxfId="3163"/>
    <tableColumn id="13457" xr3:uid="{6528433F-7B1E-4933-8D7F-6206BE9A74E1}" name="Column13443" dataDxfId="3162"/>
    <tableColumn id="13458" xr3:uid="{6C568A8F-61E1-4B0D-8259-36DB9AC4CC62}" name="Column13444" dataDxfId="3161"/>
    <tableColumn id="13459" xr3:uid="{023C6BF2-F678-45E7-97DE-37A228050F4C}" name="Column13445" dataDxfId="3160"/>
    <tableColumn id="13460" xr3:uid="{3C47F33B-E000-47EF-9F22-A80CD287DEE4}" name="Column13446" dataDxfId="3159"/>
    <tableColumn id="13461" xr3:uid="{95A2CEF4-7CD8-42C0-BF3C-8A613046C530}" name="Column13447" dataDxfId="3158"/>
    <tableColumn id="13462" xr3:uid="{EB0AE4F2-ED44-496D-B302-F841D44C3462}" name="Column13448" dataDxfId="3157"/>
    <tableColumn id="13463" xr3:uid="{92E83EDE-96B0-4E78-852F-99FE56FE18B4}" name="Column13449" dataDxfId="3156"/>
    <tableColumn id="13464" xr3:uid="{6C41D9AB-FDC1-427E-860D-370A2AC149CE}" name="Column13450" dataDxfId="3155"/>
    <tableColumn id="13465" xr3:uid="{984F272D-6CB9-4381-98B8-537D259891F7}" name="Column13451" dataDxfId="3154"/>
    <tableColumn id="13466" xr3:uid="{9DB70A8D-B1CF-40DF-ACC6-28407B8789A5}" name="Column13452" dataDxfId="3153"/>
    <tableColumn id="13467" xr3:uid="{F590CC61-90EE-404D-B896-8F41AE0B7F6F}" name="Column13453" dataDxfId="3152"/>
    <tableColumn id="13468" xr3:uid="{273FA76A-433F-433C-A3CB-AD98B387EE3B}" name="Column13454" dataDxfId="3151"/>
    <tableColumn id="13469" xr3:uid="{DA7DA293-D6F7-45BB-A8E4-19B5F03B11E0}" name="Column13455" dataDxfId="3150"/>
    <tableColumn id="13470" xr3:uid="{BC0DA153-6887-4D07-BD4B-3150EB71842E}" name="Column13456" dataDxfId="3149"/>
    <tableColumn id="13471" xr3:uid="{DE4E3C4E-B105-44FD-A2B4-938985D2CF70}" name="Column13457" dataDxfId="3148"/>
    <tableColumn id="13472" xr3:uid="{CED0564A-7840-4AEB-A337-645D13055F1E}" name="Column13458" dataDxfId="3147"/>
    <tableColumn id="13473" xr3:uid="{179557B5-CCBB-4D29-964E-DA5127A4872B}" name="Column13459" dataDxfId="3146"/>
    <tableColumn id="13474" xr3:uid="{11CC11BA-231E-4B9D-A75D-C56284D3B183}" name="Column13460" dataDxfId="3145"/>
    <tableColumn id="13475" xr3:uid="{9D72E6E9-1CCC-4FB4-BB87-A00E3D30E91C}" name="Column13461" dataDxfId="3144"/>
    <tableColumn id="13476" xr3:uid="{EE372459-3795-4FDF-ABAF-CEA5A2B58484}" name="Column13462" dataDxfId="3143"/>
    <tableColumn id="13477" xr3:uid="{63DE587F-AD17-4848-88A4-192D7A40C3FA}" name="Column13463" dataDxfId="3142"/>
    <tableColumn id="13478" xr3:uid="{0A9590D8-FF9F-41A5-B6B1-8F1EB136E2D3}" name="Column13464" dataDxfId="3141"/>
    <tableColumn id="13479" xr3:uid="{7BA4A272-CA26-4D50-B1B6-CA6BB90DD2FA}" name="Column13465" dataDxfId="3140"/>
    <tableColumn id="13480" xr3:uid="{610551AE-C982-4436-8231-C81A23BCA6AB}" name="Column13466" dataDxfId="3139"/>
    <tableColumn id="13481" xr3:uid="{474790C9-A5F0-4B9E-AEC2-966AF82363DC}" name="Column13467" dataDxfId="3138"/>
    <tableColumn id="13482" xr3:uid="{41E3E910-495A-4149-89D6-6C55F667AAAF}" name="Column13468" dataDxfId="3137"/>
    <tableColumn id="13483" xr3:uid="{D777EFEA-222F-4F9D-9E83-ECA0DB606593}" name="Column13469" dataDxfId="3136"/>
    <tableColumn id="13484" xr3:uid="{7F2E89EF-F3DD-410F-9792-4AE3404805DE}" name="Column13470" dataDxfId="3135"/>
    <tableColumn id="13485" xr3:uid="{5CF64FC5-CA32-4221-AE6A-F3A3E250A332}" name="Column13471" dataDxfId="3134"/>
    <tableColumn id="13486" xr3:uid="{92DF6522-E975-45A3-8C1E-100C70AA9BE3}" name="Column13472" dataDxfId="3133"/>
    <tableColumn id="13487" xr3:uid="{F95B60BF-8299-4DA9-8B1B-E41C76ACF6F1}" name="Column13473" dataDxfId="3132"/>
    <tableColumn id="13488" xr3:uid="{6F88B79E-37ED-44F7-BE75-27D1C1C5015E}" name="Column13474" dataDxfId="3131"/>
    <tableColumn id="13489" xr3:uid="{B2CC2C50-7324-4C90-B365-DF1AD1E07BA5}" name="Column13475" dataDxfId="3130"/>
    <tableColumn id="13490" xr3:uid="{4C59F391-7AD3-445B-9D54-B5CF8CF9AFB4}" name="Column13476" dataDxfId="3129"/>
    <tableColumn id="13491" xr3:uid="{487E8EC9-EC69-42E5-9585-D6BE5A4809B8}" name="Column13477" dataDxfId="3128"/>
    <tableColumn id="13492" xr3:uid="{BAC5A4F1-BBDE-437D-9ABB-B89767FF39F5}" name="Column13478" dataDxfId="3127"/>
    <tableColumn id="13493" xr3:uid="{A3226064-9962-4FE9-869A-07E14C4A1154}" name="Column13479" dataDxfId="3126"/>
    <tableColumn id="13494" xr3:uid="{5B15D85F-EF9B-4127-BD8C-1F88FDB4A20B}" name="Column13480" dataDxfId="3125"/>
    <tableColumn id="13495" xr3:uid="{09D0CA5D-A44E-4B0A-8201-14E482D684ED}" name="Column13481" dataDxfId="3124"/>
    <tableColumn id="13496" xr3:uid="{17CCB15E-971E-43DC-8089-3D73C1CE4104}" name="Column13482" dataDxfId="3123"/>
    <tableColumn id="13497" xr3:uid="{B06E2863-31FE-41DF-9E6F-A3D7D54A0292}" name="Column13483" dataDxfId="3122"/>
    <tableColumn id="13498" xr3:uid="{F2517EF1-6AE5-4F44-943A-05EAF5DA2ACD}" name="Column13484" dataDxfId="3121"/>
    <tableColumn id="13499" xr3:uid="{EDFA8361-CBC8-405F-905F-D24ACD3B19D4}" name="Column13485" dataDxfId="3120"/>
    <tableColumn id="13500" xr3:uid="{BEBBA2EE-422A-42DF-A349-1A2F7A9320B3}" name="Column13486" dataDxfId="3119"/>
    <tableColumn id="13501" xr3:uid="{76CD01CA-E32E-4F93-B331-E053273064DF}" name="Column13487" dataDxfId="3118"/>
    <tableColumn id="13502" xr3:uid="{8F969721-8C57-4F31-AA69-4EDCCDFCBC66}" name="Column13488" dataDxfId="3117"/>
    <tableColumn id="13503" xr3:uid="{C987E0F6-D4A9-4904-87EA-B940E36AF0D5}" name="Column13489" dataDxfId="3116"/>
    <tableColumn id="13504" xr3:uid="{C15376E7-6D7C-470C-B3F1-FC1DB95A2A90}" name="Column13490" dataDxfId="3115"/>
    <tableColumn id="13505" xr3:uid="{0C36A387-5879-47CA-BB54-B75CCD5E24A6}" name="Column13491" dataDxfId="3114"/>
    <tableColumn id="13506" xr3:uid="{C5FE630F-C062-4F82-95A8-B9FBC80D2C41}" name="Column13492" dataDxfId="3113"/>
    <tableColumn id="13507" xr3:uid="{C5FDD383-C176-413D-82A5-9B2A2557DB25}" name="Column13493" dataDxfId="3112"/>
    <tableColumn id="13508" xr3:uid="{8AB07241-EB05-4942-AB3F-E71A5D80AC0F}" name="Column13494" dataDxfId="3111"/>
    <tableColumn id="13509" xr3:uid="{C144CDED-4E2E-4A44-8F77-4C5960D2C6EB}" name="Column13495" dataDxfId="3110"/>
    <tableColumn id="13510" xr3:uid="{06901F2F-CD61-47DB-9C0A-B3DBBD7B3431}" name="Column13496" dataDxfId="3109"/>
    <tableColumn id="13511" xr3:uid="{DDEC7A5D-B08B-4808-BF50-E5C29C1EA156}" name="Column13497" dataDxfId="3108"/>
    <tableColumn id="13512" xr3:uid="{3515723A-AEDE-4CA9-8E43-89D43998C641}" name="Column13498" dataDxfId="3107"/>
    <tableColumn id="13513" xr3:uid="{9462465A-E340-422C-A19C-5A632416FF93}" name="Column13499" dataDxfId="3106"/>
    <tableColumn id="13514" xr3:uid="{6BC5B445-DEED-42A1-ADCD-268E472DD9D6}" name="Column13500" dataDxfId="3105"/>
    <tableColumn id="13515" xr3:uid="{9690037B-97E7-4669-8F5C-FB10821309D7}" name="Column13501" dataDxfId="3104"/>
    <tableColumn id="13516" xr3:uid="{B27C91E6-6391-41A6-92FB-FEE5DA3B6EB7}" name="Column13502" dataDxfId="3103"/>
    <tableColumn id="13517" xr3:uid="{524CC1EA-CB83-4BB4-86E5-239D92FD17D9}" name="Column13503" dataDxfId="3102"/>
    <tableColumn id="13518" xr3:uid="{47D2C4A1-61A2-4AFE-ABAC-B1C9EC4335BB}" name="Column13504" dataDxfId="3101"/>
    <tableColumn id="13519" xr3:uid="{15EB8E26-8920-4D38-9199-A78BA5C110B5}" name="Column13505" dataDxfId="3100"/>
    <tableColumn id="13520" xr3:uid="{F9EB03B7-DE1C-4117-987C-1CC58C3E6848}" name="Column13506" dataDxfId="3099"/>
    <tableColumn id="13521" xr3:uid="{53A598CE-533F-462E-B47C-BEFBB5DA5CD0}" name="Column13507" dataDxfId="3098"/>
    <tableColumn id="13522" xr3:uid="{1FA8986A-7F3B-4D52-A34C-EF16E39C4BE7}" name="Column13508" dataDxfId="3097"/>
    <tableColumn id="13523" xr3:uid="{D13109CD-6303-4B50-B360-0C23D5477087}" name="Column13509" dataDxfId="3096"/>
    <tableColumn id="13524" xr3:uid="{28675F37-492B-454A-B14D-5C94C5C403AA}" name="Column13510" dataDxfId="3095"/>
    <tableColumn id="13525" xr3:uid="{835D64D6-6C59-426E-B7CA-05549610516B}" name="Column13511" dataDxfId="3094"/>
    <tableColumn id="13526" xr3:uid="{AFB56B5F-89F2-49A9-91C8-496CF9008CF2}" name="Column13512" dataDxfId="3093"/>
    <tableColumn id="13527" xr3:uid="{6927CCA6-EECE-414E-964B-46E1E1FD85A1}" name="Column13513" dataDxfId="3092"/>
    <tableColumn id="13528" xr3:uid="{F7BC1F9E-B93A-4ECA-A6E7-1F5CBF7C8CD9}" name="Column13514" dataDxfId="3091"/>
    <tableColumn id="13529" xr3:uid="{2989D454-6385-4EB2-BD2B-5AA8E7D2BB91}" name="Column13515" dataDxfId="3090"/>
    <tableColumn id="13530" xr3:uid="{C2084699-9039-4470-93B5-70836120A3BA}" name="Column13516" dataDxfId="3089"/>
    <tableColumn id="13531" xr3:uid="{E25D770F-1918-4E6B-B167-D305BA3CEF48}" name="Column13517" dataDxfId="3088"/>
    <tableColumn id="13532" xr3:uid="{9E0D0AA1-AFA9-4257-9FAE-3547753D752F}" name="Column13518" dataDxfId="3087"/>
    <tableColumn id="13533" xr3:uid="{0213D08A-082D-4126-B267-F17B5394BA96}" name="Column13519" dataDxfId="3086"/>
    <tableColumn id="13534" xr3:uid="{19C9AFED-75FC-4040-A430-D944F794D3D6}" name="Column13520" dataDxfId="3085"/>
    <tableColumn id="13535" xr3:uid="{2957E57E-4FCF-4AC0-9439-C71F95ED0140}" name="Column13521" dataDxfId="3084"/>
    <tableColumn id="13536" xr3:uid="{20D7A4C0-28A6-4778-953A-57ACBCC93220}" name="Column13522" dataDxfId="3083"/>
    <tableColumn id="13537" xr3:uid="{69ACA18F-0868-40BC-80B8-1354DAE78BA0}" name="Column13523" dataDxfId="3082"/>
    <tableColumn id="13538" xr3:uid="{C03A8BD6-4D6E-4C86-B784-39517FB6221E}" name="Column13524" dataDxfId="3081"/>
    <tableColumn id="13539" xr3:uid="{7BE9211F-8BEB-4717-93C0-62FBC74F4B3A}" name="Column13525" dataDxfId="3080"/>
    <tableColumn id="13540" xr3:uid="{F12DDAC6-BA82-4E36-8ED4-8CEFAFCB5617}" name="Column13526" dataDxfId="3079"/>
    <tableColumn id="13541" xr3:uid="{22F920F9-2260-43CC-8885-804C30252003}" name="Column13527" dataDxfId="3078"/>
    <tableColumn id="13542" xr3:uid="{60189AEB-2A8B-49CA-8C66-010741AD7095}" name="Column13528" dataDxfId="3077"/>
    <tableColumn id="13543" xr3:uid="{423EA23A-B5E5-4C44-9105-0B753036C3DC}" name="Column13529" dataDxfId="3076"/>
    <tableColumn id="13544" xr3:uid="{1591B5B9-8BA7-4CC8-8471-7C81E56CA562}" name="Column13530" dataDxfId="3075"/>
    <tableColumn id="13545" xr3:uid="{7A6F2B8F-85BE-404B-94FF-4094389A56FE}" name="Column13531" dataDxfId="3074"/>
    <tableColumn id="13546" xr3:uid="{8C405DC1-CDA5-43AF-A7E3-670B74415BDD}" name="Column13532" dataDxfId="3073"/>
    <tableColumn id="13547" xr3:uid="{6F41A415-1C45-471C-9C90-EAA70E8891AF}" name="Column13533" dataDxfId="3072"/>
    <tableColumn id="13548" xr3:uid="{30BC2EF8-E899-4F4A-8BAB-42ADFB9B1C15}" name="Column13534" dataDxfId="3071"/>
    <tableColumn id="13549" xr3:uid="{2F76FD6E-4602-408A-B232-098DA96C5D6C}" name="Column13535" dataDxfId="3070"/>
    <tableColumn id="13550" xr3:uid="{D825740A-A66B-4B53-9D60-1302E233DC40}" name="Column13536" dataDxfId="3069"/>
    <tableColumn id="13551" xr3:uid="{28AC3C04-99DA-4398-BC6F-4A8E8435723A}" name="Column13537" dataDxfId="3068"/>
    <tableColumn id="13552" xr3:uid="{BA566DEE-C189-4763-9E39-C5B39AD9DCAD}" name="Column13538" dataDxfId="3067"/>
    <tableColumn id="13553" xr3:uid="{17F3E86B-0796-46AB-89FE-57B666301966}" name="Column13539" dataDxfId="3066"/>
    <tableColumn id="13554" xr3:uid="{BF374F66-4950-4296-993B-E3025C0F048E}" name="Column13540" dataDxfId="3065"/>
    <tableColumn id="13555" xr3:uid="{52478687-BEF3-4E0B-88C8-DC73B9D706A2}" name="Column13541" dataDxfId="3064"/>
    <tableColumn id="13556" xr3:uid="{03D231D4-E494-4B9C-986C-89EE92E68713}" name="Column13542" dataDxfId="3063"/>
    <tableColumn id="13557" xr3:uid="{4D96EAB4-1A30-4599-8528-E90006A4FA3F}" name="Column13543" dataDxfId="3062"/>
    <tableColumn id="13558" xr3:uid="{F81DD25B-DF8B-4D2F-8F40-661819DCAB0D}" name="Column13544" dataDxfId="3061"/>
    <tableColumn id="13559" xr3:uid="{6EE27B1C-E5D0-40C1-AC4A-ECC8D2405655}" name="Column13545" dataDxfId="3060"/>
    <tableColumn id="13560" xr3:uid="{AB04ECD2-3150-4FB4-B3B5-C9BE677129FC}" name="Column13546" dataDxfId="3059"/>
    <tableColumn id="13561" xr3:uid="{F3AB2D47-D08B-4046-B3D3-548DB24518B5}" name="Column13547" dataDxfId="3058"/>
    <tableColumn id="13562" xr3:uid="{27C3B32A-0A2A-4ECA-9110-5D4B008A5954}" name="Column13548" dataDxfId="3057"/>
    <tableColumn id="13563" xr3:uid="{0E1BA34B-1D7B-4835-B7EB-2C1DFBE9C701}" name="Column13549" dataDxfId="3056"/>
    <tableColumn id="13564" xr3:uid="{324CC4FE-9643-4D67-89CE-14E9BD059E76}" name="Column13550" dataDxfId="3055"/>
    <tableColumn id="13565" xr3:uid="{7B888107-EBD4-4318-8827-107A5EB2AA66}" name="Column13551" dataDxfId="3054"/>
    <tableColumn id="13566" xr3:uid="{25E6CAC0-AC9D-414E-A0F2-ED873482A770}" name="Column13552" dataDxfId="3053"/>
    <tableColumn id="13567" xr3:uid="{C1955B64-5649-495A-8E4C-8D6E3982B0AF}" name="Column13553" dataDxfId="3052"/>
    <tableColumn id="13568" xr3:uid="{D44DA676-2BD9-4230-B173-55D85BC6C85E}" name="Column13554" dataDxfId="3051"/>
    <tableColumn id="13569" xr3:uid="{7CE7E5B9-E62C-4821-8F62-F4330211835B}" name="Column13555" dataDxfId="3050"/>
    <tableColumn id="13570" xr3:uid="{BF2713FD-8F14-4E16-9107-6E6EE3A61AC7}" name="Column13556" dataDxfId="3049"/>
    <tableColumn id="13571" xr3:uid="{38BA9A50-5BD3-408E-BF30-0836C61C039C}" name="Column13557" dataDxfId="3048"/>
    <tableColumn id="13572" xr3:uid="{EC3C9FF2-6963-46BF-909F-11EE23403E31}" name="Column13558" dataDxfId="3047"/>
    <tableColumn id="13573" xr3:uid="{5BA4A5BA-CA64-4FF5-AA99-28219D40BB2B}" name="Column13559" dataDxfId="3046"/>
    <tableColumn id="13574" xr3:uid="{B57AE6CE-8253-4FE6-A38C-2E21B2C92152}" name="Column13560" dataDxfId="3045"/>
    <tableColumn id="13575" xr3:uid="{7D8E0764-82A0-490F-9F67-E28D62EB13E4}" name="Column13561" dataDxfId="3044"/>
    <tableColumn id="13576" xr3:uid="{15680607-6DE9-4006-99DF-44EB54DE1C6B}" name="Column13562" dataDxfId="3043"/>
    <tableColumn id="13577" xr3:uid="{AF70CB8E-B87E-4713-9D93-68CFA3A4A3A9}" name="Column13563" dataDxfId="3042"/>
    <tableColumn id="13578" xr3:uid="{7FA1362E-DCE2-4277-BD1B-9840BA8DA201}" name="Column13564" dataDxfId="3041"/>
    <tableColumn id="13579" xr3:uid="{3A5DAEDE-3B79-43F1-8292-032517FDADE8}" name="Column13565" dataDxfId="3040"/>
    <tableColumn id="13580" xr3:uid="{30462A0B-1835-472B-B418-C3D84048B6D3}" name="Column13566" dataDxfId="3039"/>
    <tableColumn id="13581" xr3:uid="{A0D18461-3C20-4FE0-ADAA-2F39192F4FCE}" name="Column13567" dataDxfId="3038"/>
    <tableColumn id="13582" xr3:uid="{9AF16BE4-E332-4146-B7B8-2527AD9101D4}" name="Column13568" dataDxfId="3037"/>
    <tableColumn id="13583" xr3:uid="{ABCCFBD0-CDDD-47B2-A1CF-B18B62549114}" name="Column13569" dataDxfId="3036"/>
    <tableColumn id="13584" xr3:uid="{B3507FF2-AF85-42DB-B8EA-FDD999278BA9}" name="Column13570" dataDxfId="3035"/>
    <tableColumn id="13585" xr3:uid="{B44DBAB1-FAEC-4379-BDBA-752A4454AFAB}" name="Column13571" dataDxfId="3034"/>
    <tableColumn id="13586" xr3:uid="{93853067-4C35-49DF-BF5A-388B7DF3CF3A}" name="Column13572" dataDxfId="3033"/>
    <tableColumn id="13587" xr3:uid="{6EFDC475-3C54-4208-88D6-1FFA009C36BE}" name="Column13573" dataDxfId="3032"/>
    <tableColumn id="13588" xr3:uid="{822159CD-5BD2-4A72-BCCF-E0BC8AE6E28B}" name="Column13574" dataDxfId="3031"/>
    <tableColumn id="13589" xr3:uid="{0A77CDD8-064A-4246-AB3E-752EABEA7D0D}" name="Column13575" dataDxfId="3030"/>
    <tableColumn id="13590" xr3:uid="{DEAF87F9-11A2-4359-BE30-99610180BFFC}" name="Column13576" dataDxfId="3029"/>
    <tableColumn id="13591" xr3:uid="{16A86427-1EDA-42C3-94CF-BA0B229322C1}" name="Column13577" dataDxfId="3028"/>
    <tableColumn id="13592" xr3:uid="{0E5A732E-9A42-497B-B059-C571F5BD6C7F}" name="Column13578" dataDxfId="3027"/>
    <tableColumn id="13593" xr3:uid="{C4EB1987-EFAE-40DD-BFC2-621A2ED3B683}" name="Column13579" dataDxfId="3026"/>
    <tableColumn id="13594" xr3:uid="{EA25717F-9ACE-47ED-907C-60F200F9710E}" name="Column13580" dataDxfId="3025"/>
    <tableColumn id="13595" xr3:uid="{EFEB87A9-4138-4E91-9CFC-EDEC9750D524}" name="Column13581" dataDxfId="3024"/>
    <tableColumn id="13596" xr3:uid="{015730BC-6976-4981-9264-2A50AE3EEFFD}" name="Column13582" dataDxfId="3023"/>
    <tableColumn id="13597" xr3:uid="{46F716B3-0C9C-4999-A276-4B52CBFC350F}" name="Column13583" dataDxfId="3022"/>
    <tableColumn id="13598" xr3:uid="{7325A0C2-E489-4533-B580-297276C600B2}" name="Column13584" dataDxfId="3021"/>
    <tableColumn id="13599" xr3:uid="{90308E66-62A9-4B1A-8AA1-1076DD8C71B8}" name="Column13585" dataDxfId="3020"/>
    <tableColumn id="13600" xr3:uid="{5326BCC1-3354-4652-87BC-EA1C6E511EF6}" name="Column13586" dataDxfId="3019"/>
    <tableColumn id="13601" xr3:uid="{CACD6DC9-0C5A-494C-BDC5-4125C9A45DA2}" name="Column13587" dataDxfId="3018"/>
    <tableColumn id="13602" xr3:uid="{98109442-2E48-4F98-B25B-EBFFED3F3095}" name="Column13588" dataDxfId="3017"/>
    <tableColumn id="13603" xr3:uid="{B310A7BA-5367-4638-86E1-8A301B852C95}" name="Column13589" dataDxfId="3016"/>
    <tableColumn id="13604" xr3:uid="{AB43B459-98AE-4AF1-BA5E-9AE52D791E20}" name="Column13590" dataDxfId="3015"/>
    <tableColumn id="13605" xr3:uid="{D894230D-0DF1-43C2-A3B5-14E7BE1DBE46}" name="Column13591" dataDxfId="3014"/>
    <tableColumn id="13606" xr3:uid="{47A74890-4C03-4DEE-B32D-EF023726AFB1}" name="Column13592" dataDxfId="3013"/>
    <tableColumn id="13607" xr3:uid="{670555E2-45EC-4020-B0AB-E5F2AB0E1F74}" name="Column13593" dataDxfId="3012"/>
    <tableColumn id="13608" xr3:uid="{1619A9FA-2656-40E0-93B5-61E57A9BE503}" name="Column13594" dataDxfId="3011"/>
    <tableColumn id="13609" xr3:uid="{5F454973-BA40-4F75-8EF6-6122FF59A5A8}" name="Column13595" dataDxfId="3010"/>
    <tableColumn id="13610" xr3:uid="{B5C87565-EB25-40B9-8A22-ACFFCE0ABFF8}" name="Column13596" dataDxfId="3009"/>
    <tableColumn id="13611" xr3:uid="{3A21BFCF-2F05-4C55-9FB0-C0B71CB9825C}" name="Column13597" dataDxfId="3008"/>
    <tableColumn id="13612" xr3:uid="{FEBF83B9-723F-4C87-A8B4-67C5BA3B5E47}" name="Column13598" dataDxfId="3007"/>
    <tableColumn id="13613" xr3:uid="{460408EE-AC5A-422F-BCE6-CB65F70F775D}" name="Column13599" dataDxfId="3006"/>
    <tableColumn id="13614" xr3:uid="{06F6421F-322F-439B-9704-23EA17330D12}" name="Column13600" dataDxfId="3005"/>
    <tableColumn id="13615" xr3:uid="{90909B1E-C26A-4DCD-A2F6-679A04751EC1}" name="Column13601" dataDxfId="3004"/>
    <tableColumn id="13616" xr3:uid="{4E92C63E-826A-43EA-9F53-68A4516A734B}" name="Column13602" dataDxfId="3003"/>
    <tableColumn id="13617" xr3:uid="{BB37099D-FBDD-4EFE-9BC9-82615406B6E7}" name="Column13603" dataDxfId="3002"/>
    <tableColumn id="13618" xr3:uid="{0622C1F8-2588-497A-876C-AB2522CBD54B}" name="Column13604" dataDxfId="3001"/>
    <tableColumn id="13619" xr3:uid="{F7A2EF1E-624B-4191-B523-55E3FB262688}" name="Column13605" dataDxfId="3000"/>
    <tableColumn id="13620" xr3:uid="{5D980D63-B8F1-4F03-9613-884B52695A7A}" name="Column13606" dataDxfId="2999"/>
    <tableColumn id="13621" xr3:uid="{9400AF31-0E8F-41BF-9128-10E2110C85CF}" name="Column13607" dataDxfId="2998"/>
    <tableColumn id="13622" xr3:uid="{0950283C-9477-49B9-956E-FADA46085C76}" name="Column13608" dataDxfId="2997"/>
    <tableColumn id="13623" xr3:uid="{5C0761DA-070A-4216-BFE0-B9D7E029E45C}" name="Column13609" dataDxfId="2996"/>
    <tableColumn id="13624" xr3:uid="{C524F8E8-2D8B-4A96-9039-581B638FADBF}" name="Column13610" dataDxfId="2995"/>
    <tableColumn id="13625" xr3:uid="{EDBA2373-C10E-48C4-A8BE-9DBEB5B2F8FA}" name="Column13611" dataDxfId="2994"/>
    <tableColumn id="13626" xr3:uid="{9A5E6AE6-B00C-42BE-A4E0-A3E58864DC56}" name="Column13612" dataDxfId="2993"/>
    <tableColumn id="13627" xr3:uid="{B3E12463-1958-4ECD-A41F-F62FE69B2C80}" name="Column13613" dataDxfId="2992"/>
    <tableColumn id="13628" xr3:uid="{14DE14CA-9F04-47E2-A9D8-D95222A6E5B8}" name="Column13614" dataDxfId="2991"/>
    <tableColumn id="13629" xr3:uid="{60A965DD-4FF1-402C-BA34-DAC1EBCC25B3}" name="Column13615" dataDxfId="2990"/>
    <tableColumn id="13630" xr3:uid="{E92EDEA9-017B-4D3D-AFD4-222BA99D7170}" name="Column13616" dataDxfId="2989"/>
    <tableColumn id="13631" xr3:uid="{5CEEE8F7-06BC-493E-BE36-EE2F5404DE56}" name="Column13617" dataDxfId="2988"/>
    <tableColumn id="13632" xr3:uid="{C4907F58-F6F6-40D5-8E4D-6AC750334775}" name="Column13618" dataDxfId="2987"/>
    <tableColumn id="13633" xr3:uid="{50E48CA9-708C-44DE-9827-4F4732072E85}" name="Column13619" dataDxfId="2986"/>
    <tableColumn id="13634" xr3:uid="{4BF88209-2173-4F5E-9D86-6D5255FBA26E}" name="Column13620" dataDxfId="2985"/>
    <tableColumn id="13635" xr3:uid="{F4399341-6BA4-4754-9DE7-128566B816A4}" name="Column13621" dataDxfId="2984"/>
    <tableColumn id="13636" xr3:uid="{47EF88F3-F311-4C52-A203-A49518458A7A}" name="Column13622" dataDxfId="2983"/>
    <tableColumn id="13637" xr3:uid="{FA1102F3-6FB8-44B2-8BAD-5F1E784FDA60}" name="Column13623" dataDxfId="2982"/>
    <tableColumn id="13638" xr3:uid="{DA4C3E1F-388D-449A-88E4-859B26094FD8}" name="Column13624" dataDxfId="2981"/>
    <tableColumn id="13639" xr3:uid="{647B32A8-36AF-4855-9B18-A44C9F18C7F5}" name="Column13625" dataDxfId="2980"/>
    <tableColumn id="13640" xr3:uid="{5610A19D-2476-4301-8A17-9124FBF9DED6}" name="Column13626" dataDxfId="2979"/>
    <tableColumn id="13641" xr3:uid="{ABE95F81-A230-41FB-89DB-5E756B98C8E2}" name="Column13627" dataDxfId="2978"/>
    <tableColumn id="13642" xr3:uid="{FB8EDFF4-BB93-4B95-9126-F6272A61A911}" name="Column13628" dataDxfId="2977"/>
    <tableColumn id="13643" xr3:uid="{7700AE95-9177-4417-80E1-4685F99525E3}" name="Column13629" dataDxfId="2976"/>
    <tableColumn id="13644" xr3:uid="{F54D459B-9D72-4916-9FE3-FE5604CA1052}" name="Column13630" dataDxfId="2975"/>
    <tableColumn id="13645" xr3:uid="{0306B31D-BA4F-4BA7-92C8-FAEDD1DB1BB4}" name="Column13631" dataDxfId="2974"/>
    <tableColumn id="13646" xr3:uid="{7537324A-C0D6-48DC-9128-5B7ACF150AE5}" name="Column13632" dataDxfId="2973"/>
    <tableColumn id="13647" xr3:uid="{1D960A0E-BCA7-4644-9058-805380606F21}" name="Column13633" dataDxfId="2972"/>
    <tableColumn id="13648" xr3:uid="{99F2E634-296E-41C3-A7F4-B52E7E615100}" name="Column13634" dataDxfId="2971"/>
    <tableColumn id="13649" xr3:uid="{C3C45389-F9E7-42F9-BF4D-D460AE3128B4}" name="Column13635" dataDxfId="2970"/>
    <tableColumn id="13650" xr3:uid="{0BE4213A-447B-4C86-89BF-FFEF6896229D}" name="Column13636" dataDxfId="2969"/>
    <tableColumn id="13651" xr3:uid="{0ABE6A9F-7A16-49D3-B6A3-A24B53C660C8}" name="Column13637" dataDxfId="2968"/>
    <tableColumn id="13652" xr3:uid="{5BCFA24B-75E0-487C-9CFF-F936A494889C}" name="Column13638" dataDxfId="2967"/>
    <tableColumn id="13653" xr3:uid="{413E4E60-CCB1-45B5-9558-09E651EE273B}" name="Column13639" dataDxfId="2966"/>
    <tableColumn id="13654" xr3:uid="{1C62EB4B-03BC-4F80-8E85-C56529BDF57C}" name="Column13640" dataDxfId="2965"/>
    <tableColumn id="13655" xr3:uid="{5802815E-ED83-477A-AE3E-57F785E448BC}" name="Column13641" dataDxfId="2964"/>
    <tableColumn id="13656" xr3:uid="{9080BC0B-E063-46C6-8E51-572184C7F23F}" name="Column13642" dataDxfId="2963"/>
    <tableColumn id="13657" xr3:uid="{76328B2F-007C-40CD-A71F-C60EB9D028B5}" name="Column13643" dataDxfId="2962"/>
    <tableColumn id="13658" xr3:uid="{DD852BB2-29EE-4ED1-8612-75642B078CA1}" name="Column13644" dataDxfId="2961"/>
    <tableColumn id="13659" xr3:uid="{6F716AEA-214B-45B7-BAEC-D8E241EDE08D}" name="Column13645" dataDxfId="2960"/>
    <tableColumn id="13660" xr3:uid="{62797496-7E52-4FB2-8816-86D8460FCB24}" name="Column13646" dataDxfId="2959"/>
    <tableColumn id="13661" xr3:uid="{811DCF1C-0EA6-4670-9A3F-0F81EE5476DC}" name="Column13647" dataDxfId="2958"/>
    <tableColumn id="13662" xr3:uid="{ABCBEC2E-11FD-42A0-998D-C255C840701F}" name="Column13648" dataDxfId="2957"/>
    <tableColumn id="13663" xr3:uid="{09AB803B-B0E1-402D-BFDE-8419DCE54999}" name="Column13649" dataDxfId="2956"/>
    <tableColumn id="13664" xr3:uid="{940E7575-7449-40BC-8650-AC76381ED091}" name="Column13650" dataDxfId="2955"/>
    <tableColumn id="13665" xr3:uid="{FA4440DD-DAF1-406E-BC12-B4D17EBF7C72}" name="Column13651" dataDxfId="2954"/>
    <tableColumn id="13666" xr3:uid="{11F9161C-DAA2-4C3F-89C6-9D9D3719E980}" name="Column13652" dataDxfId="2953"/>
    <tableColumn id="13667" xr3:uid="{F70FD4DC-8FBF-4E48-9353-CDDF277084D7}" name="Column13653" dataDxfId="2952"/>
    <tableColumn id="13668" xr3:uid="{96DA78E3-273B-4071-9587-28C5C6074E02}" name="Column13654" dataDxfId="2951"/>
    <tableColumn id="13669" xr3:uid="{7E4AE7C1-0CE8-4DAA-BC4D-D6AC3CC4471B}" name="Column13655" dataDxfId="2950"/>
    <tableColumn id="13670" xr3:uid="{E98EE050-B3E7-4136-8D21-99BADE9F9E4E}" name="Column13656" dataDxfId="2949"/>
    <tableColumn id="13671" xr3:uid="{B19416E9-4BF3-4E8D-98EE-FF05043E862A}" name="Column13657" dataDxfId="2948"/>
    <tableColumn id="13672" xr3:uid="{E5791855-A391-45FB-8600-83998B0E7D15}" name="Column13658" dataDxfId="2947"/>
    <tableColumn id="13673" xr3:uid="{DACBF4F8-ACFA-412B-B2FF-10BF5DC09771}" name="Column13659" dataDxfId="2946"/>
    <tableColumn id="13674" xr3:uid="{60A2EA87-B72B-4C1F-AEEA-BB5870BAB414}" name="Column13660" dataDxfId="2945"/>
    <tableColumn id="13675" xr3:uid="{2AEEE883-5DC4-4D97-A70C-6490B5CF6657}" name="Column13661" dataDxfId="2944"/>
    <tableColumn id="13676" xr3:uid="{63108B4C-75F2-410C-9AC4-5E788B1165D0}" name="Column13662" dataDxfId="2943"/>
    <tableColumn id="13677" xr3:uid="{D1CD3B50-20D3-4C29-B88F-D76096B74B2F}" name="Column13663" dataDxfId="2942"/>
    <tableColumn id="13678" xr3:uid="{ECAFF969-475F-40E3-B0F8-CF12AFFC0625}" name="Column13664" dataDxfId="2941"/>
    <tableColumn id="13679" xr3:uid="{C3ADB46A-2F23-4963-AE91-D5508B9C6B2B}" name="Column13665" dataDxfId="2940"/>
    <tableColumn id="13680" xr3:uid="{D1A6CA0D-32B8-4814-B6B1-AD15DC1F6F1D}" name="Column13666" dataDxfId="2939"/>
    <tableColumn id="13681" xr3:uid="{93DF5A8E-2868-4CBE-8718-1BB180777822}" name="Column13667" dataDxfId="2938"/>
    <tableColumn id="13682" xr3:uid="{F7F358D2-8104-43B8-A779-8C08E5C7C136}" name="Column13668" dataDxfId="2937"/>
    <tableColumn id="13683" xr3:uid="{0BAE7B76-8171-4619-A3F4-31629777FEFC}" name="Column13669" dataDxfId="2936"/>
    <tableColumn id="13684" xr3:uid="{139368E9-17C3-4210-8392-2AE6CF63655A}" name="Column13670" dataDxfId="2935"/>
    <tableColumn id="13685" xr3:uid="{35F6306A-B1AE-470B-98E1-EE2F46F15281}" name="Column13671" dataDxfId="2934"/>
    <tableColumn id="13686" xr3:uid="{BCE28901-AD9F-40DA-9378-1095B69411A5}" name="Column13672" dataDxfId="2933"/>
    <tableColumn id="13687" xr3:uid="{A90B1DF6-BF8D-4023-A52A-C8777079C48C}" name="Column13673" dataDxfId="2932"/>
    <tableColumn id="13688" xr3:uid="{5DA9740E-7F00-47BE-861D-310B86F06694}" name="Column13674" dataDxfId="2931"/>
    <tableColumn id="13689" xr3:uid="{7AD734C8-EA3F-4474-B5CE-176D6D942B23}" name="Column13675" dataDxfId="2930"/>
    <tableColumn id="13690" xr3:uid="{2385AE00-71C9-4DD7-9936-36A74CAB4D0F}" name="Column13676" dataDxfId="2929"/>
    <tableColumn id="13691" xr3:uid="{C48358C6-8E6E-4103-ACC6-27601FD21019}" name="Column13677" dataDxfId="2928"/>
    <tableColumn id="13692" xr3:uid="{E9AF1954-0103-4E57-9F81-CBCD74D98808}" name="Column13678" dataDxfId="2927"/>
    <tableColumn id="13693" xr3:uid="{61C3F7EE-5EF9-48B0-9CC7-04F14CC09551}" name="Column13679" dataDxfId="2926"/>
    <tableColumn id="13694" xr3:uid="{EB2BB106-676F-479F-A8C7-824484E6AC75}" name="Column13680" dataDxfId="2925"/>
    <tableColumn id="13695" xr3:uid="{A9D39A0A-7A8A-411C-9CDD-6A6E2CB0D1D8}" name="Column13681" dataDxfId="2924"/>
    <tableColumn id="13696" xr3:uid="{6EE7D62F-CF85-4B95-A558-25D71CB1B8E8}" name="Column13682" dataDxfId="2923"/>
    <tableColumn id="13697" xr3:uid="{6D2B70BA-93B3-4229-B9E9-7D69E8C8922C}" name="Column13683" dataDxfId="2922"/>
    <tableColumn id="13698" xr3:uid="{0A45648A-F6AE-4D90-8E8F-A937450FED24}" name="Column13684" dataDxfId="2921"/>
    <tableColumn id="13699" xr3:uid="{033896F1-6F23-4C69-9F5F-A3E104921F8B}" name="Column13685" dataDxfId="2920"/>
    <tableColumn id="13700" xr3:uid="{C061A10A-78F5-45B5-B2E0-422BD3969B81}" name="Column13686" dataDxfId="2919"/>
    <tableColumn id="13701" xr3:uid="{763EE71F-6561-43C0-BA30-0F048E445989}" name="Column13687" dataDxfId="2918"/>
    <tableColumn id="13702" xr3:uid="{CE579C87-FECB-48BA-9EE6-26AE4C49F360}" name="Column13688" dataDxfId="2917"/>
    <tableColumn id="13703" xr3:uid="{47C2C4B3-A953-4A3B-B889-768FD6E37C9C}" name="Column13689" dataDxfId="2916"/>
    <tableColumn id="13704" xr3:uid="{4CFF7DA4-2400-4EE9-8A7A-45DF2A54F8FE}" name="Column13690" dataDxfId="2915"/>
    <tableColumn id="13705" xr3:uid="{8F0101DE-772B-4D3E-B3AC-4B945E09AD1D}" name="Column13691" dataDxfId="2914"/>
    <tableColumn id="13706" xr3:uid="{8972D277-19E0-4C10-97B7-597142D3F400}" name="Column13692" dataDxfId="2913"/>
    <tableColumn id="13707" xr3:uid="{1C72C606-3948-4A42-9D08-7F67D4EBC636}" name="Column13693" dataDxfId="2912"/>
    <tableColumn id="13708" xr3:uid="{D6A84E3C-21F3-43FA-885B-9F5131111A06}" name="Column13694" dataDxfId="2911"/>
    <tableColumn id="13709" xr3:uid="{3900DE34-60C4-479E-9A54-F7CF61E56B8E}" name="Column13695" dataDxfId="2910"/>
    <tableColumn id="13710" xr3:uid="{B9E2AAB5-C51D-4F7F-AC88-53A19C674015}" name="Column13696" dataDxfId="2909"/>
    <tableColumn id="13711" xr3:uid="{A6BECDE4-76CD-4CFB-87E1-E783CADCEAA5}" name="Column13697" dataDxfId="2908"/>
    <tableColumn id="13712" xr3:uid="{39848027-34EC-4710-AE1A-9991917A0D0C}" name="Column13698" dataDxfId="2907"/>
    <tableColumn id="13713" xr3:uid="{159D0701-1B1E-4361-8944-F19D8901ED1B}" name="Column13699" dataDxfId="2906"/>
    <tableColumn id="13714" xr3:uid="{49D65C1A-85D0-4567-A6F1-26852D03CBD1}" name="Column13700" dataDxfId="2905"/>
    <tableColumn id="13715" xr3:uid="{7B278326-ACB9-4FB8-BDCD-B0C0598FD48E}" name="Column13701" dataDxfId="2904"/>
    <tableColumn id="13716" xr3:uid="{F567DC1D-009E-4BF0-B8CB-816E48401730}" name="Column13702" dataDxfId="2903"/>
    <tableColumn id="13717" xr3:uid="{AF19769E-0A97-4335-8210-E683ECAECA7A}" name="Column13703" dataDxfId="2902"/>
    <tableColumn id="13718" xr3:uid="{F06447B3-DBC1-426D-8D5E-72FC392180C2}" name="Column13704" dataDxfId="2901"/>
    <tableColumn id="13719" xr3:uid="{5C18D93F-5D27-4565-8187-6C01A588342D}" name="Column13705" dataDxfId="2900"/>
    <tableColumn id="13720" xr3:uid="{51389EAB-CBBA-442C-B200-41A58A7DCC8C}" name="Column13706" dataDxfId="2899"/>
    <tableColumn id="13721" xr3:uid="{BEEC69AA-5F67-45F8-B983-BCCF55582B5F}" name="Column13707" dataDxfId="2898"/>
    <tableColumn id="13722" xr3:uid="{83728DE1-4705-4670-8BF5-0A834A24A46F}" name="Column13708" dataDxfId="2897"/>
    <tableColumn id="13723" xr3:uid="{38E23A85-77F6-4B03-91A7-B1DBA12FC1A5}" name="Column13709" dataDxfId="2896"/>
    <tableColumn id="13724" xr3:uid="{223E9CCF-690C-4EE5-85BB-803EB0CE6C3D}" name="Column13710" dataDxfId="2895"/>
    <tableColumn id="13725" xr3:uid="{54A3F22C-1E0D-4783-89C5-E22E92484DD2}" name="Column13711" dataDxfId="2894"/>
    <tableColumn id="13726" xr3:uid="{EAFE9086-FEB4-49F9-BE76-4A61D250A480}" name="Column13712" dataDxfId="2893"/>
    <tableColumn id="13727" xr3:uid="{B8A358CF-8DB8-4111-9D6E-8B8969274533}" name="Column13713" dataDxfId="2892"/>
    <tableColumn id="13728" xr3:uid="{DC5F17F3-2292-48A5-B7B6-AFCA9DC3D69D}" name="Column13714" dataDxfId="2891"/>
    <tableColumn id="13729" xr3:uid="{76A9A8BF-C978-47E6-AB1D-80E6FA17238F}" name="Column13715" dataDxfId="2890"/>
    <tableColumn id="13730" xr3:uid="{1BA286C9-3CF3-45E3-9B0B-F6E7EB243229}" name="Column13716" dataDxfId="2889"/>
    <tableColumn id="13731" xr3:uid="{4A662FE1-6938-471F-AC54-87113AB3836C}" name="Column13717" dataDxfId="2888"/>
    <tableColumn id="13732" xr3:uid="{247F2C23-B131-4BF1-A5AF-370CAAA885F9}" name="Column13718" dataDxfId="2887"/>
    <tableColumn id="13733" xr3:uid="{0D38F082-7C38-4235-BF32-D5AC7F7AD567}" name="Column13719" dataDxfId="2886"/>
    <tableColumn id="13734" xr3:uid="{43EB6174-EF8C-40BD-9305-BA9D01CC9EF9}" name="Column13720" dataDxfId="2885"/>
    <tableColumn id="13735" xr3:uid="{EBB9C6B6-3D11-49C2-BFDE-4D475ABD107D}" name="Column13721" dataDxfId="2884"/>
    <tableColumn id="13736" xr3:uid="{0C0638F0-A13F-405A-8B9E-509548C25D53}" name="Column13722" dataDxfId="2883"/>
    <tableColumn id="13737" xr3:uid="{F67E7BC4-1F55-423F-8BE6-91FD5B7EB5E0}" name="Column13723" dataDxfId="2882"/>
    <tableColumn id="13738" xr3:uid="{C49248EB-66F9-429C-BB52-71BA4A313961}" name="Column13724" dataDxfId="2881"/>
    <tableColumn id="13739" xr3:uid="{AC83DCDD-813D-489B-AB7C-BE6E2A30C500}" name="Column13725" dataDxfId="2880"/>
    <tableColumn id="13740" xr3:uid="{D14B3F8D-FB2A-435C-9160-343E5E89196D}" name="Column13726" dataDxfId="2879"/>
    <tableColumn id="13741" xr3:uid="{2F3B49D1-40DC-4258-A375-6E4DBF046DDA}" name="Column13727" dataDxfId="2878"/>
    <tableColumn id="13742" xr3:uid="{A47D70E9-8633-4222-A944-8C89D3C24344}" name="Column13728" dataDxfId="2877"/>
    <tableColumn id="13743" xr3:uid="{980A9270-FFAF-4677-AF0A-55A20F8CF7DD}" name="Column13729" dataDxfId="2876"/>
    <tableColumn id="13744" xr3:uid="{C3B4C2F4-1CC6-457E-81A9-66B9B3671C2D}" name="Column13730" dataDxfId="2875"/>
    <tableColumn id="13745" xr3:uid="{34A79505-3E9C-426D-8398-4528BC8A8FCF}" name="Column13731" dataDxfId="2874"/>
    <tableColumn id="13746" xr3:uid="{DAC8EE60-0B71-4097-94A5-57CEE14F5F2E}" name="Column13732" dataDxfId="2873"/>
    <tableColumn id="13747" xr3:uid="{807C0BDF-739B-4A13-8BA3-592B70BEB4B9}" name="Column13733" dataDxfId="2872"/>
    <tableColumn id="13748" xr3:uid="{7AFD04A9-29A2-438F-825E-C8D088C9ABC3}" name="Column13734" dataDxfId="2871"/>
    <tableColumn id="13749" xr3:uid="{8FCDF8E9-BD61-424D-BA09-3A3E9A75E19E}" name="Column13735" dataDxfId="2870"/>
    <tableColumn id="13750" xr3:uid="{B937EB89-029E-425F-9B5A-59563C401941}" name="Column13736" dataDxfId="2869"/>
    <tableColumn id="13751" xr3:uid="{1BC0D385-3149-4F1F-BD59-ECAD5D5F984D}" name="Column13737" dataDxfId="2868"/>
    <tableColumn id="13752" xr3:uid="{ED8E6374-3ED1-478A-92D8-70623838CDE9}" name="Column13738" dataDxfId="2867"/>
    <tableColumn id="13753" xr3:uid="{0E1F103B-223D-4937-B51D-C9B419D7CE62}" name="Column13739" dataDxfId="2866"/>
    <tableColumn id="13754" xr3:uid="{02773558-9C99-41A7-83EC-99FA3970B538}" name="Column13740" dataDxfId="2865"/>
    <tableColumn id="13755" xr3:uid="{C9D89205-F060-487D-8364-2F2B10C4FD28}" name="Column13741" dataDxfId="2864"/>
    <tableColumn id="13756" xr3:uid="{79DF178B-6C8F-4A67-8EA8-9D2FF7A787B7}" name="Column13742" dataDxfId="2863"/>
    <tableColumn id="13757" xr3:uid="{6E02FADB-1FD9-4C2A-8F4B-D0F2438FFD66}" name="Column13743" dataDxfId="2862"/>
    <tableColumn id="13758" xr3:uid="{7717D024-064F-43DC-A029-899D68F3DFDB}" name="Column13744" dataDxfId="2861"/>
    <tableColumn id="13759" xr3:uid="{D9E6A718-6283-4D2A-87BB-9950B976DB1F}" name="Column13745" dataDxfId="2860"/>
    <tableColumn id="13760" xr3:uid="{41BFFC7B-8CCD-40D4-8641-8A89C8D09373}" name="Column13746" dataDxfId="2859"/>
    <tableColumn id="13761" xr3:uid="{D0CC32B8-D343-4582-9C05-67BFD3EBF78E}" name="Column13747" dataDxfId="2858"/>
    <tableColumn id="13762" xr3:uid="{EEAB6BF1-35B0-4996-8CD6-8BAA5F8FCF0A}" name="Column13748" dataDxfId="2857"/>
    <tableColumn id="13763" xr3:uid="{3098E71C-A043-4768-AFC4-3888584E016D}" name="Column13749" dataDxfId="2856"/>
    <tableColumn id="13764" xr3:uid="{7CDFAABC-6160-4B10-BBCD-39AC46550FA0}" name="Column13750" dataDxfId="2855"/>
    <tableColumn id="13765" xr3:uid="{BA377D01-A508-4129-94BA-FAAD255BEF5B}" name="Column13751" dataDxfId="2854"/>
    <tableColumn id="13766" xr3:uid="{8A3225B8-D336-4266-A32D-EDA4A54B91BC}" name="Column13752" dataDxfId="2853"/>
    <tableColumn id="13767" xr3:uid="{06133BBE-4157-4F65-86DA-9041DC735407}" name="Column13753" dataDxfId="2852"/>
    <tableColumn id="13768" xr3:uid="{ECAEDB5F-6FDB-4539-AE91-B6837BB16496}" name="Column13754" dataDxfId="2851"/>
    <tableColumn id="13769" xr3:uid="{D8FF2D7C-85D3-474F-91AD-97920600C21C}" name="Column13755" dataDxfId="2850"/>
    <tableColumn id="13770" xr3:uid="{86ED13B0-570A-4298-9EF4-299DFDB9DACF}" name="Column13756" dataDxfId="2849"/>
    <tableColumn id="13771" xr3:uid="{4CA97530-DBD8-417B-B311-755E7CF75816}" name="Column13757" dataDxfId="2848"/>
    <tableColumn id="13772" xr3:uid="{51E3CFA4-49AB-413F-81EE-51053AF062C6}" name="Column13758" dataDxfId="2847"/>
    <tableColumn id="13773" xr3:uid="{8CC89F7F-7529-4E2B-A4AB-A3A71EA46603}" name="Column13759" dataDxfId="2846"/>
    <tableColumn id="13774" xr3:uid="{7D60B63F-1BD0-4CDE-A5E9-6DB269FFF375}" name="Column13760" dataDxfId="2845"/>
    <tableColumn id="13775" xr3:uid="{310FEE6E-6042-47D9-844F-83B08FF3E274}" name="Column13761" dataDxfId="2844"/>
    <tableColumn id="13776" xr3:uid="{983F206A-DF13-440F-81E8-CD31836E8673}" name="Column13762" dataDxfId="2843"/>
    <tableColumn id="13777" xr3:uid="{66F4370E-37E3-4EA4-A425-3A31978FA66C}" name="Column13763" dataDxfId="2842"/>
    <tableColumn id="13778" xr3:uid="{D17991AC-59D9-4FC4-817A-D41B1E4907FE}" name="Column13764" dataDxfId="2841"/>
    <tableColumn id="13779" xr3:uid="{08E87B75-FF3B-40B0-8062-8B29E32AB255}" name="Column13765" dataDxfId="2840"/>
    <tableColumn id="13780" xr3:uid="{E7DB38D8-0151-4066-AAC8-3819750CDE60}" name="Column13766" dataDxfId="2839"/>
    <tableColumn id="13781" xr3:uid="{1BEA0325-B067-48C2-B1A3-0BD56AF29460}" name="Column13767" dataDxfId="2838"/>
    <tableColumn id="13782" xr3:uid="{71B1ABD5-5D36-4D85-B547-D187CFE17055}" name="Column13768" dataDxfId="2837"/>
    <tableColumn id="13783" xr3:uid="{9C470A2C-65B2-453F-AEFE-D30CBDF06FEE}" name="Column13769" dataDxfId="2836"/>
    <tableColumn id="13784" xr3:uid="{311FA2E5-F472-434A-A235-509200E3FBFC}" name="Column13770" dataDxfId="2835"/>
    <tableColumn id="13785" xr3:uid="{2378CC1F-CF84-44C2-B0A1-FC23351BECC1}" name="Column13771" dataDxfId="2834"/>
    <tableColumn id="13786" xr3:uid="{695D9FF1-9619-49CA-8CB8-77EB9AE65E49}" name="Column13772" dataDxfId="2833"/>
    <tableColumn id="13787" xr3:uid="{0F738578-3B0F-4606-9E07-9BF6E60470DC}" name="Column13773" dataDxfId="2832"/>
    <tableColumn id="13788" xr3:uid="{ADCA172D-2FFC-4781-8B06-8CB8581106A7}" name="Column13774" dataDxfId="2831"/>
    <tableColumn id="13789" xr3:uid="{B42A804F-1CB4-4DD0-9B05-22146FACC093}" name="Column13775" dataDxfId="2830"/>
    <tableColumn id="13790" xr3:uid="{07EEE155-EB8D-46C9-BF85-9D02073C44B9}" name="Column13776" dataDxfId="2829"/>
    <tableColumn id="13791" xr3:uid="{3882117C-7964-4E45-9690-5EFF4469E83D}" name="Column13777" dataDxfId="2828"/>
    <tableColumn id="13792" xr3:uid="{1D7151E3-AB5E-469C-B58E-92C6DDBFA1AC}" name="Column13778" dataDxfId="2827"/>
    <tableColumn id="13793" xr3:uid="{8D7B3701-EFCD-45A7-B8D7-0F1808278523}" name="Column13779" dataDxfId="2826"/>
    <tableColumn id="13794" xr3:uid="{26CFE2A9-6B7D-48F6-9BE2-C2C74CABD55D}" name="Column13780" dataDxfId="2825"/>
    <tableColumn id="13795" xr3:uid="{B2E67A7D-B00D-4709-AC10-BDA0A9195785}" name="Column13781" dataDxfId="2824"/>
    <tableColumn id="13796" xr3:uid="{B5CB7B90-6196-4B27-A2CA-FE5FDAC777C1}" name="Column13782" dataDxfId="2823"/>
    <tableColumn id="13797" xr3:uid="{F5CC6559-8C08-4E7F-BF17-625AD0F1933D}" name="Column13783" dataDxfId="2822"/>
    <tableColumn id="13798" xr3:uid="{CFEE2799-F56C-46FA-B894-2EB62AFA3086}" name="Column13784" dataDxfId="2821"/>
    <tableColumn id="13799" xr3:uid="{E19CD0F5-90C9-4CD1-87A7-00C46C0C1D2B}" name="Column13785" dataDxfId="2820"/>
    <tableColumn id="13800" xr3:uid="{E246D831-0D01-4C8B-98F0-4751574BCC88}" name="Column13786" dataDxfId="2819"/>
    <tableColumn id="13801" xr3:uid="{DADB5270-9465-4449-BF22-12ED0553F5E3}" name="Column13787" dataDxfId="2818"/>
    <tableColumn id="13802" xr3:uid="{16300E81-A216-4068-A4BE-C0371956DF0A}" name="Column13788" dataDxfId="2817"/>
    <tableColumn id="13803" xr3:uid="{975F4B2C-7063-4381-AC02-D4A9EBC91F01}" name="Column13789" dataDxfId="2816"/>
    <tableColumn id="13804" xr3:uid="{F37D755D-849E-47AB-8ED7-08B14D8B6CED}" name="Column13790" dataDxfId="2815"/>
    <tableColumn id="13805" xr3:uid="{903D3044-0D3C-4016-8BA9-0542B978FA46}" name="Column13791" dataDxfId="2814"/>
    <tableColumn id="13806" xr3:uid="{35692972-2417-4B10-94B0-707A3FDC811F}" name="Column13792" dataDxfId="2813"/>
    <tableColumn id="13807" xr3:uid="{BCAE2C4E-00D8-4A68-AAFB-A34024A917CD}" name="Column13793" dataDxfId="2812"/>
    <tableColumn id="13808" xr3:uid="{468173C7-3D98-41F6-BA24-EABD58B9EA4E}" name="Column13794" dataDxfId="2811"/>
    <tableColumn id="13809" xr3:uid="{4614EC54-7FCC-42FF-B332-EAFBFEEFD795}" name="Column13795" dataDxfId="2810"/>
    <tableColumn id="13810" xr3:uid="{20764003-54BC-45F5-8516-DB70714E3760}" name="Column13796" dataDxfId="2809"/>
    <tableColumn id="13811" xr3:uid="{8D7086D4-F180-477D-BE63-98F36459F1C0}" name="Column13797" dataDxfId="2808"/>
    <tableColumn id="13812" xr3:uid="{0D037FD1-BBAD-49EB-8BA4-93F5114DFC57}" name="Column13798" dataDxfId="2807"/>
    <tableColumn id="13813" xr3:uid="{3E729D7A-1059-4822-A86D-813A6D67F725}" name="Column13799" dataDxfId="2806"/>
    <tableColumn id="13814" xr3:uid="{81BA1639-A629-49EE-B656-B3394A91E32C}" name="Column13800" dataDxfId="2805"/>
    <tableColumn id="13815" xr3:uid="{5A66F45D-16ED-44C4-8F03-68D4E24B2241}" name="Column13801" dataDxfId="2804"/>
    <tableColumn id="13816" xr3:uid="{206B112E-F077-499E-8305-ABDEF7BF8512}" name="Column13802" dataDxfId="2803"/>
    <tableColumn id="13817" xr3:uid="{5192D178-DC15-44D4-9AA3-4B0F48D75E6E}" name="Column13803" dataDxfId="2802"/>
    <tableColumn id="13818" xr3:uid="{ABF91BC4-E276-4EE6-9163-00B365452A3E}" name="Column13804" dataDxfId="2801"/>
    <tableColumn id="13819" xr3:uid="{665D2868-7607-414B-9566-6F8B8868CB3F}" name="Column13805" dataDxfId="2800"/>
    <tableColumn id="13820" xr3:uid="{F565B074-7876-46E6-8904-27CA95B9F49A}" name="Column13806" dataDxfId="2799"/>
    <tableColumn id="13821" xr3:uid="{6B51B9B6-5C54-43C9-918E-3BD07B4D4D1A}" name="Column13807" dataDxfId="2798"/>
    <tableColumn id="13822" xr3:uid="{6C46032F-BCBB-4850-BD98-0A6D9C392240}" name="Column13808" dataDxfId="2797"/>
    <tableColumn id="13823" xr3:uid="{172EEAFD-E02D-4DEC-A773-A0CA8B619DAD}" name="Column13809" dataDxfId="2796"/>
    <tableColumn id="13824" xr3:uid="{164BA33B-C5CF-48CD-BFDA-21DFE8A9EDBC}" name="Column13810" dataDxfId="2795"/>
    <tableColumn id="13825" xr3:uid="{D390FF8A-4A03-404A-9D67-318925459916}" name="Column13811" dataDxfId="2794"/>
    <tableColumn id="13826" xr3:uid="{D5B9C727-9B89-417D-8148-E7E068A4B47A}" name="Column13812" dataDxfId="2793"/>
    <tableColumn id="13827" xr3:uid="{A951624D-B845-45C7-9E88-4772DE8DC89F}" name="Column13813" dataDxfId="2792"/>
    <tableColumn id="13828" xr3:uid="{A0FCB70A-DFD6-455D-8A66-6A0C09D36E1F}" name="Column13814" dataDxfId="2791"/>
    <tableColumn id="13829" xr3:uid="{A8BAC37E-910D-455F-9747-7BE3132672F4}" name="Column13815" dataDxfId="2790"/>
    <tableColumn id="13830" xr3:uid="{82FD2F85-5837-41B7-8B44-D3B03EE291B6}" name="Column13816" dataDxfId="2789"/>
    <tableColumn id="13831" xr3:uid="{120AF155-F268-416B-A1F3-36777CEBD731}" name="Column13817" dataDxfId="2788"/>
    <tableColumn id="13832" xr3:uid="{92EA4F6C-5462-42AA-BE11-839129EC9FF7}" name="Column13818" dataDxfId="2787"/>
    <tableColumn id="13833" xr3:uid="{8C5DF209-E0A4-40D7-93E7-9676221E29D1}" name="Column13819" dataDxfId="2786"/>
    <tableColumn id="13834" xr3:uid="{C5FAFC42-3452-484B-A21A-372BA0D52089}" name="Column13820" dataDxfId="2785"/>
    <tableColumn id="13835" xr3:uid="{993C94EF-667B-44F4-A882-28DF810F2723}" name="Column13821" dataDxfId="2784"/>
    <tableColumn id="13836" xr3:uid="{F6A2BDFB-B56B-4286-890D-8038950AC2B3}" name="Column13822" dataDxfId="2783"/>
    <tableColumn id="13837" xr3:uid="{B72411EB-FD08-4762-ACC0-46312FF116D3}" name="Column13823" dataDxfId="2782"/>
    <tableColumn id="13838" xr3:uid="{26DF3A5C-24A8-429B-B6E6-E76530F03A08}" name="Column13824" dataDxfId="2781"/>
    <tableColumn id="13839" xr3:uid="{EBF9A64C-F347-4BC5-852E-7B4AA8182AB9}" name="Column13825" dataDxfId="2780"/>
    <tableColumn id="13840" xr3:uid="{92AF60AD-DB83-4F17-8991-7048FCFD9190}" name="Column13826" dataDxfId="2779"/>
    <tableColumn id="13841" xr3:uid="{298A8F20-D58E-47C5-B1E7-5E690D0DFB7E}" name="Column13827" dataDxfId="2778"/>
    <tableColumn id="13842" xr3:uid="{A64FE97A-39A3-4BF0-947A-EAA83F8AE39C}" name="Column13828" dataDxfId="2777"/>
    <tableColumn id="13843" xr3:uid="{EDC4F322-0531-4B7C-BE72-D547A86EDEB0}" name="Column13829" dataDxfId="2776"/>
    <tableColumn id="13844" xr3:uid="{E65E769A-B541-4139-9EA9-1E95E35E1E4D}" name="Column13830" dataDxfId="2775"/>
    <tableColumn id="13845" xr3:uid="{E85C6D97-C0CB-4E68-BFDE-D1D1B37C866B}" name="Column13831" dataDxfId="2774"/>
    <tableColumn id="13846" xr3:uid="{7DE66F3B-CB97-4C9F-80F4-51EEA4ADEF98}" name="Column13832" dataDxfId="2773"/>
    <tableColumn id="13847" xr3:uid="{9C691334-1ED5-45E3-A1A7-835AC2C9978B}" name="Column13833" dataDxfId="2772"/>
    <tableColumn id="13848" xr3:uid="{E082F22E-9BE0-4018-9CF8-33C3F9ECED59}" name="Column13834" dataDxfId="2771"/>
    <tableColumn id="13849" xr3:uid="{29CAFAF5-0230-4780-924D-044EB9668D79}" name="Column13835" dataDxfId="2770"/>
    <tableColumn id="13850" xr3:uid="{76D7E4BB-2E9D-4999-B67B-A92983E71825}" name="Column13836" dataDxfId="2769"/>
    <tableColumn id="13851" xr3:uid="{7FC9E083-3F52-4709-B957-DF6B796AD4FE}" name="Column13837" dataDxfId="2768"/>
    <tableColumn id="13852" xr3:uid="{D6542CAF-F25A-45C5-A0CA-DF087FDF5053}" name="Column13838" dataDxfId="2767"/>
    <tableColumn id="13853" xr3:uid="{75219DA4-3657-45F2-AE9B-B45D8EA316C7}" name="Column13839" dataDxfId="2766"/>
    <tableColumn id="13854" xr3:uid="{39C246A4-1645-4192-8C6E-1C627CDA5C4D}" name="Column13840" dataDxfId="2765"/>
    <tableColumn id="13855" xr3:uid="{CCF13213-48C5-45C4-AB7C-BACEF4249823}" name="Column13841" dataDxfId="2764"/>
    <tableColumn id="13856" xr3:uid="{559D01B4-4B92-4768-8729-F0AB8D3B93C9}" name="Column13842" dataDxfId="2763"/>
    <tableColumn id="13857" xr3:uid="{88E3F981-EB27-45A0-89CC-301BBED9E093}" name="Column13843" dataDxfId="2762"/>
    <tableColumn id="13858" xr3:uid="{61D0A979-272C-423F-A64A-3ABA4014D166}" name="Column13844" dataDxfId="2761"/>
    <tableColumn id="13859" xr3:uid="{2CC6D309-36EB-498D-BCC1-E45227307201}" name="Column13845" dataDxfId="2760"/>
    <tableColumn id="13860" xr3:uid="{F1304617-1FA3-4910-8DF9-8550468F0C83}" name="Column13846" dataDxfId="2759"/>
    <tableColumn id="13861" xr3:uid="{3ECCF3D8-C9F0-4B9C-9BF9-D0061E598A11}" name="Column13847" dataDxfId="2758"/>
    <tableColumn id="13862" xr3:uid="{0789F316-AC65-4214-BEAE-FD1B9B7050A4}" name="Column13848" dataDxfId="2757"/>
    <tableColumn id="13863" xr3:uid="{B3BC4206-AD27-4495-B569-F9DE56DE3C4E}" name="Column13849" dataDxfId="2756"/>
    <tableColumn id="13864" xr3:uid="{C0DC1C71-4D9A-47A3-BEF1-FEB990170D22}" name="Column13850" dataDxfId="2755"/>
    <tableColumn id="13865" xr3:uid="{8D5E54CF-058A-4A7B-A4E6-34F13D644627}" name="Column13851" dataDxfId="2754"/>
    <tableColumn id="13866" xr3:uid="{801346B1-4679-464D-ADFE-0130F6166DAB}" name="Column13852" dataDxfId="2753"/>
    <tableColumn id="13867" xr3:uid="{D159C4E3-D7C3-4B6A-ABEE-AF39A1DF4B09}" name="Column13853" dataDxfId="2752"/>
    <tableColumn id="13868" xr3:uid="{C60B945D-1D66-44D3-A225-19BD825743C8}" name="Column13854" dataDxfId="2751"/>
    <tableColumn id="13869" xr3:uid="{D1062DCE-3BB2-4F20-9238-0F13E8F51F6A}" name="Column13855" dataDxfId="2750"/>
    <tableColumn id="13870" xr3:uid="{532B0953-B287-401C-ADAB-1E0FF94F586B}" name="Column13856" dataDxfId="2749"/>
    <tableColumn id="13871" xr3:uid="{0EFF2DBF-9BD3-4D8F-BE58-3CB4983BBBE2}" name="Column13857" dataDxfId="2748"/>
    <tableColumn id="13872" xr3:uid="{BE3A78FC-267F-41E5-AFAB-F0D540BA2DAF}" name="Column13858" dataDxfId="2747"/>
    <tableColumn id="13873" xr3:uid="{618C417D-E016-4BCC-BA89-E207AB15FA8F}" name="Column13859" dataDxfId="2746"/>
    <tableColumn id="13874" xr3:uid="{4F8788FA-D7AB-456E-8F44-BA40B19418D6}" name="Column13860" dataDxfId="2745"/>
    <tableColumn id="13875" xr3:uid="{B191A994-C861-45F4-B71C-3CA8521C0C0B}" name="Column13861" dataDxfId="2744"/>
    <tableColumn id="13876" xr3:uid="{C276B846-6E35-494C-BA31-00218DAE0555}" name="Column13862" dataDxfId="2743"/>
    <tableColumn id="13877" xr3:uid="{B960D0BF-134A-4A20-86B8-BE5313F4AC27}" name="Column13863" dataDxfId="2742"/>
    <tableColumn id="13878" xr3:uid="{626C2346-B24E-4EF0-A512-C80AE5F34A51}" name="Column13864" dataDxfId="2741"/>
    <tableColumn id="13879" xr3:uid="{035BA9DF-1ABA-4669-A94B-3BF31B81F8F1}" name="Column13865" dataDxfId="2740"/>
    <tableColumn id="13880" xr3:uid="{4C427AC6-31F2-4CF8-BC13-9A9BB0B157AD}" name="Column13866" dataDxfId="2739"/>
    <tableColumn id="13881" xr3:uid="{E3BC1CF9-AC23-446B-A8A3-65CAAFEA2C67}" name="Column13867" dataDxfId="2738"/>
    <tableColumn id="13882" xr3:uid="{3E73881F-57E5-4AA1-9D26-1B7E276E0A1B}" name="Column13868" dataDxfId="2737"/>
    <tableColumn id="13883" xr3:uid="{2D06D1E3-30F9-4BEE-AA08-11C1B6F60E5E}" name="Column13869" dataDxfId="2736"/>
    <tableColumn id="13884" xr3:uid="{8F80F3EC-8468-4847-BF64-AAC76FFA4A6B}" name="Column13870" dataDxfId="2735"/>
    <tableColumn id="13885" xr3:uid="{8F781067-1B5C-4EE9-8805-409448550E66}" name="Column13871" dataDxfId="2734"/>
    <tableColumn id="13886" xr3:uid="{EE762E57-E64A-40DD-890C-7606F4E8FC0C}" name="Column13872" dataDxfId="2733"/>
    <tableColumn id="13887" xr3:uid="{EA121D13-75EA-4E2E-B11E-260BB87014D0}" name="Column13873" dataDxfId="2732"/>
    <tableColumn id="13888" xr3:uid="{709CBE18-F7C4-488B-8424-C236B86A1701}" name="Column13874" dataDxfId="2731"/>
    <tableColumn id="13889" xr3:uid="{76D1BBD3-EC4B-4D51-BB4B-8E1BD31B71CC}" name="Column13875" dataDxfId="2730"/>
    <tableColumn id="13890" xr3:uid="{6F061BC3-A217-4C34-959E-E7525E616957}" name="Column13876" dataDxfId="2729"/>
    <tableColumn id="13891" xr3:uid="{42BEE88F-45C9-4728-A792-57CC121F4B5F}" name="Column13877" dataDxfId="2728"/>
    <tableColumn id="13892" xr3:uid="{34015014-343A-496E-8F31-9C1AF3C13A27}" name="Column13878" dataDxfId="2727"/>
    <tableColumn id="13893" xr3:uid="{4C6CD4A5-905A-4A13-BEB8-D9F527558D86}" name="Column13879" dataDxfId="2726"/>
    <tableColumn id="13894" xr3:uid="{46CC6850-4C12-4773-81B5-57CB47506CCE}" name="Column13880" dataDxfId="2725"/>
    <tableColumn id="13895" xr3:uid="{4C8828D9-4549-456B-8A0E-4B870097E682}" name="Column13881" dataDxfId="2724"/>
    <tableColumn id="13896" xr3:uid="{33A70445-4787-492D-B259-118B8877CEEC}" name="Column13882" dataDxfId="2723"/>
    <tableColumn id="13897" xr3:uid="{3046D445-3ECC-4573-B364-5DD7DDFA990D}" name="Column13883" dataDxfId="2722"/>
    <tableColumn id="13898" xr3:uid="{54E692C2-86AC-4342-8715-9A916B04F0EF}" name="Column13884" dataDxfId="2721"/>
    <tableColumn id="13899" xr3:uid="{11FCD755-5561-4321-AB6D-E3F3A7382021}" name="Column13885" dataDxfId="2720"/>
    <tableColumn id="13900" xr3:uid="{A53C970A-4EDD-4EF1-B778-910604EFCEE1}" name="Column13886" dataDxfId="2719"/>
    <tableColumn id="13901" xr3:uid="{29DBECA2-A325-4E8C-BDFF-77064BD29EE9}" name="Column13887" dataDxfId="2718"/>
    <tableColumn id="13902" xr3:uid="{C39C771A-34CC-43F7-875A-A92823B77DBB}" name="Column13888" dataDxfId="2717"/>
    <tableColumn id="13903" xr3:uid="{3D11DB67-3A42-4636-834B-994C1C1D5B76}" name="Column13889" dataDxfId="2716"/>
    <tableColumn id="13904" xr3:uid="{536DCA55-C521-4047-9F96-8E2460E734C7}" name="Column13890" dataDxfId="2715"/>
    <tableColumn id="13905" xr3:uid="{FD54991A-BAEE-4BCA-AB25-8E38F33F3D88}" name="Column13891" dataDxfId="2714"/>
    <tableColumn id="13906" xr3:uid="{50481D46-94F0-4A5A-AF05-160BCF4D66DF}" name="Column13892" dataDxfId="2713"/>
    <tableColumn id="13907" xr3:uid="{2699B861-2A53-406B-A611-E64E9D7DC279}" name="Column13893" dataDxfId="2712"/>
    <tableColumn id="13908" xr3:uid="{E077EAC3-B0E2-4991-946E-D55F96B6FF0B}" name="Column13894" dataDxfId="2711"/>
    <tableColumn id="13909" xr3:uid="{35FC47CC-6AC7-4E7B-8C2D-4F7C2BD81B67}" name="Column13895" dataDxfId="2710"/>
    <tableColumn id="13910" xr3:uid="{C3EB2D5B-3FA3-450C-98FB-B52AFD518FD5}" name="Column13896" dataDxfId="2709"/>
    <tableColumn id="13911" xr3:uid="{A564168A-7DF5-457E-8C41-574B53D30B07}" name="Column13897" dataDxfId="2708"/>
    <tableColumn id="13912" xr3:uid="{D178E937-21A4-46FA-9898-65D76D98E0D8}" name="Column13898" dataDxfId="2707"/>
    <tableColumn id="13913" xr3:uid="{EB9829B2-83A4-4ECC-BA2E-E5143CCB2BD8}" name="Column13899" dataDxfId="2706"/>
    <tableColumn id="13914" xr3:uid="{EA820E6B-565F-412B-AE15-175CF425F55B}" name="Column13900" dataDxfId="2705"/>
    <tableColumn id="13915" xr3:uid="{D1C194DA-5616-4539-85EA-2E56E059089B}" name="Column13901" dataDxfId="2704"/>
    <tableColumn id="13916" xr3:uid="{95F68CAD-B39F-46AE-8969-657A26BDE840}" name="Column13902" dataDxfId="2703"/>
    <tableColumn id="13917" xr3:uid="{3BC4AB4A-7F2F-4FB1-9F01-8E5F8E746B92}" name="Column13903" dataDxfId="2702"/>
    <tableColumn id="13918" xr3:uid="{BAC10673-52CF-46AE-94C9-6147EB83EE5A}" name="Column13904" dataDxfId="2701"/>
    <tableColumn id="13919" xr3:uid="{C7FC31F6-47A0-47E2-9217-52DAC97C4D49}" name="Column13905" dataDxfId="2700"/>
    <tableColumn id="13920" xr3:uid="{5B993F30-E27E-4575-882F-634A773EC44C}" name="Column13906" dataDxfId="2699"/>
    <tableColumn id="13921" xr3:uid="{B88AB027-AC81-44BF-B736-B64FBB69ADBA}" name="Column13907" dataDxfId="2698"/>
    <tableColumn id="13922" xr3:uid="{4E5B0DDA-8A3D-4794-86D8-6C687D60D872}" name="Column13908" dataDxfId="2697"/>
    <tableColumn id="13923" xr3:uid="{1F8786B5-26FB-40FD-956B-7B30B3547839}" name="Column13909" dataDxfId="2696"/>
    <tableColumn id="13924" xr3:uid="{2FB2FF05-1EFF-4A7C-8B16-6DBD8B6AB4BA}" name="Column13910" dataDxfId="2695"/>
    <tableColumn id="13925" xr3:uid="{C09E2214-EC0E-4371-95A1-F8DC53F92CB7}" name="Column13911" dataDxfId="2694"/>
    <tableColumn id="13926" xr3:uid="{1D8B481E-8E69-4C59-B0B6-67109958327A}" name="Column13912" dataDxfId="2693"/>
    <tableColumn id="13927" xr3:uid="{E68A7890-A30F-4F0B-AA47-A9A63141DB98}" name="Column13913" dataDxfId="2692"/>
    <tableColumn id="13928" xr3:uid="{059B2E63-4A4D-462D-B0EB-3DD150398CF3}" name="Column13914" dataDxfId="2691"/>
    <tableColumn id="13929" xr3:uid="{1D564C6B-604D-45C5-B62E-70E63174DFBF}" name="Column13915" dataDxfId="2690"/>
    <tableColumn id="13930" xr3:uid="{BA3F96D8-3F9F-4B70-8A56-8D34BE63A50E}" name="Column13916" dataDxfId="2689"/>
    <tableColumn id="13931" xr3:uid="{9348D92F-4B1F-4401-828B-CB68CB7195C1}" name="Column13917" dataDxfId="2688"/>
    <tableColumn id="13932" xr3:uid="{D870B818-1F93-4822-AE00-50EDB1C12D98}" name="Column13918" dataDxfId="2687"/>
    <tableColumn id="13933" xr3:uid="{7AA8A859-033F-442A-B0A5-593834323499}" name="Column13919" dataDxfId="2686"/>
    <tableColumn id="13934" xr3:uid="{9CB8FA40-3D60-43DE-9397-14D65CDC05FA}" name="Column13920" dataDxfId="2685"/>
    <tableColumn id="13935" xr3:uid="{394BB522-EFAF-49CE-A77D-E4D959F5DB54}" name="Column13921" dataDxfId="2684"/>
    <tableColumn id="13936" xr3:uid="{4785210C-A6D8-427B-A1A6-5B55E26AC113}" name="Column13922" dataDxfId="2683"/>
    <tableColumn id="13937" xr3:uid="{BDE75C98-14DC-4FF2-AE7F-292FB8CC4DF0}" name="Column13923" dataDxfId="2682"/>
    <tableColumn id="13938" xr3:uid="{06724243-1F99-4676-96A7-788335DB9611}" name="Column13924" dataDxfId="2681"/>
    <tableColumn id="13939" xr3:uid="{864BC629-31FC-4CF4-A2BF-B5796A397D61}" name="Column13925" dataDxfId="2680"/>
    <tableColumn id="13940" xr3:uid="{A6392CCE-71EC-4B8F-9688-69F522E4ECBF}" name="Column13926" dataDxfId="2679"/>
    <tableColumn id="13941" xr3:uid="{BCFADE81-7C20-4640-962D-1B6582F9A5E1}" name="Column13927" dataDxfId="2678"/>
    <tableColumn id="13942" xr3:uid="{F2A3D3D7-6643-49F1-B17F-8357F8F9ED17}" name="Column13928" dataDxfId="2677"/>
    <tableColumn id="13943" xr3:uid="{20211268-280C-459C-987C-01F44B57333F}" name="Column13929" dataDxfId="2676"/>
    <tableColumn id="13944" xr3:uid="{C06712A4-B1F0-42FF-A965-8735188BDA2F}" name="Column13930" dataDxfId="2675"/>
    <tableColumn id="13945" xr3:uid="{C090D4AB-81BB-4F30-BE46-FD917B1B1270}" name="Column13931" dataDxfId="2674"/>
    <tableColumn id="13946" xr3:uid="{8D8AF6EF-0951-4FB0-914D-5A87B148ADDC}" name="Column13932" dataDxfId="2673"/>
    <tableColumn id="13947" xr3:uid="{42A50C76-F83A-4872-A4CE-EA9B39C82BCA}" name="Column13933" dataDxfId="2672"/>
    <tableColumn id="13948" xr3:uid="{ED6C82C1-9166-4983-9F8A-E1223B8FECE2}" name="Column13934" dataDxfId="2671"/>
    <tableColumn id="13949" xr3:uid="{6336F0D0-A396-4350-B794-ACCFDA71D2DB}" name="Column13935" dataDxfId="2670"/>
    <tableColumn id="13950" xr3:uid="{2CA4F246-1786-47E7-9012-3A1A46D92D2F}" name="Column13936" dataDxfId="2669"/>
    <tableColumn id="13951" xr3:uid="{D897266C-164A-424F-87B0-0BA436772DFE}" name="Column13937" dataDxfId="2668"/>
    <tableColumn id="13952" xr3:uid="{0D0D5A65-62C7-47FE-9841-A79150A93F34}" name="Column13938" dataDxfId="2667"/>
    <tableColumn id="13953" xr3:uid="{8E10198B-8055-46CE-9555-6AD21C6E3B79}" name="Column13939" dataDxfId="2666"/>
    <tableColumn id="13954" xr3:uid="{7283A128-2F75-44F5-B64F-4EF0E206CD5C}" name="Column13940" dataDxfId="2665"/>
    <tableColumn id="13955" xr3:uid="{07F33AAE-38FC-40E1-804A-0F02771CD109}" name="Column13941" dataDxfId="2664"/>
    <tableColumn id="13956" xr3:uid="{FDD65338-0504-45F1-A6F6-DE22804516BB}" name="Column13942" dataDxfId="2663"/>
    <tableColumn id="13957" xr3:uid="{FE3AB29F-EE37-43A3-8164-636A2BEB45EF}" name="Column13943" dataDxfId="2662"/>
    <tableColumn id="13958" xr3:uid="{5C8DC2E9-B913-4863-A87F-B9666E6E65EC}" name="Column13944" dataDxfId="2661"/>
    <tableColumn id="13959" xr3:uid="{A3E9B63E-4765-4B76-B2E0-BAB338D2CC22}" name="Column13945" dataDxfId="2660"/>
    <tableColumn id="13960" xr3:uid="{798943E9-E1B0-4E3C-956D-BDCF4202B5EB}" name="Column13946" dataDxfId="2659"/>
    <tableColumn id="13961" xr3:uid="{2075D86E-F745-4CAC-946D-42500CB8946F}" name="Column13947" dataDxfId="2658"/>
    <tableColumn id="13962" xr3:uid="{0DC1503B-D9BF-464D-AB9A-8286255BAE41}" name="Column13948" dataDxfId="2657"/>
    <tableColumn id="13963" xr3:uid="{DCAE2DF9-0CCB-4713-B2FB-A00017513985}" name="Column13949" dataDxfId="2656"/>
    <tableColumn id="13964" xr3:uid="{7EE39779-783E-49E9-9453-6DD87FADB317}" name="Column13950" dataDxfId="2655"/>
    <tableColumn id="13965" xr3:uid="{F315B6A2-4EEB-40B9-9EFE-C1833AB503E2}" name="Column13951" dataDxfId="2654"/>
    <tableColumn id="13966" xr3:uid="{74A38D8E-0D7F-47E3-967D-904E0DBA1C36}" name="Column13952" dataDxfId="2653"/>
    <tableColumn id="13967" xr3:uid="{1644A60A-ADB3-4274-8B52-272EF029DFE4}" name="Column13953" dataDxfId="2652"/>
    <tableColumn id="13968" xr3:uid="{D91240CA-F1C9-45A1-B4E4-436FD961A96A}" name="Column13954" dataDxfId="2651"/>
    <tableColumn id="13969" xr3:uid="{3ABA828E-20E3-45E0-81DF-FC5C25FC6E67}" name="Column13955" dataDxfId="2650"/>
    <tableColumn id="13970" xr3:uid="{B93AB015-4E68-4DEF-9CFB-97CDFA64AF08}" name="Column13956" dataDxfId="2649"/>
    <tableColumn id="13971" xr3:uid="{7F87EADF-AE1F-4B6F-81BA-B6A712E8B737}" name="Column13957" dataDxfId="2648"/>
    <tableColumn id="13972" xr3:uid="{FC1EB4DC-01AF-4B0C-9CBE-FB2953BE9328}" name="Column13958" dataDxfId="2647"/>
    <tableColumn id="13973" xr3:uid="{F92EC07C-3513-4FBD-9A80-7C611D6FD078}" name="Column13959" dataDxfId="2646"/>
    <tableColumn id="13974" xr3:uid="{7ED4D70A-DE0A-4BB3-8766-2122FB0F0CFB}" name="Column13960" dataDxfId="2645"/>
    <tableColumn id="13975" xr3:uid="{0890B923-CD6E-4A0C-80FC-53174A5FA285}" name="Column13961" dataDxfId="2644"/>
    <tableColumn id="13976" xr3:uid="{4438A11C-9BE5-4F99-88C4-DE2E9283F227}" name="Column13962" dataDxfId="2643"/>
    <tableColumn id="13977" xr3:uid="{A7B78696-CCC2-413F-AF6C-8C38ECFA89BD}" name="Column13963" dataDxfId="2642"/>
    <tableColumn id="13978" xr3:uid="{9A84884A-8E8E-4A81-8D9D-A422A167AF9A}" name="Column13964" dataDxfId="2641"/>
    <tableColumn id="13979" xr3:uid="{F84AD8E5-C586-45F1-9BDA-30BF251F64A6}" name="Column13965" dataDxfId="2640"/>
    <tableColumn id="13980" xr3:uid="{7675E87E-1DDA-43C3-B028-4B0487618767}" name="Column13966" dataDxfId="2639"/>
    <tableColumn id="13981" xr3:uid="{91A93B3E-A3C8-4D6E-8332-9209CF3E2F1C}" name="Column13967" dataDxfId="2638"/>
    <tableColumn id="13982" xr3:uid="{561B7226-F7A0-4940-BA21-6F3804662465}" name="Column13968" dataDxfId="2637"/>
    <tableColumn id="13983" xr3:uid="{D36364C4-378D-464D-8D68-09F4A75367D1}" name="Column13969" dataDxfId="2636"/>
    <tableColumn id="13984" xr3:uid="{4B6CC4AC-F6FF-48C5-9052-D6F71D89C8C1}" name="Column13970" dataDxfId="2635"/>
    <tableColumn id="13985" xr3:uid="{02081599-7967-4AE8-8A1F-191AFCF6EB95}" name="Column13971" dataDxfId="2634"/>
    <tableColumn id="13986" xr3:uid="{F7409A86-6B8D-440E-9694-710E3F745002}" name="Column13972" dataDxfId="2633"/>
    <tableColumn id="13987" xr3:uid="{30ADD0C6-4C17-44BC-8DFC-041492887786}" name="Column13973" dataDxfId="2632"/>
    <tableColumn id="13988" xr3:uid="{47260F0D-60D2-40BE-8912-642E19B6CF11}" name="Column13974" dataDxfId="2631"/>
    <tableColumn id="13989" xr3:uid="{8D8916D3-1A97-46F3-B99D-5A2FD56EBD4B}" name="Column13975" dataDxfId="2630"/>
    <tableColumn id="13990" xr3:uid="{FF4985FA-3527-465D-9E53-BDC2284E99FE}" name="Column13976" dataDxfId="2629"/>
    <tableColumn id="13991" xr3:uid="{8CFBCC1B-FEE7-44EC-A942-09373F0490EC}" name="Column13977" dataDxfId="2628"/>
    <tableColumn id="13992" xr3:uid="{EBA46A84-F126-4B12-A177-94B1EF29C9CA}" name="Column13978" dataDxfId="2627"/>
    <tableColumn id="13993" xr3:uid="{E5E81962-FA94-4140-AC1F-749986AFFC71}" name="Column13979" dataDxfId="2626"/>
    <tableColumn id="13994" xr3:uid="{FA73C2A6-B58B-455B-8327-4F475202BE3C}" name="Column13980" dataDxfId="2625"/>
    <tableColumn id="13995" xr3:uid="{727E28A0-F73E-43CD-9729-778E5ABA6CD0}" name="Column13981" dataDxfId="2624"/>
    <tableColumn id="13996" xr3:uid="{CF8CA12C-6EBA-40A7-8B29-385FB7CEB7EB}" name="Column13982" dataDxfId="2623"/>
    <tableColumn id="13997" xr3:uid="{4A2A80B6-0A66-40B2-B15F-BFE7230EEDEF}" name="Column13983" dataDxfId="2622"/>
    <tableColumn id="13998" xr3:uid="{FF948778-3824-4749-B4A2-4A76C31925F9}" name="Column13984" dataDxfId="2621"/>
    <tableColumn id="13999" xr3:uid="{CB32C727-6518-4318-9026-2145C22E2150}" name="Column13985" dataDxfId="2620"/>
    <tableColumn id="14000" xr3:uid="{FA574346-AA48-43A9-A2C7-D57718B0D7F1}" name="Column13986" dataDxfId="2619"/>
    <tableColumn id="14001" xr3:uid="{97A1AE5C-A681-4804-8B2D-FCD90B573781}" name="Column13987" dataDxfId="2618"/>
    <tableColumn id="14002" xr3:uid="{4CC522BB-C9A8-49F8-AE3A-A5CD0FD90423}" name="Column13988" dataDxfId="2617"/>
    <tableColumn id="14003" xr3:uid="{7A736054-D3A8-4488-A1C1-2377D4D00908}" name="Column13989" dataDxfId="2616"/>
    <tableColumn id="14004" xr3:uid="{97FFCE15-55FD-4F71-B7E7-BD7964D03324}" name="Column13990" dataDxfId="2615"/>
    <tableColumn id="14005" xr3:uid="{E42A1CD6-6C90-444A-9DEA-D67B6262CB48}" name="Column13991" dataDxfId="2614"/>
    <tableColumn id="14006" xr3:uid="{C9610373-12D2-4454-85EC-AC425DE295FB}" name="Column13992" dataDxfId="2613"/>
    <tableColumn id="14007" xr3:uid="{83D5B453-2768-4C27-91F3-271E3FCA7544}" name="Column13993" dataDxfId="2612"/>
    <tableColumn id="14008" xr3:uid="{4B09AF6C-939E-4A4E-95EB-4E1308004FF1}" name="Column13994" dataDxfId="2611"/>
    <tableColumn id="14009" xr3:uid="{EAE9705C-DBC0-405B-ADF0-21D67DA1CE24}" name="Column13995" dataDxfId="2610"/>
    <tableColumn id="14010" xr3:uid="{0BCFB4AE-5A14-448D-8F69-EBD93678DE7D}" name="Column13996" dataDxfId="2609"/>
    <tableColumn id="14011" xr3:uid="{5CE7B27D-0489-445B-BA75-91D7CE257EEB}" name="Column13997" dataDxfId="2608"/>
    <tableColumn id="14012" xr3:uid="{DE10E02E-0BFB-4E51-A8DD-632FB10DF4F6}" name="Column13998" dataDxfId="2607"/>
    <tableColumn id="14013" xr3:uid="{CD56D319-35D9-42F7-9962-A56AB6072FF4}" name="Column13999" dataDxfId="2606"/>
    <tableColumn id="14014" xr3:uid="{ADDC2E4E-A26D-4871-A9E5-93D43771D36A}" name="Column14000" dataDxfId="2605"/>
    <tableColumn id="14015" xr3:uid="{15D94599-4A86-443A-AFB5-3908AD99F952}" name="Column14001" dataDxfId="2604"/>
    <tableColumn id="14016" xr3:uid="{6BE515F3-BF39-4DE8-A94B-21169110314C}" name="Column14002" dataDxfId="2603"/>
    <tableColumn id="14017" xr3:uid="{657FB677-E9B8-4517-A89D-BE7D9E063CE2}" name="Column14003" dataDxfId="2602"/>
    <tableColumn id="14018" xr3:uid="{7A513B10-31CB-4E9D-9BD0-61B2B66B48FB}" name="Column14004" dataDxfId="2601"/>
    <tableColumn id="14019" xr3:uid="{5C1D910C-F994-4979-83CA-05A8D09F2D0A}" name="Column14005" dataDxfId="2600"/>
    <tableColumn id="14020" xr3:uid="{1547BC1F-A103-4C5A-A806-4F9123F5F711}" name="Column14006" dataDxfId="2599"/>
    <tableColumn id="14021" xr3:uid="{23C3E51B-4D34-4459-A909-5C2BFEE3F803}" name="Column14007" dataDxfId="2598"/>
    <tableColumn id="14022" xr3:uid="{5E287FEC-4F66-443F-BAAD-DBC20ED28AE2}" name="Column14008" dataDxfId="2597"/>
    <tableColumn id="14023" xr3:uid="{75658324-9981-48A8-959B-09FA24FA3A7B}" name="Column14009" dataDxfId="2596"/>
    <tableColumn id="14024" xr3:uid="{38A7FF15-F9BA-4D1C-AE93-3DC8FCDFFD8B}" name="Column14010" dataDxfId="2595"/>
    <tableColumn id="14025" xr3:uid="{803F0846-A641-41E9-B368-F0384FCDBE52}" name="Column14011" dataDxfId="2594"/>
    <tableColumn id="14026" xr3:uid="{291DED8F-ED01-4CB3-848B-0EB9B09420C6}" name="Column14012" dataDxfId="2593"/>
    <tableColumn id="14027" xr3:uid="{F58A8783-DF73-4819-A643-D1F644870D20}" name="Column14013" dataDxfId="2592"/>
    <tableColumn id="14028" xr3:uid="{863EEE6B-B5CC-455C-88CA-CA96642CE772}" name="Column14014" dataDxfId="2591"/>
    <tableColumn id="14029" xr3:uid="{309781FF-9423-4732-B8F2-619712546753}" name="Column14015" dataDxfId="2590"/>
    <tableColumn id="14030" xr3:uid="{F0F67F7E-93F3-42E0-A5AD-09FA9E011EFC}" name="Column14016" dataDxfId="2589"/>
    <tableColumn id="14031" xr3:uid="{71808AB1-24A7-4FD2-94C2-4C242273E4C4}" name="Column14017" dataDxfId="2588"/>
    <tableColumn id="14032" xr3:uid="{9296051D-7BF3-441A-95DC-31627B1A49E0}" name="Column14018" dataDxfId="2587"/>
    <tableColumn id="14033" xr3:uid="{44CE8F55-747E-4A5A-A5E2-F7F3A2E1C93B}" name="Column14019" dataDxfId="2586"/>
    <tableColumn id="14034" xr3:uid="{5E0EA63F-96BA-4F46-9CA2-A005498FDCCD}" name="Column14020" dataDxfId="2585"/>
    <tableColumn id="14035" xr3:uid="{D070BB1E-17C3-4F71-9C8E-9D2E5CD692FD}" name="Column14021" dataDxfId="2584"/>
    <tableColumn id="14036" xr3:uid="{4E4B87F5-DF79-45A1-B830-F6216BD96F30}" name="Column14022" dataDxfId="2583"/>
    <tableColumn id="14037" xr3:uid="{55C9EF4E-31AE-4BB6-A195-5F3D356B929F}" name="Column14023" dataDxfId="2582"/>
    <tableColumn id="14038" xr3:uid="{782BAB94-4244-4DB2-B1BC-E43B3CC52BD3}" name="Column14024" dataDxfId="2581"/>
    <tableColumn id="14039" xr3:uid="{28A22891-AEDD-4822-A8DD-F3E3ABCB7A95}" name="Column14025" dataDxfId="2580"/>
    <tableColumn id="14040" xr3:uid="{CFC32D82-A588-4A9F-820F-7A094F9EEBB9}" name="Column14026" dataDxfId="2579"/>
    <tableColumn id="14041" xr3:uid="{83989B58-238E-4648-B598-231A14B67B01}" name="Column14027" dataDxfId="2578"/>
    <tableColumn id="14042" xr3:uid="{7E632ECC-6D75-487A-B028-ECC71F5A31B8}" name="Column14028" dataDxfId="2577"/>
    <tableColumn id="14043" xr3:uid="{3C14B9AE-F0B6-4BF6-8E06-5B4FDF598AF9}" name="Column14029" dataDxfId="2576"/>
    <tableColumn id="14044" xr3:uid="{F5287DD0-49F4-4CF2-8445-E3760A473F7C}" name="Column14030" dataDxfId="2575"/>
    <tableColumn id="14045" xr3:uid="{C64BA7C8-17A7-4B1E-A1F1-23A0454E414C}" name="Column14031" dataDxfId="2574"/>
    <tableColumn id="14046" xr3:uid="{AB5DA69E-3A5F-4245-B836-1D1DAFC6A113}" name="Column14032" dataDxfId="2573"/>
    <tableColumn id="14047" xr3:uid="{EB24B0AC-E1E7-4812-A606-7C7AA5CD6B55}" name="Column14033" dataDxfId="2572"/>
    <tableColumn id="14048" xr3:uid="{97117429-D866-4331-AF60-A2B1F98D2705}" name="Column14034" dataDxfId="2571"/>
    <tableColumn id="14049" xr3:uid="{2A52D030-108A-4A7E-8922-E8399FBA0F23}" name="Column14035" dataDxfId="2570"/>
    <tableColumn id="14050" xr3:uid="{B0F123A0-A3F8-4BA8-B9DD-39ACBF92E973}" name="Column14036" dataDxfId="2569"/>
    <tableColumn id="14051" xr3:uid="{034BFAF2-4210-4DFE-B8AD-08D2DB1D4F62}" name="Column14037" dataDxfId="2568"/>
    <tableColumn id="14052" xr3:uid="{029559BC-5DEA-4330-8E47-4AB4E0AC7421}" name="Column14038" dataDxfId="2567"/>
    <tableColumn id="14053" xr3:uid="{DF7EF138-42C5-48FE-A25D-45CB340E77E3}" name="Column14039" dataDxfId="2566"/>
    <tableColumn id="14054" xr3:uid="{B7398372-1EE4-4FC6-9E7A-19FEED4B9D3C}" name="Column14040" dataDxfId="2565"/>
    <tableColumn id="14055" xr3:uid="{BF3245D6-386B-4B30-8C81-9CF770DF35D6}" name="Column14041" dataDxfId="2564"/>
    <tableColumn id="14056" xr3:uid="{132557F2-EEDD-4F7A-B3DE-28A2E3D4FF3D}" name="Column14042" dataDxfId="2563"/>
    <tableColumn id="14057" xr3:uid="{2B98461D-DB02-407B-A35E-52DCC47AA3AD}" name="Column14043" dataDxfId="2562"/>
    <tableColumn id="14058" xr3:uid="{7BFDD07E-87C9-46F2-98B7-958E1F33B45E}" name="Column14044" dataDxfId="2561"/>
    <tableColumn id="14059" xr3:uid="{D2F3ACFC-586E-4C44-BDA7-D1207FF03477}" name="Column14045" dataDxfId="2560"/>
    <tableColumn id="14060" xr3:uid="{980AA744-EA29-4723-9F39-86B9622C8F63}" name="Column14046" dataDxfId="2559"/>
    <tableColumn id="14061" xr3:uid="{1D334B21-312A-4BA6-94DF-6BA0D7044F46}" name="Column14047" dataDxfId="2558"/>
    <tableColumn id="14062" xr3:uid="{7BB6EA83-C7E5-4B3A-9FC6-5FA2D5E8CA04}" name="Column14048" dataDxfId="2557"/>
    <tableColumn id="14063" xr3:uid="{5F709182-FE46-4B60-A494-5167A43815EA}" name="Column14049" dataDxfId="2556"/>
    <tableColumn id="14064" xr3:uid="{6D774264-80CC-4D78-B860-5A9EA1F3E4D5}" name="Column14050" dataDxfId="2555"/>
    <tableColumn id="14065" xr3:uid="{42BC6296-A279-4827-BA18-B02A293F4393}" name="Column14051" dataDxfId="2554"/>
    <tableColumn id="14066" xr3:uid="{CC7685D0-0AFF-4DA6-8E77-4B1604C64BA6}" name="Column14052" dataDxfId="2553"/>
    <tableColumn id="14067" xr3:uid="{F82BDC44-AC5C-497B-9959-FDBBA21A6473}" name="Column14053" dataDxfId="2552"/>
    <tableColumn id="14068" xr3:uid="{DC68FBE6-8F09-4014-BC44-4CDB31FD9170}" name="Column14054" dataDxfId="2551"/>
    <tableColumn id="14069" xr3:uid="{A9E00F14-9EBB-4189-9C0F-47333186E04A}" name="Column14055" dataDxfId="2550"/>
    <tableColumn id="14070" xr3:uid="{62FA4BDB-567A-428C-A51A-35459888E1CC}" name="Column14056" dataDxfId="2549"/>
    <tableColumn id="14071" xr3:uid="{E98F86D0-85C4-46E0-9F92-513D31DF02F9}" name="Column14057" dataDxfId="2548"/>
    <tableColumn id="14072" xr3:uid="{B679EEB3-9AA7-4DFA-A0F3-362B263BAB36}" name="Column14058" dataDxfId="2547"/>
    <tableColumn id="14073" xr3:uid="{CA8E8916-AA60-4696-8529-3122B4126BBB}" name="Column14059" dataDxfId="2546"/>
    <tableColumn id="14074" xr3:uid="{E4B82C72-6136-46B7-A7E9-3CE344CCA892}" name="Column14060" dataDxfId="2545"/>
    <tableColumn id="14075" xr3:uid="{ABA5FD91-9C18-4A3E-AED6-5141CDCC705A}" name="Column14061" dataDxfId="2544"/>
    <tableColumn id="14076" xr3:uid="{A4AFAAFF-75D3-49D2-A645-54933486BB96}" name="Column14062" dataDxfId="2543"/>
    <tableColumn id="14077" xr3:uid="{534E9206-8253-4244-868B-5BB6ED519F6E}" name="Column14063" dataDxfId="2542"/>
    <tableColumn id="14078" xr3:uid="{F49E0692-474A-438B-A2A4-077A58C5040F}" name="Column14064" dataDxfId="2541"/>
    <tableColumn id="14079" xr3:uid="{8E8C7B87-D3EF-4B91-AF12-E575FC731336}" name="Column14065" dataDxfId="2540"/>
    <tableColumn id="14080" xr3:uid="{F4A19776-25BC-4903-82E2-F7E99D5AC5BD}" name="Column14066" dataDxfId="2539"/>
    <tableColumn id="14081" xr3:uid="{16D7D9DA-DEF5-438C-9110-320DC1128DA2}" name="Column14067" dataDxfId="2538"/>
    <tableColumn id="14082" xr3:uid="{C33C9734-13EB-42B7-A6B5-36EC7FEF1438}" name="Column14068" dataDxfId="2537"/>
    <tableColumn id="14083" xr3:uid="{6930B4FA-B5E9-437D-8880-ABA0E990FE2D}" name="Column14069" dataDxfId="2536"/>
    <tableColumn id="14084" xr3:uid="{D47F4814-4FA8-4912-9D44-68C6EB89410E}" name="Column14070" dataDxfId="2535"/>
    <tableColumn id="14085" xr3:uid="{3C722ED0-36F9-4ACA-9948-9F462402204E}" name="Column14071" dataDxfId="2534"/>
    <tableColumn id="14086" xr3:uid="{53B1DF84-02B9-4471-8494-D972A3F9C997}" name="Column14072" dataDxfId="2533"/>
    <tableColumn id="14087" xr3:uid="{AA0202BD-B136-4901-A683-11CB8076499D}" name="Column14073" dataDxfId="2532"/>
    <tableColumn id="14088" xr3:uid="{44D6F69F-F495-4E83-8308-F0B27CC22CC9}" name="Column14074" dataDxfId="2531"/>
    <tableColumn id="14089" xr3:uid="{EE5BB6AC-32AC-4A52-8C0A-17513861963A}" name="Column14075" dataDxfId="2530"/>
    <tableColumn id="14090" xr3:uid="{A7B0E7BC-B63B-4C8B-BE6A-0FF1AF443202}" name="Column14076" dataDxfId="2529"/>
    <tableColumn id="14091" xr3:uid="{B313EDFA-082E-4DE2-AEB5-FF2B6457899C}" name="Column14077" dataDxfId="2528"/>
    <tableColumn id="14092" xr3:uid="{8851F0D6-0AC1-4624-8295-CA389D3A35FC}" name="Column14078" dataDxfId="2527"/>
    <tableColumn id="14093" xr3:uid="{01042B31-41F6-4440-8413-06582DB8D21A}" name="Column14079" dataDxfId="2526"/>
    <tableColumn id="14094" xr3:uid="{0593AC10-6D60-4B92-89D8-26D35CFBA2B6}" name="Column14080" dataDxfId="2525"/>
    <tableColumn id="14095" xr3:uid="{51AC18F2-3C16-4C9C-8126-BFDF34A34167}" name="Column14081" dataDxfId="2524"/>
    <tableColumn id="14096" xr3:uid="{EE08C5A9-57F1-43D3-91D0-D656C8CAE578}" name="Column14082" dataDxfId="2523"/>
    <tableColumn id="14097" xr3:uid="{FADDA0D8-6926-4019-8628-A969102865D2}" name="Column14083" dataDxfId="2522"/>
    <tableColumn id="14098" xr3:uid="{56165CD2-D36D-437C-B248-E32D9ABC0058}" name="Column14084" dataDxfId="2521"/>
    <tableColumn id="14099" xr3:uid="{2B40CBE1-2A6E-4AFE-A112-90BD17BD27EF}" name="Column14085" dataDxfId="2520"/>
    <tableColumn id="14100" xr3:uid="{1996894A-3AED-4334-91E0-4D94BD28FFC4}" name="Column14086" dataDxfId="2519"/>
    <tableColumn id="14101" xr3:uid="{EC6EF9F9-7A0E-47E3-91C8-4CD2C96ADF2F}" name="Column14087" dataDxfId="2518"/>
    <tableColumn id="14102" xr3:uid="{40BC08E2-4D86-4F86-A1AF-76EC7B10E215}" name="Column14088" dataDxfId="2517"/>
    <tableColumn id="14103" xr3:uid="{912AECBA-40A3-40DA-A11B-73237C309948}" name="Column14089" dataDxfId="2516"/>
    <tableColumn id="14104" xr3:uid="{2CAF2C31-04E8-49D1-B77C-841EE29150A2}" name="Column14090" dataDxfId="2515"/>
    <tableColumn id="14105" xr3:uid="{2E786EE8-AB8B-4B54-87A5-CC4E88F4F378}" name="Column14091" dataDxfId="2514"/>
    <tableColumn id="14106" xr3:uid="{ACC05E7F-AD35-4798-9FE8-DB5DCC04AF59}" name="Column14092" dataDxfId="2513"/>
    <tableColumn id="14107" xr3:uid="{98B63375-BAA7-4201-94CB-A62E7CF423F8}" name="Column14093" dataDxfId="2512"/>
    <tableColumn id="14108" xr3:uid="{B1061603-A0AF-462B-9CA9-8EED9767E754}" name="Column14094" dataDxfId="2511"/>
    <tableColumn id="14109" xr3:uid="{1A282990-49E7-478A-90A0-838F717E1655}" name="Column14095" dataDxfId="2510"/>
    <tableColumn id="14110" xr3:uid="{DE8D54A6-4195-4E67-BDF7-C23789731EF8}" name="Column14096" dataDxfId="2509"/>
    <tableColumn id="14111" xr3:uid="{756D3D4E-D77A-46D1-A410-6ECF4D262EDA}" name="Column14097" dataDxfId="2508"/>
    <tableColumn id="14112" xr3:uid="{CD9DD8B9-3661-4E05-8760-122C3F0F9DB7}" name="Column14098" dataDxfId="2507"/>
    <tableColumn id="14113" xr3:uid="{5B2F38E6-ADBF-4D2A-A65D-A166CD36763A}" name="Column14099" dataDxfId="2506"/>
    <tableColumn id="14114" xr3:uid="{3897A50D-77F4-45D3-9E77-97D59B629240}" name="Column14100" dataDxfId="2505"/>
    <tableColumn id="14115" xr3:uid="{60897618-CFF5-40DA-850E-D6C82E34693E}" name="Column14101" dataDxfId="2504"/>
    <tableColumn id="14116" xr3:uid="{073AD7E1-CE36-48BD-9F6B-75068D8B9ADE}" name="Column14102" dataDxfId="2503"/>
    <tableColumn id="14117" xr3:uid="{41924D61-CC84-4816-918E-D613D36D453A}" name="Column14103" dataDxfId="2502"/>
    <tableColumn id="14118" xr3:uid="{4FC8CA1D-1CFB-4DA5-A6D5-2AB3D0630BB5}" name="Column14104" dataDxfId="2501"/>
    <tableColumn id="14119" xr3:uid="{8A9E6FBB-7CBD-459B-BEC9-47243492932B}" name="Column14105" dataDxfId="2500"/>
    <tableColumn id="14120" xr3:uid="{384EB836-E91A-435F-BFBF-0A661EC331E0}" name="Column14106" dataDxfId="2499"/>
    <tableColumn id="14121" xr3:uid="{8BCD148D-FE03-470A-A259-020143C33819}" name="Column14107" dataDxfId="2498"/>
    <tableColumn id="14122" xr3:uid="{DFC1C7AA-B7E3-4D78-B274-AE172316F122}" name="Column14108" dataDxfId="2497"/>
    <tableColumn id="14123" xr3:uid="{98086E99-7082-4C58-B59B-C92BB538C690}" name="Column14109" dataDxfId="2496"/>
    <tableColumn id="14124" xr3:uid="{13961DBC-36EF-4C1B-81D0-2E8F302C4004}" name="Column14110" dataDxfId="2495"/>
    <tableColumn id="14125" xr3:uid="{163DD1E4-CEA0-4632-9BC7-0B2509A58E9C}" name="Column14111" dataDxfId="2494"/>
    <tableColumn id="14126" xr3:uid="{E76946FB-CB11-47A3-8040-04C86821D6F7}" name="Column14112" dataDxfId="2493"/>
    <tableColumn id="14127" xr3:uid="{11BE5173-4681-4F0B-860F-F41AD6A99E7F}" name="Column14113" dataDxfId="2492"/>
    <tableColumn id="14128" xr3:uid="{B4DF1169-CC11-436B-AF21-D1B184ED6664}" name="Column14114" dataDxfId="2491"/>
    <tableColumn id="14129" xr3:uid="{BF08B739-2963-451A-BD80-D432FEAD94FB}" name="Column14115" dataDxfId="2490"/>
    <tableColumn id="14130" xr3:uid="{A10B9F42-0A5B-473D-9AFB-06B2646CA530}" name="Column14116" dataDxfId="2489"/>
    <tableColumn id="14131" xr3:uid="{F6D91673-C1DB-42E2-BA8E-2A07B56C1478}" name="Column14117" dataDxfId="2488"/>
    <tableColumn id="14132" xr3:uid="{6C8D8925-8635-4D0E-BEA5-FB1A2404AEAA}" name="Column14118" dataDxfId="2487"/>
    <tableColumn id="14133" xr3:uid="{788B5D7B-9AB3-4183-8AFF-2DFD0DC28F6D}" name="Column14119" dataDxfId="2486"/>
    <tableColumn id="14134" xr3:uid="{294ABF73-6973-4849-AFD6-69C51D7F3900}" name="Column14120" dataDxfId="2485"/>
    <tableColumn id="14135" xr3:uid="{EE10DA0D-E481-4316-BFE3-5961AAB5760D}" name="Column14121" dataDxfId="2484"/>
    <tableColumn id="14136" xr3:uid="{B12156F0-428C-43F6-BABB-0F6CAC1B7D3D}" name="Column14122" dataDxfId="2483"/>
    <tableColumn id="14137" xr3:uid="{B56C6444-3F5C-4D33-ACE1-2BC64808B5B0}" name="Column14123" dataDxfId="2482"/>
    <tableColumn id="14138" xr3:uid="{9BB60790-2925-4CB1-A737-4630C7649B4A}" name="Column14124" dataDxfId="2481"/>
    <tableColumn id="14139" xr3:uid="{FC6BAE5B-894F-4180-A0DB-DD34AFA440B7}" name="Column14125" dataDxfId="2480"/>
    <tableColumn id="14140" xr3:uid="{FC4509B5-2291-4631-8719-C477D14A0D65}" name="Column14126" dataDxfId="2479"/>
    <tableColumn id="14141" xr3:uid="{224CA469-8F8B-4E69-BBD9-96EB40B72194}" name="Column14127" dataDxfId="2478"/>
    <tableColumn id="14142" xr3:uid="{5B356E9F-5935-43D5-B605-2896F78A1851}" name="Column14128" dataDxfId="2477"/>
    <tableColumn id="14143" xr3:uid="{DFCDE308-82F5-4CD0-809B-529E663D76F4}" name="Column14129" dataDxfId="2476"/>
    <tableColumn id="14144" xr3:uid="{DCBFB87E-1FCE-402B-B568-AC6D08B43F01}" name="Column14130" dataDxfId="2475"/>
    <tableColumn id="14145" xr3:uid="{805B4BA8-2218-43FA-ABA6-9F54A6257002}" name="Column14131" dataDxfId="2474"/>
    <tableColumn id="14146" xr3:uid="{A466E6AA-8618-43C5-BE37-A81DF6D7699F}" name="Column14132" dataDxfId="2473"/>
    <tableColumn id="14147" xr3:uid="{42C0423F-6E2D-4FF8-989A-F77CA26449BB}" name="Column14133" dataDxfId="2472"/>
    <tableColumn id="14148" xr3:uid="{4AF4073E-DF4D-48C1-B6B5-715EF558C7BD}" name="Column14134" dataDxfId="2471"/>
    <tableColumn id="14149" xr3:uid="{D7088B53-C1C7-4A17-91C4-6E0C3CA78672}" name="Column14135" dataDxfId="2470"/>
    <tableColumn id="14150" xr3:uid="{A99CDAE5-1EAC-4B96-A9CD-3FF910D34AF1}" name="Column14136" dataDxfId="2469"/>
    <tableColumn id="14151" xr3:uid="{068522FE-43AB-4331-A195-F436EC52580D}" name="Column14137" dataDxfId="2468"/>
    <tableColumn id="14152" xr3:uid="{4C85EE29-4655-4553-AD75-E2CFE65E6158}" name="Column14138" dataDxfId="2467"/>
    <tableColumn id="14153" xr3:uid="{DFA1BB5C-BA3F-4835-849A-6F0AA4FD11D9}" name="Column14139" dataDxfId="2466"/>
    <tableColumn id="14154" xr3:uid="{01D666B9-7C4A-481D-A80F-9ABC0364296D}" name="Column14140" dataDxfId="2465"/>
    <tableColumn id="14155" xr3:uid="{34480CDA-0257-4674-8193-C700C436048A}" name="Column14141" dataDxfId="2464"/>
    <tableColumn id="14156" xr3:uid="{10C96162-1B92-49B3-9747-AF5AD3CAF1BC}" name="Column14142" dataDxfId="2463"/>
    <tableColumn id="14157" xr3:uid="{744F97AA-B766-4E37-BFAC-D865849FFDB2}" name="Column14143" dataDxfId="2462"/>
    <tableColumn id="14158" xr3:uid="{6483818E-067F-4870-BFA3-3E01DFA1A553}" name="Column14144" dataDxfId="2461"/>
    <tableColumn id="14159" xr3:uid="{E3588CA8-E0C8-40E9-9F4C-E3612B85F9AC}" name="Column14145" dataDxfId="2460"/>
    <tableColumn id="14160" xr3:uid="{D3208273-85FE-4CB6-BAF7-ABAB35D0D273}" name="Column14146" dataDxfId="2459"/>
    <tableColumn id="14161" xr3:uid="{50A98E7A-CB75-46D1-985C-3EEEAF9E93C7}" name="Column14147" dataDxfId="2458"/>
    <tableColumn id="14162" xr3:uid="{1F92AEC1-33F4-4344-BB42-79B6104F138F}" name="Column14148" dataDxfId="2457"/>
    <tableColumn id="14163" xr3:uid="{6E37A52E-E2F6-4982-8C71-D658118D9415}" name="Column14149" dataDxfId="2456"/>
    <tableColumn id="14164" xr3:uid="{1B2FF474-071C-4A0B-8E9E-CA7DBBDE43C9}" name="Column14150" dataDxfId="2455"/>
    <tableColumn id="14165" xr3:uid="{D1537E33-3E9E-4C7D-BF14-A2D50EDD508C}" name="Column14151" dataDxfId="2454"/>
    <tableColumn id="14166" xr3:uid="{FA41AB8C-5501-46FD-8D77-2385098BFAE0}" name="Column14152" dataDxfId="2453"/>
    <tableColumn id="14167" xr3:uid="{916BD279-88C8-49CE-86D8-60A7EBB73BBA}" name="Column14153" dataDxfId="2452"/>
    <tableColumn id="14168" xr3:uid="{D2D27E4A-31FC-43ED-82F2-9C739FED7919}" name="Column14154" dataDxfId="2451"/>
    <tableColumn id="14169" xr3:uid="{130FE281-FEA3-479B-BDB6-F05A8BED27AC}" name="Column14155" dataDxfId="2450"/>
    <tableColumn id="14170" xr3:uid="{7718F5AF-B1A9-4EA3-BD69-BDD94195B3DB}" name="Column14156" dataDxfId="2449"/>
    <tableColumn id="14171" xr3:uid="{F7402F57-CEDC-42C6-B231-49DE94D8AFAC}" name="Column14157" dataDxfId="2448"/>
    <tableColumn id="14172" xr3:uid="{3479F9E3-85D4-4B41-ACAE-7991D7A89DD6}" name="Column14158" dataDxfId="2447"/>
    <tableColumn id="14173" xr3:uid="{D49AFD50-A20C-4DA3-A00D-1D5B5E5587C3}" name="Column14159" dataDxfId="2446"/>
    <tableColumn id="14174" xr3:uid="{F75A2D38-A8AB-4D5A-BDC6-22F64705AAA9}" name="Column14160" dataDxfId="2445"/>
    <tableColumn id="14175" xr3:uid="{B25D3D23-0A42-4FE7-A538-6C52D38F69A1}" name="Column14161" dataDxfId="2444"/>
    <tableColumn id="14176" xr3:uid="{9CB29FDB-53DB-4C39-A7BF-2E9BB07A9F97}" name="Column14162" dataDxfId="2443"/>
    <tableColumn id="14177" xr3:uid="{A600BD2E-F3A0-48EB-904F-F1BF8A1CFD99}" name="Column14163" dataDxfId="2442"/>
    <tableColumn id="14178" xr3:uid="{3274F43B-F44E-491C-A99E-213FABFBFC55}" name="Column14164" dataDxfId="2441"/>
    <tableColumn id="14179" xr3:uid="{5FE60A8B-FE9D-45B1-B906-5C78C8CF1B5F}" name="Column14165" dataDxfId="2440"/>
    <tableColumn id="14180" xr3:uid="{E915A216-5211-4EEB-A517-E365B956152D}" name="Column14166" dataDxfId="2439"/>
    <tableColumn id="14181" xr3:uid="{BF17495A-F939-4F9A-809B-8DE68544A96D}" name="Column14167" dataDxfId="2438"/>
    <tableColumn id="14182" xr3:uid="{8CFB71C3-6A03-436C-AF78-47D644170A33}" name="Column14168" dataDxfId="2437"/>
    <tableColumn id="14183" xr3:uid="{80471D0C-7F41-44F6-BA53-95C899F91CCB}" name="Column14169" dataDxfId="2436"/>
    <tableColumn id="14184" xr3:uid="{8B88B094-EAA3-488C-8BC5-7A5E53AF8E3F}" name="Column14170" dataDxfId="2435"/>
    <tableColumn id="14185" xr3:uid="{F525F13A-544B-4E5C-AF3D-944334399917}" name="Column14171" dataDxfId="2434"/>
    <tableColumn id="14186" xr3:uid="{E9720BE1-C913-4D82-B1B0-8133AB0A2EFA}" name="Column14172" dataDxfId="2433"/>
    <tableColumn id="14187" xr3:uid="{DA89EBDA-60B2-4863-BCA6-173202F819CE}" name="Column14173" dataDxfId="2432"/>
    <tableColumn id="14188" xr3:uid="{00FE9638-1251-4DA4-AF9E-72D20419D3C3}" name="Column14174" dataDxfId="2431"/>
    <tableColumn id="14189" xr3:uid="{5BDBAD7D-1121-4653-8EAA-7657B3F91A30}" name="Column14175" dataDxfId="2430"/>
    <tableColumn id="14190" xr3:uid="{4CE4A29D-E75E-422D-864E-5A2F163A31DF}" name="Column14176" dataDxfId="2429"/>
    <tableColumn id="14191" xr3:uid="{7F72B157-9146-4C97-A40F-EB92DC617B8E}" name="Column14177" dataDxfId="2428"/>
    <tableColumn id="14192" xr3:uid="{BADA726B-82F5-4546-B918-7DB9A70C6125}" name="Column14178" dataDxfId="2427"/>
    <tableColumn id="14193" xr3:uid="{01EDED09-BE48-4C5C-8B87-04473AC39FE8}" name="Column14179" dataDxfId="2426"/>
    <tableColumn id="14194" xr3:uid="{30CC74D7-CC4B-4B65-9F3C-DF9A18EE2491}" name="Column14180" dataDxfId="2425"/>
    <tableColumn id="14195" xr3:uid="{CDAB1E92-9BF0-45BA-A124-A33E79A8B320}" name="Column14181" dataDxfId="2424"/>
    <tableColumn id="14196" xr3:uid="{B4844392-60C3-458D-AA19-B746DDE8498F}" name="Column14182" dataDxfId="2423"/>
    <tableColumn id="14197" xr3:uid="{C4D4408E-9BA8-4DB8-B75D-DE5E46068236}" name="Column14183" dataDxfId="2422"/>
    <tableColumn id="14198" xr3:uid="{0BBBB34C-E4F4-4F47-A399-DBB1B10A14D2}" name="Column14184" dataDxfId="2421"/>
    <tableColumn id="14199" xr3:uid="{93631650-A86A-4ED3-9452-B61A451A997F}" name="Column14185" dataDxfId="2420"/>
    <tableColumn id="14200" xr3:uid="{FE09E737-917B-4E4F-88E6-F7A94702392C}" name="Column14186" dataDxfId="2419"/>
    <tableColumn id="14201" xr3:uid="{77F9D43B-DCDF-4809-BF5B-3C692D2BEFBC}" name="Column14187" dataDxfId="2418"/>
    <tableColumn id="14202" xr3:uid="{BBE0EEB7-94A2-4DE3-957D-88FD2E0651E5}" name="Column14188" dataDxfId="2417"/>
    <tableColumn id="14203" xr3:uid="{A989F8D5-F0CD-417E-B575-395E023CAEE1}" name="Column14189" dataDxfId="2416"/>
    <tableColumn id="14204" xr3:uid="{9AECBD86-6CF1-4490-ACD6-131C4EAEE73B}" name="Column14190" dataDxfId="2415"/>
    <tableColumn id="14205" xr3:uid="{864914CC-283C-44C5-BFDF-79314E2CCD67}" name="Column14191" dataDxfId="2414"/>
    <tableColumn id="14206" xr3:uid="{ECE10AB5-D301-42C7-BC77-BD3E272F27A9}" name="Column14192" dataDxfId="2413"/>
    <tableColumn id="14207" xr3:uid="{F463B8D8-3E38-46F5-BAC1-4D1F18600F54}" name="Column14193" dataDxfId="2412"/>
    <tableColumn id="14208" xr3:uid="{4A98A00B-AD55-4E1F-A1A0-8C8B5C584D78}" name="Column14194" dataDxfId="2411"/>
    <tableColumn id="14209" xr3:uid="{785E07BC-7943-43EB-8AE2-B856CBB91BA2}" name="Column14195" dataDxfId="2410"/>
    <tableColumn id="14210" xr3:uid="{9C165753-30D5-4594-BF68-37DB29C91AE6}" name="Column14196" dataDxfId="2409"/>
    <tableColumn id="14211" xr3:uid="{F112DBD4-6994-4612-99B7-3DFA23C66BAC}" name="Column14197" dataDxfId="2408"/>
    <tableColumn id="14212" xr3:uid="{F2D53EBD-6361-417E-BECE-286727AC3D44}" name="Column14198" dataDxfId="2407"/>
    <tableColumn id="14213" xr3:uid="{07F72487-4FB1-48D5-8271-C1904F69BE98}" name="Column14199" dataDxfId="2406"/>
    <tableColumn id="14214" xr3:uid="{EAEEE0F9-BCBF-4151-876E-314C56616987}" name="Column14200" dataDxfId="2405"/>
    <tableColumn id="14215" xr3:uid="{B83A2A67-B69E-4B6F-9B93-F8A113DF0A17}" name="Column14201" dataDxfId="2404"/>
    <tableColumn id="14216" xr3:uid="{8BF489EC-08B9-48FF-9F00-119F47317CFC}" name="Column14202" dataDxfId="2403"/>
    <tableColumn id="14217" xr3:uid="{86F9698D-922E-4C7C-A08D-FDA4E3044E8A}" name="Column14203" dataDxfId="2402"/>
    <tableColumn id="14218" xr3:uid="{87E851A9-F0BC-4DDB-8D27-B13944DED504}" name="Column14204" dataDxfId="2401"/>
    <tableColumn id="14219" xr3:uid="{43626E44-AC08-4D47-8EE4-5EEA2D192B67}" name="Column14205" dataDxfId="2400"/>
    <tableColumn id="14220" xr3:uid="{2E533295-0C3B-4A6E-8B21-C9C953925B16}" name="Column14206" dataDxfId="2399"/>
    <tableColumn id="14221" xr3:uid="{C669EA30-22BD-4D37-A90D-91EEF2929B71}" name="Column14207" dataDxfId="2398"/>
    <tableColumn id="14222" xr3:uid="{096DBAE2-186D-4640-8128-03D8693D6BAC}" name="Column14208" dataDxfId="2397"/>
    <tableColumn id="14223" xr3:uid="{CD22E5EC-639D-4B46-BC90-20CA4F47480E}" name="Column14209" dataDxfId="2396"/>
    <tableColumn id="14224" xr3:uid="{06C2BAD9-4343-4289-9243-982F1075AFEE}" name="Column14210" dataDxfId="2395"/>
    <tableColumn id="14225" xr3:uid="{41835B55-DFA0-4693-9AFD-35CE74556541}" name="Column14211" dataDxfId="2394"/>
    <tableColumn id="14226" xr3:uid="{5EC7D9D5-DDB1-4BBE-9125-25E440019360}" name="Column14212" dataDxfId="2393"/>
    <tableColumn id="14227" xr3:uid="{F3A0F250-EE28-47D9-BFC4-77515953A959}" name="Column14213" dataDxfId="2392"/>
    <tableColumn id="14228" xr3:uid="{B6FA6531-3721-41B0-A647-C34FB85BE935}" name="Column14214" dataDxfId="2391"/>
    <tableColumn id="14229" xr3:uid="{F965B626-EAD3-480A-A4A9-D9F8D292781E}" name="Column14215" dataDxfId="2390"/>
    <tableColumn id="14230" xr3:uid="{9B04D274-7D84-4D1D-A0B8-B5266AFD0264}" name="Column14216" dataDxfId="2389"/>
    <tableColumn id="14231" xr3:uid="{6FB84BDF-31FD-4F73-A1D4-36E82E7EAB7C}" name="Column14217" dataDxfId="2388"/>
    <tableColumn id="14232" xr3:uid="{C12EBA91-056A-4870-B0BC-C8AE0F8355C4}" name="Column14218" dataDxfId="2387"/>
    <tableColumn id="14233" xr3:uid="{FDB25313-39E7-46E2-981E-B373295AB6BD}" name="Column14219" dataDxfId="2386"/>
    <tableColumn id="14234" xr3:uid="{B155A52A-0FD0-414D-BC74-B039EAF4687A}" name="Column14220" dataDxfId="2385"/>
    <tableColumn id="14235" xr3:uid="{B970A2D4-E2F0-4137-89C7-36BB53EE1FA9}" name="Column14221" dataDxfId="2384"/>
    <tableColumn id="14236" xr3:uid="{E44BC74A-304B-44A9-9EE2-7579747E2678}" name="Column14222" dataDxfId="2383"/>
    <tableColumn id="14237" xr3:uid="{997A29B3-7B6A-42CE-B7EF-D62F838CA8D0}" name="Column14223" dataDxfId="2382"/>
    <tableColumn id="14238" xr3:uid="{EDFF75ED-61B9-4D88-9147-E4A553ABDDB0}" name="Column14224" dataDxfId="2381"/>
    <tableColumn id="14239" xr3:uid="{D3B8DCD6-41E9-40A0-9D32-6A02ECA6A927}" name="Column14225" dataDxfId="2380"/>
    <tableColumn id="14240" xr3:uid="{669A6A2C-89ED-4034-80A0-1F7CF1CD0F2A}" name="Column14226" dataDxfId="2379"/>
    <tableColumn id="14241" xr3:uid="{DEE6E782-2901-4B0A-88F3-03B129BB7BC1}" name="Column14227" dataDxfId="2378"/>
    <tableColumn id="14242" xr3:uid="{D6A59AE9-337B-42C6-A6CE-2E1BCF346413}" name="Column14228" dataDxfId="2377"/>
    <tableColumn id="14243" xr3:uid="{B290D256-5E03-4ACF-8D69-076313A45193}" name="Column14229" dataDxfId="2376"/>
    <tableColumn id="14244" xr3:uid="{CEDBF19F-D888-48A9-AE97-6E1C521BB440}" name="Column14230" dataDxfId="2375"/>
    <tableColumn id="14245" xr3:uid="{96D5FE08-BE11-41F7-8D4A-AA7CD7E2F400}" name="Column14231" dataDxfId="2374"/>
    <tableColumn id="14246" xr3:uid="{75FADE39-5E8F-4FB1-9FA4-B292975C735E}" name="Column14232" dataDxfId="2373"/>
    <tableColumn id="14247" xr3:uid="{EF776C2A-4914-448E-AD18-43CBBFE8F8BC}" name="Column14233" dataDxfId="2372"/>
    <tableColumn id="14248" xr3:uid="{963275E0-165F-4C2F-A213-D893D55E000A}" name="Column14234" dataDxfId="2371"/>
    <tableColumn id="14249" xr3:uid="{2E5B3A00-7F22-4A45-ACF9-BFCAC4A2E6C9}" name="Column14235" dataDxfId="2370"/>
    <tableColumn id="14250" xr3:uid="{8C836B5B-F7D3-4DBF-B6C3-09342C8E8492}" name="Column14236" dataDxfId="2369"/>
    <tableColumn id="14251" xr3:uid="{6A90267C-A75D-4A54-B185-A1CECC75F415}" name="Column14237" dataDxfId="2368"/>
    <tableColumn id="14252" xr3:uid="{DDAA73BA-072B-4D69-8246-6B4C64BA5C56}" name="Column14238" dataDxfId="2367"/>
    <tableColumn id="14253" xr3:uid="{9036F05F-0CD8-4FB8-AE8A-4329FFA903F1}" name="Column14239" dataDxfId="2366"/>
    <tableColumn id="14254" xr3:uid="{67116DFC-AAB4-4FA8-9DA9-549BC004296F}" name="Column14240" dataDxfId="2365"/>
    <tableColumn id="14255" xr3:uid="{EF16B8B8-EA57-45B4-8E08-93ADEA400362}" name="Column14241" dataDxfId="2364"/>
    <tableColumn id="14256" xr3:uid="{B847D6B5-E861-46FE-8835-5BBBC2483C32}" name="Column14242" dataDxfId="2363"/>
    <tableColumn id="14257" xr3:uid="{52FB091F-21FD-4E38-ADF0-031A99021C0F}" name="Column14243" dataDxfId="2362"/>
    <tableColumn id="14258" xr3:uid="{D9D0B647-6EAF-46C0-A58F-121C47677745}" name="Column14244" dataDxfId="2361"/>
    <tableColumn id="14259" xr3:uid="{C7FFBA73-EBF0-4A4B-85FD-ABAE71749DC9}" name="Column14245" dataDxfId="2360"/>
    <tableColumn id="14260" xr3:uid="{4B1E1EE5-2034-402B-8EF8-5EF520FC3A33}" name="Column14246" dataDxfId="2359"/>
    <tableColumn id="14261" xr3:uid="{F676DE8A-F208-498F-9386-22C4FCA299E8}" name="Column14247" dataDxfId="2358"/>
    <tableColumn id="14262" xr3:uid="{E382CE31-1F02-496A-A414-A6BA96728768}" name="Column14248" dataDxfId="2357"/>
    <tableColumn id="14263" xr3:uid="{45160951-8146-4ED8-BC88-F266528356D5}" name="Column14249" dataDxfId="2356"/>
    <tableColumn id="14264" xr3:uid="{A338516F-F269-4AF4-8FD7-C044807DEF1B}" name="Column14250" dataDxfId="2355"/>
    <tableColumn id="14265" xr3:uid="{98013431-3F91-4011-B77A-2DFAF902BE95}" name="Column14251" dataDxfId="2354"/>
    <tableColumn id="14266" xr3:uid="{86950565-546E-4873-B8FD-F6904AF0CABA}" name="Column14252" dataDxfId="2353"/>
    <tableColumn id="14267" xr3:uid="{B8DAA4C1-9E34-43DF-9D67-C25C00C86632}" name="Column14253" dataDxfId="2352"/>
    <tableColumn id="14268" xr3:uid="{E356D71B-56CA-4EE0-BC53-D33741A1C4B3}" name="Column14254" dataDxfId="2351"/>
    <tableColumn id="14269" xr3:uid="{6EA9B7AD-3B59-4CE8-A19C-4B6F9E2C0715}" name="Column14255" dataDxfId="2350"/>
    <tableColumn id="14270" xr3:uid="{05D87F6B-AC89-486F-B396-66B89C4A044F}" name="Column14256" dataDxfId="2349"/>
    <tableColumn id="14271" xr3:uid="{42FDF9EE-81E7-4B0F-88E3-B35CE10F1A77}" name="Column14257" dataDxfId="2348"/>
    <tableColumn id="14272" xr3:uid="{0147F1C4-6244-4675-B46D-27D3029EEA41}" name="Column14258" dataDxfId="2347"/>
    <tableColumn id="14273" xr3:uid="{0047DBA7-74F0-4B27-86D4-1DD369B33AC3}" name="Column14259" dataDxfId="2346"/>
    <tableColumn id="14274" xr3:uid="{ABF01127-E7F3-4340-B282-40CFE5CF7CE0}" name="Column14260" dataDxfId="2345"/>
    <tableColumn id="14275" xr3:uid="{AC37A6F4-CE3C-4583-B918-FF704A235C37}" name="Column14261" dataDxfId="2344"/>
    <tableColumn id="14276" xr3:uid="{C2C92F90-E78C-4A5D-A694-EB52542BC4D2}" name="Column14262" dataDxfId="2343"/>
    <tableColumn id="14277" xr3:uid="{CF85842D-E721-4F38-9EFF-F65BF5EC6B33}" name="Column14263" dataDxfId="2342"/>
    <tableColumn id="14278" xr3:uid="{AD5CD0D7-FA13-4AF8-AE25-7B1BC08D8257}" name="Column14264" dataDxfId="2341"/>
    <tableColumn id="14279" xr3:uid="{4E660647-36A3-4D02-A3B8-72147786D186}" name="Column14265" dataDxfId="2340"/>
    <tableColumn id="14280" xr3:uid="{8F5C8344-C20B-492E-81AA-31607632198B}" name="Column14266" dataDxfId="2339"/>
    <tableColumn id="14281" xr3:uid="{3F6B4310-7F39-4FC6-AE5A-57E551F941AF}" name="Column14267" dataDxfId="2338"/>
    <tableColumn id="14282" xr3:uid="{A551A75E-9F71-4217-9369-667594E6E99D}" name="Column14268" dataDxfId="2337"/>
    <tableColumn id="14283" xr3:uid="{CAFD1852-40B5-40C2-95AF-9237E94AE0D6}" name="Column14269" dataDxfId="2336"/>
    <tableColumn id="14284" xr3:uid="{2803F325-53C6-4F50-857A-DBFDFDE0EBBE}" name="Column14270" dataDxfId="2335"/>
    <tableColumn id="14285" xr3:uid="{6E74FE09-8896-40E9-AC33-2C46F2C9B1DA}" name="Column14271" dataDxfId="2334"/>
    <tableColumn id="14286" xr3:uid="{BC86B030-8604-41D0-9ABC-41AD4D824EE0}" name="Column14272" dataDxfId="2333"/>
    <tableColumn id="14287" xr3:uid="{39C728AA-A3E7-4C40-99CD-0D0FC5E8FA81}" name="Column14273" dataDxfId="2332"/>
    <tableColumn id="14288" xr3:uid="{4B8B8916-FDDF-457B-A020-669CBA88FF5E}" name="Column14274" dataDxfId="2331"/>
    <tableColumn id="14289" xr3:uid="{4C5F2689-75FD-4229-8A7E-B934E92A131B}" name="Column14275" dataDxfId="2330"/>
    <tableColumn id="14290" xr3:uid="{366C0AAF-9C14-49FC-AF50-E73DF792F05A}" name="Column14276" dataDxfId="2329"/>
    <tableColumn id="14291" xr3:uid="{C2B34D76-ECD0-48C3-B99E-B9FA71F1F9AA}" name="Column14277" dataDxfId="2328"/>
    <tableColumn id="14292" xr3:uid="{AA0E27B3-4024-455E-8A4C-70102D10E7ED}" name="Column14278" dataDxfId="2327"/>
    <tableColumn id="14293" xr3:uid="{901230FD-E712-42D1-8EB0-DAEE7B904D87}" name="Column14279" dataDxfId="2326"/>
    <tableColumn id="14294" xr3:uid="{105B3F26-EF3A-41A9-81E5-ADAD689F51D6}" name="Column14280" dataDxfId="2325"/>
    <tableColumn id="14295" xr3:uid="{CE0D14FC-9877-467F-B049-B3146617FD53}" name="Column14281" dataDxfId="2324"/>
    <tableColumn id="14296" xr3:uid="{8B01E4B9-C325-47C2-9204-77D18888B755}" name="Column14282" dataDxfId="2323"/>
    <tableColumn id="14297" xr3:uid="{B67E4672-8FFA-4E7A-A64F-0D6BF2B138F9}" name="Column14283" dataDxfId="2322"/>
    <tableColumn id="14298" xr3:uid="{71A982B1-1AC6-4949-817A-2A5591F7C853}" name="Column14284" dataDxfId="2321"/>
    <tableColumn id="14299" xr3:uid="{75CC8AAA-3648-4C96-8AB9-D5F32A98E906}" name="Column14285" dataDxfId="2320"/>
    <tableColumn id="14300" xr3:uid="{18C95C87-D0EE-4BA1-AAEC-A824AC8C2BDC}" name="Column14286" dataDxfId="2319"/>
    <tableColumn id="14301" xr3:uid="{392ACE83-D84C-414F-BF93-199BAD7A98EC}" name="Column14287" dataDxfId="2318"/>
    <tableColumn id="14302" xr3:uid="{A9426D33-A9F5-428E-9819-E9F5C5BC05BD}" name="Column14288" dataDxfId="2317"/>
    <tableColumn id="14303" xr3:uid="{4C7BEE10-B213-4657-93D9-6CB4DABD51E9}" name="Column14289" dataDxfId="2316"/>
    <tableColumn id="14304" xr3:uid="{AB41794C-FE51-4564-8A3A-3EC4F185BBA6}" name="Column14290" dataDxfId="2315"/>
    <tableColumn id="14305" xr3:uid="{5998ED69-42F9-46EC-BF0D-704378179DF3}" name="Column14291" dataDxfId="2314"/>
    <tableColumn id="14306" xr3:uid="{C7558EA8-A5A7-4AB6-9166-C303461D4D1F}" name="Column14292" dataDxfId="2313"/>
    <tableColumn id="14307" xr3:uid="{FC97F227-AE9E-4593-BC6F-7B68779E8D59}" name="Column14293" dataDxfId="2312"/>
    <tableColumn id="14308" xr3:uid="{15BA4570-74F6-441D-BFE6-39BECC9EA65F}" name="Column14294" dataDxfId="2311"/>
    <tableColumn id="14309" xr3:uid="{02F43906-3590-44B5-9039-1121D6761ABB}" name="Column14295" dataDxfId="2310"/>
    <tableColumn id="14310" xr3:uid="{EF6B282A-C18A-4FC2-9C9E-F27583521622}" name="Column14296" dataDxfId="2309"/>
    <tableColumn id="14311" xr3:uid="{369A4920-E0EB-41A9-A851-D7F24CEA3098}" name="Column14297" dataDxfId="2308"/>
    <tableColumn id="14312" xr3:uid="{2F90A810-4619-4F6A-A91D-4C07A8F934CC}" name="Column14298" dataDxfId="2307"/>
    <tableColumn id="14313" xr3:uid="{CF1A641E-BD00-401F-881E-BBEC9CA3D09E}" name="Column14299" dataDxfId="2306"/>
    <tableColumn id="14314" xr3:uid="{65464B90-500B-4539-8F4A-3D9D21B440D6}" name="Column14300" dataDxfId="2305"/>
    <tableColumn id="14315" xr3:uid="{E91C1059-8304-4174-A696-9EB2A84B0D8F}" name="Column14301" dataDxfId="2304"/>
    <tableColumn id="14316" xr3:uid="{50C76A94-41DE-4069-A4CC-E1AB4BFBB37B}" name="Column14302" dataDxfId="2303"/>
    <tableColumn id="14317" xr3:uid="{67FA75FE-2B8E-47BC-9D59-CA14535DD295}" name="Column14303" dataDxfId="2302"/>
    <tableColumn id="14318" xr3:uid="{CB117951-72A1-4F28-B98A-FA345A4E8DB3}" name="Column14304" dataDxfId="2301"/>
    <tableColumn id="14319" xr3:uid="{247F49D9-B06D-4959-98AB-C5B666C1006D}" name="Column14305" dataDxfId="2300"/>
    <tableColumn id="14320" xr3:uid="{4D5B41D4-3A12-4117-9FB3-746D98A6A276}" name="Column14306" dataDxfId="2299"/>
    <tableColumn id="14321" xr3:uid="{0C69D8B2-C411-42BC-A306-40290EB77152}" name="Column14307" dataDxfId="2298"/>
    <tableColumn id="14322" xr3:uid="{6A916A2F-6C4D-471A-9AC8-B63E3271240E}" name="Column14308" dataDxfId="2297"/>
    <tableColumn id="14323" xr3:uid="{E3E9E047-C68C-4E98-9D97-070DA59CEA39}" name="Column14309" dataDxfId="2296"/>
    <tableColumn id="14324" xr3:uid="{0014B4F8-A2C0-482D-8AC6-86DB79D22441}" name="Column14310" dataDxfId="2295"/>
    <tableColumn id="14325" xr3:uid="{1DA2BCEA-D2D1-4196-86D6-D3518978372B}" name="Column14311" dataDxfId="2294"/>
    <tableColumn id="14326" xr3:uid="{ACC37704-3D36-4492-825D-B18F5674AB88}" name="Column14312" dataDxfId="2293"/>
    <tableColumn id="14327" xr3:uid="{67F3F3BA-CC60-4645-9962-01E32C039883}" name="Column14313" dataDxfId="2292"/>
    <tableColumn id="14328" xr3:uid="{E978E762-46E3-4B90-863C-EA1203DBF9CB}" name="Column14314" dataDxfId="2291"/>
    <tableColumn id="14329" xr3:uid="{B373827D-B20D-4F27-8358-A14425CE26C9}" name="Column14315" dataDxfId="2290"/>
    <tableColumn id="14330" xr3:uid="{3D748F1F-131E-4F92-B01E-FB2A4BB7266E}" name="Column14316" dataDxfId="2289"/>
    <tableColumn id="14331" xr3:uid="{9EBCE879-8300-4731-9899-040C0EE2087B}" name="Column14317" dataDxfId="2288"/>
    <tableColumn id="14332" xr3:uid="{EF6C46D9-A4E3-4DD2-B667-A7334D8D0111}" name="Column14318" dataDxfId="2287"/>
    <tableColumn id="14333" xr3:uid="{AEE6C30E-42CA-43B3-9B84-9197FEC76762}" name="Column14319" dataDxfId="2286"/>
    <tableColumn id="14334" xr3:uid="{E34E6C70-D530-4F7F-B4EF-37EA2B8A39E8}" name="Column14320" dataDxfId="2285"/>
    <tableColumn id="14335" xr3:uid="{586CB3EA-44AA-431B-9B4B-6CFC788063CB}" name="Column14321" dataDxfId="2284"/>
    <tableColumn id="14336" xr3:uid="{CBE6EE9E-4E12-498B-A51D-55F427B42FE1}" name="Column14322" dataDxfId="2283"/>
    <tableColumn id="14337" xr3:uid="{C9E532AB-3EED-466A-8F39-7C6EEDBCC552}" name="Column14323" dataDxfId="2282"/>
    <tableColumn id="14338" xr3:uid="{16BA05DA-9EB5-4224-9AAB-9070B6713878}" name="Column14324" dataDxfId="2281"/>
    <tableColumn id="14339" xr3:uid="{1D7554F9-F66B-491C-BF8D-83E90C9E7440}" name="Column14325" dataDxfId="2280"/>
    <tableColumn id="14340" xr3:uid="{EFDD7DA6-9736-4D57-898F-74A521B15D14}" name="Column14326" dataDxfId="2279"/>
    <tableColumn id="14341" xr3:uid="{FF5E3A5A-082B-4F7D-B800-82EBABCE61AB}" name="Column14327" dataDxfId="2278"/>
    <tableColumn id="14342" xr3:uid="{E3C12805-1469-4531-AD72-2C9AAECF7949}" name="Column14328" dataDxfId="2277"/>
    <tableColumn id="14343" xr3:uid="{41D9F673-ECAF-4177-B8A4-DAA394D741A4}" name="Column14329" dataDxfId="2276"/>
    <tableColumn id="14344" xr3:uid="{C7E0DC80-AC2D-45C6-B3C8-8D4FDE22EC75}" name="Column14330" dataDxfId="2275"/>
    <tableColumn id="14345" xr3:uid="{8DAD2DE9-BEF4-4B1F-9473-1F4CB91ED816}" name="Column14331" dataDxfId="2274"/>
    <tableColumn id="14346" xr3:uid="{EDAE673C-1E36-463E-ACFB-64B8C8DE4540}" name="Column14332" dataDxfId="2273"/>
    <tableColumn id="14347" xr3:uid="{BBF88D76-0CDB-44A7-8B2C-3E5F23D6AD76}" name="Column14333" dataDxfId="2272"/>
    <tableColumn id="14348" xr3:uid="{1F5CAAE0-A314-4033-8C3E-FF2D05FA22A3}" name="Column14334" dataDxfId="2271"/>
    <tableColumn id="14349" xr3:uid="{9790762B-9322-4C06-9282-4A207750FEF9}" name="Column14335" dataDxfId="2270"/>
    <tableColumn id="14350" xr3:uid="{89610F47-8E30-4B66-ABD8-79E474F326C1}" name="Column14336" dataDxfId="2269"/>
    <tableColumn id="14351" xr3:uid="{80C70564-1C75-4A37-ADA6-33B5484DC06E}" name="Column14337" dataDxfId="2268"/>
    <tableColumn id="14352" xr3:uid="{C671FF95-71DE-4E24-ABAB-6FC1C5664915}" name="Column14338" dataDxfId="2267"/>
    <tableColumn id="14353" xr3:uid="{ADA9E0A9-8671-497D-8655-F4AED5AD0199}" name="Column14339" dataDxfId="2266"/>
    <tableColumn id="14354" xr3:uid="{B3A56979-1684-4661-B6D6-A5F798E5F1AF}" name="Column14340" dataDxfId="2265"/>
    <tableColumn id="14355" xr3:uid="{D5B5DEA0-51C8-4A0D-B9F6-12C75C840009}" name="Column14341" dataDxfId="2264"/>
    <tableColumn id="14356" xr3:uid="{9E9DBD6F-A26E-4DD3-9608-A708DCF0C36D}" name="Column14342" dataDxfId="2263"/>
    <tableColumn id="14357" xr3:uid="{F4FD2B48-CC54-4358-AD91-F3591E8970A6}" name="Column14343" dataDxfId="2262"/>
    <tableColumn id="14358" xr3:uid="{C6167DAC-E719-4662-B117-338D4BF87A71}" name="Column14344" dataDxfId="2261"/>
    <tableColumn id="14359" xr3:uid="{97931D93-4C52-45A8-A0B4-F7EB41E2CA46}" name="Column14345" dataDxfId="2260"/>
    <tableColumn id="14360" xr3:uid="{9048B4CD-A431-485D-86AC-3DEE04AA3BC2}" name="Column14346" dataDxfId="2259"/>
    <tableColumn id="14361" xr3:uid="{FA2885E9-D0FD-4CBB-B1EA-577D814DE910}" name="Column14347" dataDxfId="2258"/>
    <tableColumn id="14362" xr3:uid="{FC10DDEB-4E04-4A9F-AB58-B0FCC172C69F}" name="Column14348" dataDxfId="2257"/>
    <tableColumn id="14363" xr3:uid="{E90C2BDC-5593-4B60-A47D-E19F655D73BF}" name="Column14349" dataDxfId="2256"/>
    <tableColumn id="14364" xr3:uid="{43B2D431-CBC1-4DE3-B4DF-5671E37DAFA8}" name="Column14350" dataDxfId="2255"/>
    <tableColumn id="14365" xr3:uid="{F17E133C-A3B6-481C-9E87-0427AC7EC9A4}" name="Column14351" dataDxfId="2254"/>
    <tableColumn id="14366" xr3:uid="{4D179552-FE0A-44ED-A7CB-EA54E1E361CF}" name="Column14352" dataDxfId="2253"/>
    <tableColumn id="14367" xr3:uid="{B4B56DE9-67F4-486C-B489-E84649B58AD2}" name="Column14353" dataDxfId="2252"/>
    <tableColumn id="14368" xr3:uid="{641F7677-F2C1-4940-B676-CCAAE6CF272E}" name="Column14354" dataDxfId="2251"/>
    <tableColumn id="14369" xr3:uid="{12D6CF22-6C9A-42CD-9C56-CE1B7A8BF2F9}" name="Column14355" dataDxfId="2250"/>
    <tableColumn id="14370" xr3:uid="{C82C773C-A37D-4E7E-8254-2983EB75F4E9}" name="Column14356" dataDxfId="2249"/>
    <tableColumn id="14371" xr3:uid="{39738D07-3CEF-453B-8498-938E2B15A011}" name="Column14357" dataDxfId="2248"/>
    <tableColumn id="14372" xr3:uid="{213018C4-CB3B-46E4-9122-09BD28B0DCA2}" name="Column14358" dataDxfId="2247"/>
    <tableColumn id="14373" xr3:uid="{7F265EF0-75BA-42BF-ADE2-E3FD16FCEB2E}" name="Column14359" dataDxfId="2246"/>
    <tableColumn id="14374" xr3:uid="{A65F9121-F02C-43AE-9AA3-828F67E65C54}" name="Column14360" dataDxfId="2245"/>
    <tableColumn id="14375" xr3:uid="{5B7F5FC1-D93D-411E-A011-9994DE2A1C04}" name="Column14361" dataDxfId="2244"/>
    <tableColumn id="14376" xr3:uid="{ECFDDCAD-63D3-4B0C-B278-BF6922127982}" name="Column14362" dataDxfId="2243"/>
    <tableColumn id="14377" xr3:uid="{512A6983-2521-4EAE-83CE-8F52DC6755CE}" name="Column14363" dataDxfId="2242"/>
    <tableColumn id="14378" xr3:uid="{199A9DEF-CD76-4094-BB06-B5B00B010594}" name="Column14364" dataDxfId="2241"/>
    <tableColumn id="14379" xr3:uid="{8D44ECC5-4D3C-4AD3-862D-48CDE4BE5059}" name="Column14365" dataDxfId="2240"/>
    <tableColumn id="14380" xr3:uid="{C8C067CB-BDE2-4D08-BAFD-64608734A583}" name="Column14366" dataDxfId="2239"/>
    <tableColumn id="14381" xr3:uid="{306710BC-7CB4-4471-926C-169008DB5775}" name="Column14367" dataDxfId="2238"/>
    <tableColumn id="14382" xr3:uid="{803BDCF6-4CCE-43B3-8716-59111E1DB25E}" name="Column14368" dataDxfId="2237"/>
    <tableColumn id="14383" xr3:uid="{49691132-8BD2-4DD3-8505-A3470F46C8AA}" name="Column14369" dataDxfId="2236"/>
    <tableColumn id="14384" xr3:uid="{71CA81AB-7583-4BEE-8162-8DD9733005E4}" name="Column14370" dataDxfId="2235"/>
    <tableColumn id="14385" xr3:uid="{213F49A4-BBF6-4743-93F4-A42BBC199DF4}" name="Column14371" dataDxfId="2234"/>
    <tableColumn id="14386" xr3:uid="{782FE2B0-2D92-430E-81A9-D78FF7710427}" name="Column14372" dataDxfId="2233"/>
    <tableColumn id="14387" xr3:uid="{78E8FD9A-2FAB-4BBC-B401-05871F39588E}" name="Column14373" dataDxfId="2232"/>
    <tableColumn id="14388" xr3:uid="{BB70CCA2-A8B4-40CA-ACD5-8A2F33410492}" name="Column14374" dataDxfId="2231"/>
    <tableColumn id="14389" xr3:uid="{DD273A53-4428-45AB-861F-9B38BF71FCFD}" name="Column14375" dataDxfId="2230"/>
    <tableColumn id="14390" xr3:uid="{942924B6-CE0E-4CAA-9F97-18E33349E88C}" name="Column14376" dataDxfId="2229"/>
    <tableColumn id="14391" xr3:uid="{22B4AE15-3804-497F-9294-DDC203B7E469}" name="Column14377" dataDxfId="2228"/>
    <tableColumn id="14392" xr3:uid="{C9B1EBF7-CCA0-4DA3-8B54-8C457FCC8895}" name="Column14378" dataDxfId="2227"/>
    <tableColumn id="14393" xr3:uid="{AB6BFF1D-5902-45CA-8DE6-E1651779C07E}" name="Column14379" dataDxfId="2226"/>
    <tableColumn id="14394" xr3:uid="{046F9F65-9FE0-419C-A381-61E27A0BCED4}" name="Column14380" dataDxfId="2225"/>
    <tableColumn id="14395" xr3:uid="{EAF8B672-39D5-4B0B-A73A-5A381EA22ACB}" name="Column14381" dataDxfId="2224"/>
    <tableColumn id="14396" xr3:uid="{5305F6EA-B57E-48DF-A171-EAA5BB75883C}" name="Column14382" dataDxfId="2223"/>
    <tableColumn id="14397" xr3:uid="{D51E425A-DB80-43C9-866B-1BB6EDDA495C}" name="Column14383" dataDxfId="2222"/>
    <tableColumn id="14398" xr3:uid="{D474600C-9F78-41B7-AB44-3A23C4363CF2}" name="Column14384" dataDxfId="2221"/>
    <tableColumn id="14399" xr3:uid="{EF49D35E-4E3D-4975-B0EF-B181951ECD87}" name="Column14385" dataDxfId="2220"/>
    <tableColumn id="14400" xr3:uid="{4754F555-BC0A-4AC5-B816-BE408384121A}" name="Column14386" dataDxfId="2219"/>
    <tableColumn id="14401" xr3:uid="{99C6C712-9D95-4709-BCD9-C38FE531158F}" name="Column14387" dataDxfId="2218"/>
    <tableColumn id="14402" xr3:uid="{4625CCFD-80D3-4A12-92C6-25F770029E59}" name="Column14388" dataDxfId="2217"/>
    <tableColumn id="14403" xr3:uid="{823D5B10-ED89-4563-996B-CEFE5D325EC1}" name="Column14389" dataDxfId="2216"/>
    <tableColumn id="14404" xr3:uid="{EA014A1B-F3E9-4557-97D4-5BD9E961FCBF}" name="Column14390" dataDxfId="2215"/>
    <tableColumn id="14405" xr3:uid="{FECA7B34-805D-43E4-9DD3-2D1F17E92FF1}" name="Column14391" dataDxfId="2214"/>
    <tableColumn id="14406" xr3:uid="{FFFEADA3-A519-4219-826D-AADED491B801}" name="Column14392" dataDxfId="2213"/>
    <tableColumn id="14407" xr3:uid="{66E9D247-64B2-401E-8293-CE4700BC5BA3}" name="Column14393" dataDxfId="2212"/>
    <tableColumn id="14408" xr3:uid="{68C5DDA1-CE2B-4DB2-A20E-EC63FA4E25C9}" name="Column14394" dataDxfId="2211"/>
    <tableColumn id="14409" xr3:uid="{B3655130-9414-4BBE-B8DB-A2886269DAA0}" name="Column14395" dataDxfId="2210"/>
    <tableColumn id="14410" xr3:uid="{FC2BFA74-F22E-4F48-88E1-C767F150A6B5}" name="Column14396" dataDxfId="2209"/>
    <tableColumn id="14411" xr3:uid="{73A236E2-E70A-4CAC-B24B-CB9C3913D2AD}" name="Column14397" dataDxfId="2208"/>
    <tableColumn id="14412" xr3:uid="{2FBBA06B-B590-491F-9777-14857346E5AC}" name="Column14398" dataDxfId="2207"/>
    <tableColumn id="14413" xr3:uid="{FF39E39D-1F84-48F9-855A-50D694476CCC}" name="Column14399" dataDxfId="2206"/>
    <tableColumn id="14414" xr3:uid="{58FAA01C-418D-44EC-BBEC-1B0FC5858147}" name="Column14400" dataDxfId="2205"/>
    <tableColumn id="14415" xr3:uid="{F50AFAC9-7506-4B90-A53E-84EBCBC7FAF8}" name="Column14401" dataDxfId="2204"/>
    <tableColumn id="14416" xr3:uid="{E4BA63A8-BA06-4910-A56E-A8437D3BB837}" name="Column14402" dataDxfId="2203"/>
    <tableColumn id="14417" xr3:uid="{BF93ACD3-57A7-4E25-BDC5-67BB500F4723}" name="Column14403" dataDxfId="2202"/>
    <tableColumn id="14418" xr3:uid="{5D6FCFEE-A295-42C4-87BA-55F34EB3D92F}" name="Column14404" dataDxfId="2201"/>
    <tableColumn id="14419" xr3:uid="{69C0B534-26A7-429D-9F6B-FE751B320A0D}" name="Column14405" dataDxfId="2200"/>
    <tableColumn id="14420" xr3:uid="{17A88FB5-7C36-49AE-BA2F-DD54DBD6B69B}" name="Column14406" dataDxfId="2199"/>
    <tableColumn id="14421" xr3:uid="{9BE65C75-D1F6-4B94-ACAB-562AFD8CA49A}" name="Column14407" dataDxfId="2198"/>
    <tableColumn id="14422" xr3:uid="{3B6BCD55-F270-47F3-9353-200185B19352}" name="Column14408" dataDxfId="2197"/>
    <tableColumn id="14423" xr3:uid="{DD326A96-40A7-4CBA-AC45-DED0FE528704}" name="Column14409" dataDxfId="2196"/>
    <tableColumn id="14424" xr3:uid="{EC73A768-AB5E-4E4A-B52A-8784A9AAB0CC}" name="Column14410" dataDxfId="2195"/>
    <tableColumn id="14425" xr3:uid="{A3DE5D08-503F-4A8C-A39D-12E6E80076DB}" name="Column14411" dataDxfId="2194"/>
    <tableColumn id="14426" xr3:uid="{0E011B5E-5F74-4D28-811B-3B03478D35AE}" name="Column14412" dataDxfId="2193"/>
    <tableColumn id="14427" xr3:uid="{9A68C924-3ED3-45F6-B586-53B9463C120B}" name="Column14413" dataDxfId="2192"/>
    <tableColumn id="14428" xr3:uid="{1EC7750C-885E-4467-BE84-EE250739563E}" name="Column14414" dataDxfId="2191"/>
    <tableColumn id="14429" xr3:uid="{EA225596-32BD-4D3C-9E2D-5E3A12F9267D}" name="Column14415" dataDxfId="2190"/>
    <tableColumn id="14430" xr3:uid="{8B84CC61-3A71-4BC1-99BB-79B0F7E74EA0}" name="Column14416" dataDxfId="2189"/>
    <tableColumn id="14431" xr3:uid="{022BF7AB-A6E7-453F-A600-732C24B6D24E}" name="Column14417" dataDxfId="2188"/>
    <tableColumn id="14432" xr3:uid="{C7E3CE0F-6BBF-4D91-B70A-B59EBA2014F9}" name="Column14418" dataDxfId="2187"/>
    <tableColumn id="14433" xr3:uid="{09EC631F-3E84-4361-9B61-D6C1550BBF13}" name="Column14419" dataDxfId="2186"/>
    <tableColumn id="14434" xr3:uid="{B7ECA4D3-7CD8-4004-A94D-E77BFFA6D930}" name="Column14420" dataDxfId="2185"/>
    <tableColumn id="14435" xr3:uid="{9C7208A0-0694-476B-BB58-CB7A4151E632}" name="Column14421" dataDxfId="2184"/>
    <tableColumn id="14436" xr3:uid="{4008B9F0-3B18-4692-8678-4B998C110891}" name="Column14422" dataDxfId="2183"/>
    <tableColumn id="14437" xr3:uid="{14EC41BF-04F6-449B-8329-8AE28BC57EA4}" name="Column14423" dataDxfId="2182"/>
    <tableColumn id="14438" xr3:uid="{4F7D2741-794F-4AC2-81D9-A21D35FD5D39}" name="Column14424" dataDxfId="2181"/>
    <tableColumn id="14439" xr3:uid="{A83C8F74-DB77-4E55-8A7B-9AEF1C0379F7}" name="Column14425" dataDxfId="2180"/>
    <tableColumn id="14440" xr3:uid="{C966B5C3-72C5-4EED-80DC-1922C8B43350}" name="Column14426" dataDxfId="2179"/>
    <tableColumn id="14441" xr3:uid="{0BB33F80-2E11-452E-8830-89895A3B027E}" name="Column14427" dataDxfId="2178"/>
    <tableColumn id="14442" xr3:uid="{3AF20825-EB0D-4629-9902-9B84C56B8279}" name="Column14428" dataDxfId="2177"/>
    <tableColumn id="14443" xr3:uid="{DF3F332C-D330-4853-8270-55C56E372027}" name="Column14429" dataDxfId="2176"/>
    <tableColumn id="14444" xr3:uid="{AECBFC7F-B44D-42EF-9786-F80134BADDC0}" name="Column14430" dataDxfId="2175"/>
    <tableColumn id="14445" xr3:uid="{0694BB6A-9D75-424E-899E-EEA31536A75D}" name="Column14431" dataDxfId="2174"/>
    <tableColumn id="14446" xr3:uid="{4FDDA162-6997-4FCC-8CB6-7CC525144683}" name="Column14432" dataDxfId="2173"/>
    <tableColumn id="14447" xr3:uid="{E69FAFDB-B547-461B-98AE-82BCECAF1FDC}" name="Column14433" dataDxfId="2172"/>
    <tableColumn id="14448" xr3:uid="{BA5F94B9-700C-45E4-AC99-FE6CFD22CECB}" name="Column14434" dataDxfId="2171"/>
    <tableColumn id="14449" xr3:uid="{1775D2F6-855B-4CFE-BFE6-421021377A54}" name="Column14435" dataDxfId="2170"/>
    <tableColumn id="14450" xr3:uid="{526BB3AC-1542-458C-8409-96A0D0F7ECB9}" name="Column14436" dataDxfId="2169"/>
    <tableColumn id="14451" xr3:uid="{334C0A05-FB46-4DFE-94FD-09133A5F9093}" name="Column14437" dataDxfId="2168"/>
    <tableColumn id="14452" xr3:uid="{593F726C-4A63-4BC6-BE18-EF3E71736E86}" name="Column14438" dataDxfId="2167"/>
    <tableColumn id="14453" xr3:uid="{1198F3F1-BE55-49A6-B0B9-21B96FCF501A}" name="Column14439" dataDxfId="2166"/>
    <tableColumn id="14454" xr3:uid="{CCD85B61-630B-4788-84B2-F9C920979F66}" name="Column14440" dataDxfId="2165"/>
    <tableColumn id="14455" xr3:uid="{62F95ECA-EC0E-4EF5-A185-A26C4F85F696}" name="Column14441" dataDxfId="2164"/>
    <tableColumn id="14456" xr3:uid="{09B16DF2-E026-4979-864F-FDCBDEB4D35B}" name="Column14442" dataDxfId="2163"/>
    <tableColumn id="14457" xr3:uid="{5D71F8BB-C1C2-48DD-A794-04AAE6B103E0}" name="Column14443" dataDxfId="2162"/>
    <tableColumn id="14458" xr3:uid="{971627E8-11A7-4543-A18E-382D5BAA0DB3}" name="Column14444" dataDxfId="2161"/>
    <tableColumn id="14459" xr3:uid="{5DC9D199-8B18-48BA-BB98-83E7471B5968}" name="Column14445" dataDxfId="2160"/>
    <tableColumn id="14460" xr3:uid="{20F78E78-3F1A-4713-97B0-E90B3A4961ED}" name="Column14446" dataDxfId="2159"/>
    <tableColumn id="14461" xr3:uid="{D80EFF48-0ABC-4F33-BE77-12C5655B2A06}" name="Column14447" dataDxfId="2158"/>
    <tableColumn id="14462" xr3:uid="{2E18F3FA-A2EC-47F6-AE10-399C82072FF1}" name="Column14448" dataDxfId="2157"/>
    <tableColumn id="14463" xr3:uid="{A48B0544-0059-4762-AD5A-E401BDEE1FE5}" name="Column14449" dataDxfId="2156"/>
    <tableColumn id="14464" xr3:uid="{54DC8478-7E66-4252-9693-912803F3997F}" name="Column14450" dataDxfId="2155"/>
    <tableColumn id="14465" xr3:uid="{B9EFFF9D-C049-4544-A9CF-F47E6B467836}" name="Column14451" dataDxfId="2154"/>
    <tableColumn id="14466" xr3:uid="{F0EEE5D1-6015-4982-ACA9-69B179B8BB22}" name="Column14452" dataDxfId="2153"/>
    <tableColumn id="14467" xr3:uid="{FD806320-9A44-42EC-B38F-6F4AD8AFFF7B}" name="Column14453" dataDxfId="2152"/>
    <tableColumn id="14468" xr3:uid="{5B8711C8-7D68-4377-9CA8-B0B8CC55A3B6}" name="Column14454" dataDxfId="2151"/>
    <tableColumn id="14469" xr3:uid="{CF655609-5217-48BF-B85E-92D62648CBC9}" name="Column14455" dataDxfId="2150"/>
    <tableColumn id="14470" xr3:uid="{0C2E5B1D-97FD-4169-98DA-0719DA377200}" name="Column14456" dataDxfId="2149"/>
    <tableColumn id="14471" xr3:uid="{433C4D53-2EAD-4516-B3BA-F9A380BD2ACE}" name="Column14457" dataDxfId="2148"/>
    <tableColumn id="14472" xr3:uid="{158845AA-6B77-471A-B788-056A35910E30}" name="Column14458" dataDxfId="2147"/>
    <tableColumn id="14473" xr3:uid="{9B9EE927-4702-4F81-BC4D-3E2138DEEE87}" name="Column14459" dataDxfId="2146"/>
    <tableColumn id="14474" xr3:uid="{96DAE5BD-FC37-47E6-BB26-4974492A48F9}" name="Column14460" dataDxfId="2145"/>
    <tableColumn id="14475" xr3:uid="{F04DAC69-55C6-4B99-A0A1-6B2F20AF71DD}" name="Column14461" dataDxfId="2144"/>
    <tableColumn id="14476" xr3:uid="{548520CF-9C33-4D20-B531-A7221F5BEEC1}" name="Column14462" dataDxfId="2143"/>
    <tableColumn id="14477" xr3:uid="{AC89C277-8593-4CCC-B44B-DF45A0ECD5A6}" name="Column14463" dataDxfId="2142"/>
    <tableColumn id="14478" xr3:uid="{767FD9B3-B361-40A9-BA46-3925A27E60CA}" name="Column14464" dataDxfId="2141"/>
    <tableColumn id="14479" xr3:uid="{A272A36E-6449-486E-8DE8-171B28CBA778}" name="Column14465" dataDxfId="2140"/>
    <tableColumn id="14480" xr3:uid="{3CEE40B2-7D3D-4545-A575-8E40DD55059C}" name="Column14466" dataDxfId="2139"/>
    <tableColumn id="14481" xr3:uid="{44CB898C-8C9B-4E6E-95E5-FB755BA0AD0C}" name="Column14467" dataDxfId="2138"/>
    <tableColumn id="14482" xr3:uid="{D5DF1DCB-1540-4D1C-97CD-652CCB70BE13}" name="Column14468" dataDxfId="2137"/>
    <tableColumn id="14483" xr3:uid="{71B26E10-BE6B-4017-87A7-CE8F6E8530B0}" name="Column14469" dataDxfId="2136"/>
    <tableColumn id="14484" xr3:uid="{B959B6F1-9C9B-4463-872E-99466E3AD833}" name="Column14470" dataDxfId="2135"/>
    <tableColumn id="14485" xr3:uid="{19118B77-E2F7-4121-90F1-8BDE18893B95}" name="Column14471" dataDxfId="2134"/>
    <tableColumn id="14486" xr3:uid="{2E7C4D62-DBB4-4434-A9CA-BA79501D4AF1}" name="Column14472" dataDxfId="2133"/>
    <tableColumn id="14487" xr3:uid="{C5F98218-546A-49D1-8796-530D98DF4400}" name="Column14473" dataDxfId="2132"/>
    <tableColumn id="14488" xr3:uid="{C7042BE8-37A5-46C8-8A5C-422C397C65BE}" name="Column14474" dataDxfId="2131"/>
    <tableColumn id="14489" xr3:uid="{BA35DC8D-1B6F-4BF7-965C-F3F57C734B76}" name="Column14475" dataDxfId="2130"/>
    <tableColumn id="14490" xr3:uid="{F519709A-CA8F-4BD6-8F12-7E027E40B1DF}" name="Column14476" dataDxfId="2129"/>
    <tableColumn id="14491" xr3:uid="{9474745D-63CE-407F-B827-A81506B63421}" name="Column14477" dataDxfId="2128"/>
    <tableColumn id="14492" xr3:uid="{F355E4C6-3F2C-4227-93E5-0A986817D830}" name="Column14478" dataDxfId="2127"/>
    <tableColumn id="14493" xr3:uid="{197179DB-8791-4C6A-A95D-528F880FC030}" name="Column14479" dataDxfId="2126"/>
    <tableColumn id="14494" xr3:uid="{09C9FCD8-7E28-4909-B93F-6A6E5E456A1F}" name="Column14480" dataDxfId="2125"/>
    <tableColumn id="14495" xr3:uid="{B0479CA2-F3FF-4CBA-B04E-F3E2C23060B5}" name="Column14481" dataDxfId="2124"/>
    <tableColumn id="14496" xr3:uid="{D143E15A-9944-4169-8862-8A6AE42C89AD}" name="Column14482" dataDxfId="2123"/>
    <tableColumn id="14497" xr3:uid="{1EF90159-8F7C-48CD-A0B3-878A8350CBA1}" name="Column14483" dataDxfId="2122"/>
    <tableColumn id="14498" xr3:uid="{494B0432-E021-4E9C-9AF3-9ED63D8202AE}" name="Column14484" dataDxfId="2121"/>
    <tableColumn id="14499" xr3:uid="{810DAE92-88B3-4DF9-BAAA-5654A905BF0E}" name="Column14485" dataDxfId="2120"/>
    <tableColumn id="14500" xr3:uid="{CCECD6BA-3C5F-4189-AACE-9A6A6C768DE8}" name="Column14486" dataDxfId="2119"/>
    <tableColumn id="14501" xr3:uid="{C36E7B12-9E06-4AF4-BCBA-EA12D8D26B99}" name="Column14487" dataDxfId="2118"/>
    <tableColumn id="14502" xr3:uid="{A29FE014-50DF-4830-B166-E73BD32B5749}" name="Column14488" dataDxfId="2117"/>
    <tableColumn id="14503" xr3:uid="{705C06EE-C579-4FAD-8BC1-E46884A793CF}" name="Column14489" dataDxfId="2116"/>
    <tableColumn id="14504" xr3:uid="{9B59BD2D-B6B8-4204-B787-BB0CB1213F82}" name="Column14490" dataDxfId="2115"/>
    <tableColumn id="14505" xr3:uid="{F3701B3A-F014-43C9-BBCA-12B85F34B596}" name="Column14491" dataDxfId="2114"/>
    <tableColumn id="14506" xr3:uid="{D999E3A2-7F56-4339-8363-DC82B93C9AB6}" name="Column14492" dataDxfId="2113"/>
    <tableColumn id="14507" xr3:uid="{DC9BB96C-B181-476B-B1AC-04D29BE582DF}" name="Column14493" dataDxfId="2112"/>
    <tableColumn id="14508" xr3:uid="{48E64BFF-7984-4C4F-8F37-9FCD07D05734}" name="Column14494" dataDxfId="2111"/>
    <tableColumn id="14509" xr3:uid="{D5596A37-3867-4EAE-98DA-177073B02C05}" name="Column14495" dataDxfId="2110"/>
    <tableColumn id="14510" xr3:uid="{1D45E0BD-1FBD-42A1-812A-DD8BE4729578}" name="Column14496" dataDxfId="2109"/>
    <tableColumn id="14511" xr3:uid="{03D47683-5F73-4D4B-84EA-605E2603D22D}" name="Column14497" dataDxfId="2108"/>
    <tableColumn id="14512" xr3:uid="{3577B7A3-2CA2-4785-9852-29EA3B16C96A}" name="Column14498" dataDxfId="2107"/>
    <tableColumn id="14513" xr3:uid="{C4517326-CE9D-4B4E-B576-91E27C9463C3}" name="Column14499" dataDxfId="2106"/>
    <tableColumn id="14514" xr3:uid="{C63D55E7-7AF2-4D17-8BCF-4F6DAAA552E8}" name="Column14500" dataDxfId="2105"/>
    <tableColumn id="14515" xr3:uid="{7212D805-D476-4CBA-92F8-BFBEE7828C2D}" name="Column14501" dataDxfId="2104"/>
    <tableColumn id="14516" xr3:uid="{97A7C732-58F6-46F7-9D27-2639ED401BB8}" name="Column14502" dataDxfId="2103"/>
    <tableColumn id="14517" xr3:uid="{201EC880-F200-43E8-BB09-891FB2AEF95B}" name="Column14503" dataDxfId="2102"/>
    <tableColumn id="14518" xr3:uid="{0624C0AE-B8AE-4170-87B0-75CF0DA3634A}" name="Column14504" dataDxfId="2101"/>
    <tableColumn id="14519" xr3:uid="{4025504C-345D-4C92-8AF7-BBD3D76C2A3C}" name="Column14505" dataDxfId="2100"/>
    <tableColumn id="14520" xr3:uid="{D7D18A8A-9E4E-4282-9316-A520055E77B6}" name="Column14506" dataDxfId="2099"/>
    <tableColumn id="14521" xr3:uid="{6B69EB07-C012-4BC3-AF4A-A71B825B598A}" name="Column14507" dataDxfId="2098"/>
    <tableColumn id="14522" xr3:uid="{0BB274D1-E5BD-4AF8-8BB1-CF5A882EB4C1}" name="Column14508" dataDxfId="2097"/>
    <tableColumn id="14523" xr3:uid="{8E2E8733-B3C7-4AE7-B32B-B98C18B34026}" name="Column14509" dataDxfId="2096"/>
    <tableColumn id="14524" xr3:uid="{3691BF1B-198A-4B18-8F9A-2946D3BFF2E9}" name="Column14510" dataDxfId="2095"/>
    <tableColumn id="14525" xr3:uid="{97D502E4-4002-4C1E-B7C6-7229F4C1A835}" name="Column14511" dataDxfId="2094"/>
    <tableColumn id="14526" xr3:uid="{16367B9A-590A-4EC4-9D4D-13B37B32E543}" name="Column14512" dataDxfId="2093"/>
    <tableColumn id="14527" xr3:uid="{B028D0F9-55FA-42BD-9A69-87C52288143F}" name="Column14513" dataDxfId="2092"/>
    <tableColumn id="14528" xr3:uid="{9E44793B-7490-4314-864E-974BD75E577F}" name="Column14514" dataDxfId="2091"/>
    <tableColumn id="14529" xr3:uid="{0E12093B-F7A1-4508-BA45-CFA6C65CAB7F}" name="Column14515" dataDxfId="2090"/>
    <tableColumn id="14530" xr3:uid="{CEDF87E3-66EC-40FD-9BF8-F1DA4C3F72FE}" name="Column14516" dataDxfId="2089"/>
    <tableColumn id="14531" xr3:uid="{1D85D13C-4C6E-476E-8E54-4F1E84BFFB52}" name="Column14517" dataDxfId="2088"/>
    <tableColumn id="14532" xr3:uid="{B13A4EB6-A9A4-4547-B673-757519257F88}" name="Column14518" dataDxfId="2087"/>
    <tableColumn id="14533" xr3:uid="{0A5297D6-2D50-4033-A935-2F6BDBBEA98A}" name="Column14519" dataDxfId="2086"/>
    <tableColumn id="14534" xr3:uid="{24C7543A-B5C4-4645-B5E4-83C1DDC99AD7}" name="Column14520" dataDxfId="2085"/>
    <tableColumn id="14535" xr3:uid="{28BC5C61-777F-434C-A040-B1566235E11A}" name="Column14521" dataDxfId="2084"/>
    <tableColumn id="14536" xr3:uid="{A885F597-6005-43B5-A15D-7A87D1C971D6}" name="Column14522" dataDxfId="2083"/>
    <tableColumn id="14537" xr3:uid="{05154732-59DC-469F-AA68-D96F76826CE3}" name="Column14523" dataDxfId="2082"/>
    <tableColumn id="14538" xr3:uid="{0D008E5C-6490-4565-88EC-5FDC658991DB}" name="Column14524" dataDxfId="2081"/>
    <tableColumn id="14539" xr3:uid="{2D43C6D8-1A98-415D-A1E7-D7DAB3C39007}" name="Column14525" dataDxfId="2080"/>
    <tableColumn id="14540" xr3:uid="{82CD7D2F-D514-416E-B5EE-040E3FCA77BA}" name="Column14526" dataDxfId="2079"/>
    <tableColumn id="14541" xr3:uid="{FCA622FE-4A0E-4A0F-841A-F75BFFACD742}" name="Column14527" dataDxfId="2078"/>
    <tableColumn id="14542" xr3:uid="{04638916-2C3D-445E-A0AE-C29A1B9049E0}" name="Column14528" dataDxfId="2077"/>
    <tableColumn id="14543" xr3:uid="{23826F16-9D04-49E4-9299-1C8FDDADCF76}" name="Column14529" dataDxfId="2076"/>
    <tableColumn id="14544" xr3:uid="{D9D3B307-B864-40CF-9976-2732E66555BA}" name="Column14530" dataDxfId="2075"/>
    <tableColumn id="14545" xr3:uid="{832A8393-8DF4-4D01-8A17-FB2E2E14F6DD}" name="Column14531" dataDxfId="2074"/>
    <tableColumn id="14546" xr3:uid="{A3484FBA-1A64-47DD-A02F-0E3CD041E56C}" name="Column14532" dataDxfId="2073"/>
    <tableColumn id="14547" xr3:uid="{B17FEBC1-2008-426E-B71F-112E6375408C}" name="Column14533" dataDxfId="2072"/>
    <tableColumn id="14548" xr3:uid="{36C2AAA4-1EB7-4799-A72E-B0E491A4DA9D}" name="Column14534" dataDxfId="2071"/>
    <tableColumn id="14549" xr3:uid="{9EA5D560-BA44-4096-A1D0-8802AAE0115C}" name="Column14535" dataDxfId="2070"/>
    <tableColumn id="14550" xr3:uid="{5ECB48BD-4D4A-4505-9E41-DD835F2DF9DF}" name="Column14536" dataDxfId="2069"/>
    <tableColumn id="14551" xr3:uid="{CD04217A-6EDE-4883-9A35-115E3A4927AD}" name="Column14537" dataDxfId="2068"/>
    <tableColumn id="14552" xr3:uid="{B69D1FFF-DE6C-4AC2-A7B6-85E6B9765F2D}" name="Column14538" dataDxfId="2067"/>
    <tableColumn id="14553" xr3:uid="{5F2A5692-EE65-4791-9E9C-3D97C8640D48}" name="Column14539" dataDxfId="2066"/>
    <tableColumn id="14554" xr3:uid="{0F8BCEFB-312D-4DD2-A1A5-9D8E50ABD75B}" name="Column14540" dataDxfId="2065"/>
    <tableColumn id="14555" xr3:uid="{48A7608A-6882-4C14-B70A-90B12C2E7D3B}" name="Column14541" dataDxfId="2064"/>
    <tableColumn id="14556" xr3:uid="{4AF56A0B-DAFA-4969-9436-5ED83ECA8FBE}" name="Column14542" dataDxfId="2063"/>
    <tableColumn id="14557" xr3:uid="{F389717C-546F-4A66-BC4B-0FAA43DC8E88}" name="Column14543" dataDxfId="2062"/>
    <tableColumn id="14558" xr3:uid="{908B7CB8-08AE-434B-A56F-521B82641E09}" name="Column14544" dataDxfId="2061"/>
    <tableColumn id="14559" xr3:uid="{4A063CD9-2E9A-406A-8EF0-EC90682D5B89}" name="Column14545" dataDxfId="2060"/>
    <tableColumn id="14560" xr3:uid="{F66C57C6-4394-46DF-89DB-959C0AC0FD96}" name="Column14546" dataDxfId="2059"/>
    <tableColumn id="14561" xr3:uid="{93A07929-4248-4331-8F52-2F32FF62B4F6}" name="Column14547" dataDxfId="2058"/>
    <tableColumn id="14562" xr3:uid="{4FDA0AB2-51F9-46E0-AF5B-067DE206A1D8}" name="Column14548" dataDxfId="2057"/>
    <tableColumn id="14563" xr3:uid="{FC6A81EA-96CE-4AC2-BFEC-BD9408D4A28D}" name="Column14549" dataDxfId="2056"/>
    <tableColumn id="14564" xr3:uid="{8A32A59C-F33E-4CA8-9C1B-17F23C7C767F}" name="Column14550" dataDxfId="2055"/>
    <tableColumn id="14565" xr3:uid="{2A9C80A1-4758-490A-A778-9EBAB9606F42}" name="Column14551" dataDxfId="2054"/>
    <tableColumn id="14566" xr3:uid="{18516513-5D2C-4F70-AAC0-7B4E41BD4E0C}" name="Column14552" dataDxfId="2053"/>
    <tableColumn id="14567" xr3:uid="{509EF233-54A9-462E-80C6-6210E872828E}" name="Column14553" dataDxfId="2052"/>
    <tableColumn id="14568" xr3:uid="{87E6B565-6B61-48DE-BC72-8EDADBA3D46D}" name="Column14554" dataDxfId="2051"/>
    <tableColumn id="14569" xr3:uid="{9ED51450-9434-4248-9A8B-AB829220BE82}" name="Column14555" dataDxfId="2050"/>
    <tableColumn id="14570" xr3:uid="{B2CAFDC9-AB25-4EE8-8681-D704159BFEFD}" name="Column14556" dataDxfId="2049"/>
    <tableColumn id="14571" xr3:uid="{A0372EA8-068D-4E98-9183-DFAEBABE05F5}" name="Column14557" dataDxfId="2048"/>
    <tableColumn id="14572" xr3:uid="{1CACD27B-17D9-4C3A-A0AE-F42FEAF52B04}" name="Column14558" dataDxfId="2047"/>
    <tableColumn id="14573" xr3:uid="{CC11F7BA-A0B5-4C71-873F-64B8CED38620}" name="Column14559" dataDxfId="2046"/>
    <tableColumn id="14574" xr3:uid="{5F6CDDBD-A6F2-4D48-A6BB-894185B646BB}" name="Column14560" dataDxfId="2045"/>
    <tableColumn id="14575" xr3:uid="{E0E0F64D-D1FF-4C39-BF04-8918993165E3}" name="Column14561" dataDxfId="2044"/>
    <tableColumn id="14576" xr3:uid="{6F241250-A5EB-46CF-B916-C3234DE3B236}" name="Column14562" dataDxfId="2043"/>
    <tableColumn id="14577" xr3:uid="{ED7E48B2-28EB-4198-BC9B-B2B7277635D8}" name="Column14563" dataDxfId="2042"/>
    <tableColumn id="14578" xr3:uid="{466EB063-699A-4002-A2E3-CBD1DD07A62B}" name="Column14564" dataDxfId="2041"/>
    <tableColumn id="14579" xr3:uid="{0AA12F34-97AC-4749-B793-479C6EFDA1F9}" name="Column14565" dataDxfId="2040"/>
    <tableColumn id="14580" xr3:uid="{BA517700-B6EF-46C6-AD8A-6CFC1C217588}" name="Column14566" dataDxfId="2039"/>
    <tableColumn id="14581" xr3:uid="{63F6DF59-BCEE-4BC0-9546-202C43E380D3}" name="Column14567" dataDxfId="2038"/>
    <tableColumn id="14582" xr3:uid="{074D9796-867E-415B-8732-E1694D7EB06D}" name="Column14568" dataDxfId="2037"/>
    <tableColumn id="14583" xr3:uid="{411921FC-8E4A-46D2-A1A1-E05E1465BB14}" name="Column14569" dataDxfId="2036"/>
    <tableColumn id="14584" xr3:uid="{D0445963-5195-4248-940B-CA11C7B3B7F2}" name="Column14570" dataDxfId="2035"/>
    <tableColumn id="14585" xr3:uid="{01EC1E87-7F7D-44CF-8E7E-0BEBF9BAAF9A}" name="Column14571" dataDxfId="2034"/>
    <tableColumn id="14586" xr3:uid="{716681A6-66CA-4E29-8DC3-1BF7A955BFE9}" name="Column14572" dataDxfId="2033"/>
    <tableColumn id="14587" xr3:uid="{B76EA835-800E-4DA2-8CE1-A363B8420ED9}" name="Column14573" dataDxfId="2032"/>
    <tableColumn id="14588" xr3:uid="{9FA5498C-4935-44A4-B543-0BFE197A0177}" name="Column14574" dataDxfId="2031"/>
    <tableColumn id="14589" xr3:uid="{28FA25D7-550F-4150-AC5D-33784550F363}" name="Column14575" dataDxfId="2030"/>
    <tableColumn id="14590" xr3:uid="{713C91A3-BC99-4B37-83C5-A932963E29D6}" name="Column14576" dataDxfId="2029"/>
    <tableColumn id="14591" xr3:uid="{5491391B-7CAB-4416-B2FC-B90A5706D1E4}" name="Column14577" dataDxfId="2028"/>
    <tableColumn id="14592" xr3:uid="{08878A2B-40D9-4B77-BAE1-2E926117B4C0}" name="Column14578" dataDxfId="2027"/>
    <tableColumn id="14593" xr3:uid="{93862FB9-9D48-4DC0-8D6F-B3D398C71982}" name="Column14579" dataDxfId="2026"/>
    <tableColumn id="14594" xr3:uid="{02D22906-F022-4A1F-92A3-1492B283A060}" name="Column14580" dataDxfId="2025"/>
    <tableColumn id="14595" xr3:uid="{033EF60D-36A2-4F25-895A-0F8D1FE546F1}" name="Column14581" dataDxfId="2024"/>
    <tableColumn id="14596" xr3:uid="{75705BD8-F159-487E-8B4A-9854BF086D9A}" name="Column14582" dataDxfId="2023"/>
    <tableColumn id="14597" xr3:uid="{5ADAAA1F-EFCD-4129-989C-35287842D635}" name="Column14583" dataDxfId="2022"/>
    <tableColumn id="14598" xr3:uid="{223C12AB-435E-4747-BFBC-36FF17BC49F2}" name="Column14584" dataDxfId="2021"/>
    <tableColumn id="14599" xr3:uid="{6021BADE-B535-43B4-A483-C5ADEFAC8CB3}" name="Column14585" dataDxfId="2020"/>
    <tableColumn id="14600" xr3:uid="{9A9E1C90-3B79-4027-85CE-2FE434C26AB1}" name="Column14586" dataDxfId="2019"/>
    <tableColumn id="14601" xr3:uid="{B2B09565-85D4-453C-938B-5B8E1A3232B7}" name="Column14587" dataDxfId="2018"/>
    <tableColumn id="14602" xr3:uid="{AD9ECCBA-1DF4-4ECD-981F-594B6CC689CB}" name="Column14588" dataDxfId="2017"/>
    <tableColumn id="14603" xr3:uid="{ADC4507C-BD45-43B8-AB9E-96FCBDDE4354}" name="Column14589" dataDxfId="2016"/>
    <tableColumn id="14604" xr3:uid="{ACC2A0C1-9098-4218-A3D1-F015DE14F564}" name="Column14590" dataDxfId="2015"/>
    <tableColumn id="14605" xr3:uid="{AB8F98F2-DD19-440E-9D0E-D66F72750F90}" name="Column14591" dataDxfId="2014"/>
    <tableColumn id="14606" xr3:uid="{048847F9-4D27-495C-8C93-0ABAC0F79500}" name="Column14592" dataDxfId="2013"/>
    <tableColumn id="14607" xr3:uid="{B5A70760-B976-4404-ADE8-F92700EE7376}" name="Column14593" dataDxfId="2012"/>
    <tableColumn id="14608" xr3:uid="{E1D3AA76-4130-455D-A762-F6F342A0E17C}" name="Column14594" dataDxfId="2011"/>
    <tableColumn id="14609" xr3:uid="{B672C6C1-FEFB-42B9-96C5-67D19DD08E72}" name="Column14595" dataDxfId="2010"/>
    <tableColumn id="14610" xr3:uid="{B955C9DF-A410-4C71-A035-67B75A39B92C}" name="Column14596" dataDxfId="2009"/>
    <tableColumn id="14611" xr3:uid="{348888DB-67DF-4FE0-BB29-F20119CC7456}" name="Column14597" dataDxfId="2008"/>
    <tableColumn id="14612" xr3:uid="{BB64EB33-65AD-4211-94F8-E50144724089}" name="Column14598" dataDxfId="2007"/>
    <tableColumn id="14613" xr3:uid="{F28299CC-F837-4178-AAB2-ABDA90857B45}" name="Column14599" dataDxfId="2006"/>
    <tableColumn id="14614" xr3:uid="{14330470-F139-4C5E-A850-CEC3A1BCA2D5}" name="Column14600" dataDxfId="2005"/>
    <tableColumn id="14615" xr3:uid="{4B629620-CEF2-4540-9E13-1C072E4245A1}" name="Column14601" dataDxfId="2004"/>
    <tableColumn id="14616" xr3:uid="{F8B1DA63-8D3B-4929-8ACA-D1434DF6E92F}" name="Column14602" dataDxfId="2003"/>
    <tableColumn id="14617" xr3:uid="{8A35D2D6-133C-4153-923E-E6A7EBA96733}" name="Column14603" dataDxfId="2002"/>
    <tableColumn id="14618" xr3:uid="{E9C963E9-7CB7-45D5-AA12-3362FB0CC07D}" name="Column14604" dataDxfId="2001"/>
    <tableColumn id="14619" xr3:uid="{C12A967E-4446-4685-8D3E-149DB5D071AD}" name="Column14605" dataDxfId="2000"/>
    <tableColumn id="14620" xr3:uid="{96FCA164-0363-4155-82F9-DD448CBDB630}" name="Column14606" dataDxfId="1999"/>
    <tableColumn id="14621" xr3:uid="{AA175B89-8B51-400E-A128-2D726DC0ADA4}" name="Column14607" dataDxfId="1998"/>
    <tableColumn id="14622" xr3:uid="{151C44F2-62E9-4D68-9F66-598A5BC4023A}" name="Column14608" dataDxfId="1997"/>
    <tableColumn id="14623" xr3:uid="{D974555A-BD0B-4DD2-882F-471BB3EA96BE}" name="Column14609" dataDxfId="1996"/>
    <tableColumn id="14624" xr3:uid="{828E61ED-F550-48D0-9FF2-F42CDAE317DA}" name="Column14610" dataDxfId="1995"/>
    <tableColumn id="14625" xr3:uid="{8173C1B6-93CC-442C-83CB-81E5068E2D5A}" name="Column14611" dataDxfId="1994"/>
    <tableColumn id="14626" xr3:uid="{AE4F3E57-B5D6-44DC-90E6-E641B9996D7C}" name="Column14612" dataDxfId="1993"/>
    <tableColumn id="14627" xr3:uid="{597A6229-AB2B-468F-BA85-63FA00CCCA35}" name="Column14613" dataDxfId="1992"/>
    <tableColumn id="14628" xr3:uid="{1804E675-8EB9-49BC-B647-F02E5FF7FA0A}" name="Column14614" dataDxfId="1991"/>
    <tableColumn id="14629" xr3:uid="{C9510A59-5807-48A6-A98B-6E5F5D0C4246}" name="Column14615" dataDxfId="1990"/>
    <tableColumn id="14630" xr3:uid="{DE14AF03-FBEB-4AA5-AC27-885F93E707B4}" name="Column14616" dataDxfId="1989"/>
    <tableColumn id="14631" xr3:uid="{ECB157FE-F05E-445E-B120-D9D0D6C6605E}" name="Column14617" dataDxfId="1988"/>
    <tableColumn id="14632" xr3:uid="{E10D36FE-6ED6-480A-93DB-7218CF423491}" name="Column14618" dataDxfId="1987"/>
    <tableColumn id="14633" xr3:uid="{9C338297-0FDA-40D9-BB4E-99EE440D4E04}" name="Column14619" dataDxfId="1986"/>
    <tableColumn id="14634" xr3:uid="{0BAFAC29-B5E7-4437-AB6B-20F599F9137C}" name="Column14620" dataDxfId="1985"/>
    <tableColumn id="14635" xr3:uid="{3F5EE7AC-0ACE-421C-8BD8-7B6447CFF4DA}" name="Column14621" dataDxfId="1984"/>
    <tableColumn id="14636" xr3:uid="{49BB2B42-3B6B-49FE-B445-1096FF06D84A}" name="Column14622" dataDxfId="1983"/>
    <tableColumn id="14637" xr3:uid="{1F189378-B5B5-4465-8996-84C9E6FA7413}" name="Column14623" dataDxfId="1982"/>
    <tableColumn id="14638" xr3:uid="{BCC35815-A2DE-4864-9558-9B91457E0810}" name="Column14624" dataDxfId="1981"/>
    <tableColumn id="14639" xr3:uid="{6DCB7A69-6AF4-4E46-8BA0-130B6C4B1392}" name="Column14625" dataDxfId="1980"/>
    <tableColumn id="14640" xr3:uid="{EBA3E02F-ECC0-4277-900E-369603C6AA65}" name="Column14626" dataDxfId="1979"/>
    <tableColumn id="14641" xr3:uid="{9B71D8D0-72A0-47EE-BEC5-23F4D3AC0B0D}" name="Column14627" dataDxfId="1978"/>
    <tableColumn id="14642" xr3:uid="{6402B7DB-F0E5-4023-9451-BA1FE3B73777}" name="Column14628" dataDxfId="1977"/>
    <tableColumn id="14643" xr3:uid="{2C5F4716-3D7E-4B6E-B865-84492FB77517}" name="Column14629" dataDxfId="1976"/>
    <tableColumn id="14644" xr3:uid="{E22B27FB-3E8B-42A4-8FFB-B59875A3C5F7}" name="Column14630" dataDxfId="1975"/>
    <tableColumn id="14645" xr3:uid="{2F79EC5B-CE49-4276-BEA5-1D1C0487895D}" name="Column14631" dataDxfId="1974"/>
    <tableColumn id="14646" xr3:uid="{31CA7E52-1836-4653-8EDB-832C40AC4B96}" name="Column14632" dataDxfId="1973"/>
    <tableColumn id="14647" xr3:uid="{11D8B1E0-4955-456F-85B7-FD77FD4CC9FE}" name="Column14633" dataDxfId="1972"/>
    <tableColumn id="14648" xr3:uid="{25143DEB-0B96-4A42-B2B9-E9202A779808}" name="Column14634" dataDxfId="1971"/>
    <tableColumn id="14649" xr3:uid="{E828DC47-17E4-4ECE-A1CA-7EB4E91B455A}" name="Column14635" dataDxfId="1970"/>
    <tableColumn id="14650" xr3:uid="{809127BD-8394-47E2-9F60-0F6494F609D2}" name="Column14636" dataDxfId="1969"/>
    <tableColumn id="14651" xr3:uid="{84F3D2A4-79EF-41A5-9BDB-BF8F44D56DB6}" name="Column14637" dataDxfId="1968"/>
    <tableColumn id="14652" xr3:uid="{58E45D54-02D0-4882-B1A7-D6D44FB4EAF5}" name="Column14638" dataDxfId="1967"/>
    <tableColumn id="14653" xr3:uid="{D0A6A1AB-32BB-4F24-8BE2-67A4449A1541}" name="Column14639" dataDxfId="1966"/>
    <tableColumn id="14654" xr3:uid="{8FE03B16-27AA-4772-BBE5-9CC1C5AC21BF}" name="Column14640" dataDxfId="1965"/>
    <tableColumn id="14655" xr3:uid="{4E1A674D-BEA0-455E-B1DA-5EB62B8D680B}" name="Column14641" dataDxfId="1964"/>
    <tableColumn id="14656" xr3:uid="{FC75F0C1-C416-4712-B171-4724011A5DC2}" name="Column14642" dataDxfId="1963"/>
    <tableColumn id="14657" xr3:uid="{913E160D-82C7-4BA3-970D-89E1E4FA0C9E}" name="Column14643" dataDxfId="1962"/>
    <tableColumn id="14658" xr3:uid="{B4F1537A-0149-4F75-BC24-404549070FAB}" name="Column14644" dataDxfId="1961"/>
    <tableColumn id="14659" xr3:uid="{19265BC9-84B0-4B17-A87D-87A2CBC569E0}" name="Column14645" dataDxfId="1960"/>
    <tableColumn id="14660" xr3:uid="{FB0E6E65-400E-4B96-B9E2-BF1931461747}" name="Column14646" dataDxfId="1959"/>
    <tableColumn id="14661" xr3:uid="{2DD3DDEC-1E97-4F09-88E7-6C998D6A9120}" name="Column14647" dataDxfId="1958"/>
    <tableColumn id="14662" xr3:uid="{D0EED925-B725-45A6-825A-9D0BBF8ADD02}" name="Column14648" dataDxfId="1957"/>
    <tableColumn id="14663" xr3:uid="{1D57518B-6EED-4C44-93B9-F0D50A1730C8}" name="Column14649" dataDxfId="1956"/>
    <tableColumn id="14664" xr3:uid="{E0BF4673-49EC-4C6F-B206-F4D99E1AA70B}" name="Column14650" dataDxfId="1955"/>
    <tableColumn id="14665" xr3:uid="{A4799E97-B424-4AFF-9B73-AF2BFABDD0E7}" name="Column14651" dataDxfId="1954"/>
    <tableColumn id="14666" xr3:uid="{02794BC3-1045-44E5-B8C8-065598E9CB5D}" name="Column14652" dataDxfId="1953"/>
    <tableColumn id="14667" xr3:uid="{FD8AE8C0-F50B-4207-B2DF-E07A787AF9D4}" name="Column14653" dataDxfId="1952"/>
    <tableColumn id="14668" xr3:uid="{22127ABF-76C8-4971-BDD3-AE39C980C9C4}" name="Column14654" dataDxfId="1951"/>
    <tableColumn id="14669" xr3:uid="{00A5013B-CFDC-4A8D-A1D6-E5BEB3667FDA}" name="Column14655" dataDxfId="1950"/>
    <tableColumn id="14670" xr3:uid="{C8548A8C-5FFD-4B7D-A67D-5884ACDEC0D4}" name="Column14656" dataDxfId="1949"/>
    <tableColumn id="14671" xr3:uid="{FC60D204-C8D0-4E73-A3A5-709279AAEB99}" name="Column14657" dataDxfId="1948"/>
    <tableColumn id="14672" xr3:uid="{A201CB1B-13A2-45C3-A011-E2357F830623}" name="Column14658" dataDxfId="1947"/>
    <tableColumn id="14673" xr3:uid="{B6C2647E-E4B5-43E4-B7B6-55B82DDC8646}" name="Column14659" dataDxfId="1946"/>
    <tableColumn id="14674" xr3:uid="{A4F8CB42-D5B4-444F-8A92-0D11D2C5F937}" name="Column14660" dataDxfId="1945"/>
    <tableColumn id="14675" xr3:uid="{BC72FEE4-1F6F-4FB5-8118-0D9666F44CAD}" name="Column14661" dataDxfId="1944"/>
    <tableColumn id="14676" xr3:uid="{877EA810-6C2D-4EC7-8ED8-2192A75AFA26}" name="Column14662" dataDxfId="1943"/>
    <tableColumn id="14677" xr3:uid="{75C6BA08-F97C-4D31-8919-26C6CDCC4884}" name="Column14663" dataDxfId="1942"/>
    <tableColumn id="14678" xr3:uid="{C6F2AD18-798E-4C1B-92F3-998C0BF838DD}" name="Column14664" dataDxfId="1941"/>
    <tableColumn id="14679" xr3:uid="{F6F71BB6-E2AC-44D1-8D81-406F02EEDCA3}" name="Column14665" dataDxfId="1940"/>
    <tableColumn id="14680" xr3:uid="{548B1B51-BB12-4773-8CBD-65CE67C97168}" name="Column14666" dataDxfId="1939"/>
    <tableColumn id="14681" xr3:uid="{89233678-2C61-4455-A610-B080DFEB5674}" name="Column14667" dataDxfId="1938"/>
    <tableColumn id="14682" xr3:uid="{99E23FCC-6535-481E-A717-A0C619AB7A35}" name="Column14668" dataDxfId="1937"/>
    <tableColumn id="14683" xr3:uid="{07534B84-9EE4-4521-8B38-71EE3EE864F3}" name="Column14669" dataDxfId="1936"/>
    <tableColumn id="14684" xr3:uid="{DCBBA81B-49A3-4CC7-98EF-1F403D6F975C}" name="Column14670" dataDxfId="1935"/>
    <tableColumn id="14685" xr3:uid="{A4A0A623-786A-4273-93ED-B4109B8D3E0B}" name="Column14671" dataDxfId="1934"/>
    <tableColumn id="14686" xr3:uid="{ADDBCD7A-3708-465C-A9F3-EF68AB9830AC}" name="Column14672" dataDxfId="1933"/>
    <tableColumn id="14687" xr3:uid="{664CA561-F750-4D45-ADD1-CF2EE51B7936}" name="Column14673" dataDxfId="1932"/>
    <tableColumn id="14688" xr3:uid="{B22FBFC0-04A8-47F7-9B79-674F63A9B3A4}" name="Column14674" dataDxfId="1931"/>
    <tableColumn id="14689" xr3:uid="{05CCC9E6-926D-46B3-8E69-30DF87A6C806}" name="Column14675" dataDxfId="1930"/>
    <tableColumn id="14690" xr3:uid="{B762A0D1-70AF-4F7D-9D41-D929B5BEE069}" name="Column14676" dataDxfId="1929"/>
    <tableColumn id="14691" xr3:uid="{6831C101-7F9B-4367-A3D2-250200DBA2D6}" name="Column14677" dataDxfId="1928"/>
    <tableColumn id="14692" xr3:uid="{4E1EBD43-2C8E-4E8F-8DDA-DFAAF62CF190}" name="Column14678" dataDxfId="1927"/>
    <tableColumn id="14693" xr3:uid="{BF490FD7-F97D-4A4B-A3A3-8C101753D879}" name="Column14679" dataDxfId="1926"/>
    <tableColumn id="14694" xr3:uid="{0C9B3EEE-5664-4EA6-A25E-B2E6EDC552CA}" name="Column14680" dataDxfId="1925"/>
    <tableColumn id="14695" xr3:uid="{FF1D118D-040E-480C-AE44-97B241133436}" name="Column14681" dataDxfId="1924"/>
    <tableColumn id="14696" xr3:uid="{437E0EE0-A0B1-4180-88BB-80D4FAE35499}" name="Column14682" dataDxfId="1923"/>
    <tableColumn id="14697" xr3:uid="{A6E5D44D-A8B2-4F9C-A803-A6AFB2B7FCF3}" name="Column14683" dataDxfId="1922"/>
    <tableColumn id="14698" xr3:uid="{0286BE51-751E-4EBA-82B0-C27138A315E2}" name="Column14684" dataDxfId="1921"/>
    <tableColumn id="14699" xr3:uid="{2EDD9A8C-DD05-4B7B-9136-D541C9F2AFB5}" name="Column14685" dataDxfId="1920"/>
    <tableColumn id="14700" xr3:uid="{A3A29F4F-D2DF-4736-98CB-4E49C7CA20F4}" name="Column14686" dataDxfId="1919"/>
    <tableColumn id="14701" xr3:uid="{32B606AF-1E1F-45C6-B637-39B4B44B627A}" name="Column14687" dataDxfId="1918"/>
    <tableColumn id="14702" xr3:uid="{BEF69CB6-2CED-4C55-A705-CE29A7B48073}" name="Column14688" dataDxfId="1917"/>
    <tableColumn id="14703" xr3:uid="{23BB3E0E-FA10-4D8E-AA59-01E875D70D5A}" name="Column14689" dataDxfId="1916"/>
    <tableColumn id="14704" xr3:uid="{6A97E6BB-B0D5-4156-9FED-A012E5D73A1B}" name="Column14690" dataDxfId="1915"/>
    <tableColumn id="14705" xr3:uid="{9200DD7F-68A8-4C7F-8B1F-5B8333111B85}" name="Column14691" dataDxfId="1914"/>
    <tableColumn id="14706" xr3:uid="{DC465027-D85B-42D8-8FA2-1E5AD61AE03D}" name="Column14692" dataDxfId="1913"/>
    <tableColumn id="14707" xr3:uid="{01071E26-4AA2-4B03-B5AA-53EC228CBEE1}" name="Column14693" dataDxfId="1912"/>
    <tableColumn id="14708" xr3:uid="{08836419-A489-4406-9D1D-856869BF68E3}" name="Column14694" dataDxfId="1911"/>
    <tableColumn id="14709" xr3:uid="{5951DDF2-9A9C-47CA-A1A3-57671897C620}" name="Column14695" dataDxfId="1910"/>
    <tableColumn id="14710" xr3:uid="{1E37949D-37B9-45D7-9AE2-AB36817C746E}" name="Column14696" dataDxfId="1909"/>
    <tableColumn id="14711" xr3:uid="{07E1FECE-C89D-450B-8DE2-D474C462BBBE}" name="Column14697" dataDxfId="1908"/>
    <tableColumn id="14712" xr3:uid="{62DD3A50-E4BC-498C-936A-2677482F9CFD}" name="Column14698" dataDxfId="1907"/>
    <tableColumn id="14713" xr3:uid="{B4BF52BA-B693-427B-8171-939C535C6165}" name="Column14699" dataDxfId="1906"/>
    <tableColumn id="14714" xr3:uid="{F4A3B10F-6664-4D37-995F-9D16FAE2233D}" name="Column14700" dataDxfId="1905"/>
    <tableColumn id="14715" xr3:uid="{7BF6A4BB-047C-4564-8A57-685A42E98593}" name="Column14701" dataDxfId="1904"/>
    <tableColumn id="14716" xr3:uid="{F0505E60-5195-445B-9D90-CB94BD36AF36}" name="Column14702" dataDxfId="1903"/>
    <tableColumn id="14717" xr3:uid="{390C711E-249E-43CE-B330-3BE5A06FBBFC}" name="Column14703" dataDxfId="1902"/>
    <tableColumn id="14718" xr3:uid="{D550A7B3-2532-46E0-9E1A-98DEF9E66C7D}" name="Column14704" dataDxfId="1901"/>
    <tableColumn id="14719" xr3:uid="{193BE32E-9D70-481F-B1FE-D911791438A4}" name="Column14705" dataDxfId="1900"/>
    <tableColumn id="14720" xr3:uid="{31C63A99-A161-42B2-AD11-7BAF608BA15B}" name="Column14706" dataDxfId="1899"/>
    <tableColumn id="14721" xr3:uid="{35F2D685-172A-4C8E-85A2-2391EC6EF4D6}" name="Column14707" dataDxfId="1898"/>
    <tableColumn id="14722" xr3:uid="{92425A51-A7C1-4B86-BA03-936BE91A56B6}" name="Column14708" dataDxfId="1897"/>
    <tableColumn id="14723" xr3:uid="{1A5C2405-ABF3-4297-9A83-666E44FEF9A6}" name="Column14709" dataDxfId="1896"/>
    <tableColumn id="14724" xr3:uid="{FD4AE11E-A45B-4EBF-9045-4C9D48AD1125}" name="Column14710" dataDxfId="1895"/>
    <tableColumn id="14725" xr3:uid="{B2F7219D-24D5-4EA0-BF10-C3091E80598C}" name="Column14711" dataDxfId="1894"/>
    <tableColumn id="14726" xr3:uid="{4C3CD5F8-1532-4890-8B84-F6003428B874}" name="Column14712" dataDxfId="1893"/>
    <tableColumn id="14727" xr3:uid="{DFC20596-F4FC-40A8-8953-0628839A0A79}" name="Column14713" dataDxfId="1892"/>
    <tableColumn id="14728" xr3:uid="{39ACC9F8-068D-4DDD-BEF0-BDD069EA7B81}" name="Column14714" dataDxfId="1891"/>
    <tableColumn id="14729" xr3:uid="{876BEB7E-AEA5-49BE-8962-F061EAB85156}" name="Column14715" dataDxfId="1890"/>
    <tableColumn id="14730" xr3:uid="{5E7F4B50-0071-402A-802B-6D9436F367AF}" name="Column14716" dataDxfId="1889"/>
    <tableColumn id="14731" xr3:uid="{7AC34BBB-9C78-454C-BDBB-3E2C25159ABE}" name="Column14717" dataDxfId="1888"/>
    <tableColumn id="14732" xr3:uid="{9CE268F4-4729-49B2-B256-9D59231F9920}" name="Column14718" dataDxfId="1887"/>
    <tableColumn id="14733" xr3:uid="{6EAEAC9F-562C-41F3-9E4E-DFAE67408797}" name="Column14719" dataDxfId="1886"/>
    <tableColumn id="14734" xr3:uid="{EF465A31-B987-4EFC-9E3B-05A35C00AB48}" name="Column14720" dataDxfId="1885"/>
    <tableColumn id="14735" xr3:uid="{6C08C6A6-72F9-4C58-9D8A-37066ABE9D42}" name="Column14721" dataDxfId="1884"/>
    <tableColumn id="14736" xr3:uid="{DF4307B9-F780-478B-9BC5-604AA64D5A74}" name="Column14722" dataDxfId="1883"/>
    <tableColumn id="14737" xr3:uid="{539B3938-8F66-40FE-AD3A-16F1ABAFAC22}" name="Column14723" dataDxfId="1882"/>
    <tableColumn id="14738" xr3:uid="{562D415E-2241-4D87-B585-1D10D1BC19CD}" name="Column14724" dataDxfId="1881"/>
    <tableColumn id="14739" xr3:uid="{50236108-13E7-4BBB-BD35-B4FFE57687DF}" name="Column14725" dataDxfId="1880"/>
    <tableColumn id="14740" xr3:uid="{4BBAE775-AB4B-4226-8B0B-2605AECEF4C2}" name="Column14726" dataDxfId="1879"/>
    <tableColumn id="14741" xr3:uid="{E8E05D45-8922-41D5-9A5B-03F36BBBAA64}" name="Column14727" dataDxfId="1878"/>
    <tableColumn id="14742" xr3:uid="{032EBEBF-AC05-4ADA-B9D0-D15B994609B4}" name="Column14728" dataDxfId="1877"/>
    <tableColumn id="14743" xr3:uid="{8946A542-BA49-4D24-A064-19C0FB67A398}" name="Column14729" dataDxfId="1876"/>
    <tableColumn id="14744" xr3:uid="{B372302E-2B8C-4C67-819E-97154184598E}" name="Column14730" dataDxfId="1875"/>
    <tableColumn id="14745" xr3:uid="{336DA744-9EBF-41D2-8248-42B5E4FEFB4D}" name="Column14731" dataDxfId="1874"/>
    <tableColumn id="14746" xr3:uid="{2E8B20DB-9B55-4468-9DEC-622969FFD8F1}" name="Column14732" dataDxfId="1873"/>
    <tableColumn id="14747" xr3:uid="{A07E15EE-6BC9-425B-869C-33376D6D5810}" name="Column14733" dataDxfId="1872"/>
    <tableColumn id="14748" xr3:uid="{3F7EB19D-6BFA-40F8-825A-D22C54C08F70}" name="Column14734" dataDxfId="1871"/>
    <tableColumn id="14749" xr3:uid="{5BB97CAD-93E3-45E7-9739-8938EF391BCF}" name="Column14735" dataDxfId="1870"/>
    <tableColumn id="14750" xr3:uid="{5A0D6629-7905-4CA9-9DB3-A2AF3B57EBDD}" name="Column14736" dataDxfId="1869"/>
    <tableColumn id="14751" xr3:uid="{460BD822-41AB-4717-A14C-536C1936042F}" name="Column14737" dataDxfId="1868"/>
    <tableColumn id="14752" xr3:uid="{D4B4476F-A028-410F-8D90-817D7BA91709}" name="Column14738" dataDxfId="1867"/>
    <tableColumn id="14753" xr3:uid="{50CE151C-DF6E-413B-AAA8-5D264758F6F6}" name="Column14739" dataDxfId="1866"/>
    <tableColumn id="14754" xr3:uid="{2138C35E-1E28-4CC2-9B7B-16F37BC29B90}" name="Column14740" dataDxfId="1865"/>
    <tableColumn id="14755" xr3:uid="{500C6EFD-4ADA-495F-81F2-564597A0D0BA}" name="Column14741" dataDxfId="1864"/>
    <tableColumn id="14756" xr3:uid="{C3C413F4-4D90-4CE3-B276-C76712405672}" name="Column14742" dataDxfId="1863"/>
    <tableColumn id="14757" xr3:uid="{62CD2568-6F37-4674-801A-2B1C061705B0}" name="Column14743" dataDxfId="1862"/>
    <tableColumn id="14758" xr3:uid="{D4BF0FF7-8CE9-4090-B576-33E62C58917A}" name="Column14744" dataDxfId="1861"/>
    <tableColumn id="14759" xr3:uid="{2E1D42E5-654A-44E1-B6BD-8BE2FA3B2814}" name="Column14745" dataDxfId="1860"/>
    <tableColumn id="14760" xr3:uid="{E68A5FF2-B6DD-452C-A00D-8951D9A3D11B}" name="Column14746" dataDxfId="1859"/>
    <tableColumn id="14761" xr3:uid="{0CB93DCD-155B-4AFE-972D-98DB1EDA5202}" name="Column14747" dataDxfId="1858"/>
    <tableColumn id="14762" xr3:uid="{46B86B8D-34AD-4A0F-87AD-B9FD8EA90378}" name="Column14748" dataDxfId="1857"/>
    <tableColumn id="14763" xr3:uid="{EEEBB918-9624-40C7-8FBF-B399D5DF421F}" name="Column14749" dataDxfId="1856"/>
    <tableColumn id="14764" xr3:uid="{E453AAFD-EF92-474D-B52E-00B348E5CAA2}" name="Column14750" dataDxfId="1855"/>
    <tableColumn id="14765" xr3:uid="{E5455E8D-6AE8-4710-AB34-1E5EF4D4DDC5}" name="Column14751" dataDxfId="1854"/>
    <tableColumn id="14766" xr3:uid="{BAA93BAB-198B-43CA-A8BF-F9C6665A1287}" name="Column14752" dataDxfId="1853"/>
    <tableColumn id="14767" xr3:uid="{78BD7346-5819-4884-BC8D-4B31DBA60FDF}" name="Column14753" dataDxfId="1852"/>
    <tableColumn id="14768" xr3:uid="{A84DE2B6-4A6E-43F3-AA08-3D5D20F5AB23}" name="Column14754" dataDxfId="1851"/>
    <tableColumn id="14769" xr3:uid="{B766295D-2399-4A2F-8DB2-704A023F31AC}" name="Column14755" dataDxfId="1850"/>
    <tableColumn id="14770" xr3:uid="{95C55E4B-D198-4F2D-9FD1-33A52DA30FED}" name="Column14756" dataDxfId="1849"/>
    <tableColumn id="14771" xr3:uid="{4EFA2D61-283E-4F42-A3BD-04C6318D23A6}" name="Column14757" dataDxfId="1848"/>
    <tableColumn id="14772" xr3:uid="{CC4498AA-6A41-447B-8380-9C1452F867D0}" name="Column14758" dataDxfId="1847"/>
    <tableColumn id="14773" xr3:uid="{F80922C6-E2FC-4C35-AF72-AD7C533ABB76}" name="Column14759" dataDxfId="1846"/>
    <tableColumn id="14774" xr3:uid="{51CAF3BD-B884-439B-8AE7-8365D9D0CA63}" name="Column14760" dataDxfId="1845"/>
    <tableColumn id="14775" xr3:uid="{1E7A8712-2365-4773-A53C-58984D7C74A5}" name="Column14761" dataDxfId="1844"/>
    <tableColumn id="14776" xr3:uid="{C7144323-B373-4009-A3FD-3012E6EE7995}" name="Column14762" dataDxfId="1843"/>
    <tableColumn id="14777" xr3:uid="{0BC50197-E2E3-4F02-8036-94B963A0144C}" name="Column14763" dataDxfId="1842"/>
    <tableColumn id="14778" xr3:uid="{E9C58887-6835-466A-A021-4BCC19A28D3E}" name="Column14764" dataDxfId="1841"/>
    <tableColumn id="14779" xr3:uid="{7BC9C185-93E9-4DE0-815D-678B3F3A6ADD}" name="Column14765" dataDxfId="1840"/>
    <tableColumn id="14780" xr3:uid="{2FCD860F-C5B2-4F46-946B-87B1D3CEC83A}" name="Column14766" dataDxfId="1839"/>
    <tableColumn id="14781" xr3:uid="{FBE27FF5-8E45-4141-92F4-D23B2FF6FF17}" name="Column14767" dataDxfId="1838"/>
    <tableColumn id="14782" xr3:uid="{2B3F34DB-7E76-4F53-B8A7-8BBB1DCBDC9E}" name="Column14768" dataDxfId="1837"/>
    <tableColumn id="14783" xr3:uid="{FE35C491-4E9D-4973-AC98-7DBE3CE0E18B}" name="Column14769" dataDxfId="1836"/>
    <tableColumn id="14784" xr3:uid="{848107F9-602F-435B-80FE-988C6E3D17B3}" name="Column14770" dataDxfId="1835"/>
    <tableColumn id="14785" xr3:uid="{4A8441A8-5C5F-4225-8A14-1D2E13D5864E}" name="Column14771" dataDxfId="1834"/>
    <tableColumn id="14786" xr3:uid="{2275B88E-E5DA-4EA1-95BE-FC019FC37802}" name="Column14772" dataDxfId="1833"/>
    <tableColumn id="14787" xr3:uid="{88213BE4-83CC-4C04-A646-EAFBA3790870}" name="Column14773" dataDxfId="1832"/>
    <tableColumn id="14788" xr3:uid="{5B58507C-D059-43AC-86C2-739621AB59E0}" name="Column14774" dataDxfId="1831"/>
    <tableColumn id="14789" xr3:uid="{F73B2DD2-638E-4F07-A1FD-BC24B3D0FBEF}" name="Column14775" dataDxfId="1830"/>
    <tableColumn id="14790" xr3:uid="{E1089AE1-699A-49F8-B5AC-484140345D02}" name="Column14776" dataDxfId="1829"/>
    <tableColumn id="14791" xr3:uid="{6ACC966C-196A-4F04-825F-1641253A6807}" name="Column14777" dataDxfId="1828"/>
    <tableColumn id="14792" xr3:uid="{7F379E95-EFA1-4BE7-954B-5AFF1A765C76}" name="Column14778" dataDxfId="1827"/>
    <tableColumn id="14793" xr3:uid="{0DDF660A-57F8-42A4-88C2-139DBA8752D8}" name="Column14779" dataDxfId="1826"/>
    <tableColumn id="14794" xr3:uid="{4C2292E4-6CED-4EDC-99E8-35009307DA34}" name="Column14780" dataDxfId="1825"/>
    <tableColumn id="14795" xr3:uid="{7B29897C-26B9-4CE7-8B69-196802E2A2AD}" name="Column14781" dataDxfId="1824"/>
    <tableColumn id="14796" xr3:uid="{1868AF71-42CA-4CBF-8F50-5A0EDD6AEA87}" name="Column14782" dataDxfId="1823"/>
    <tableColumn id="14797" xr3:uid="{3E42DC01-77BD-4254-9EBE-90121E512B00}" name="Column14783" dataDxfId="1822"/>
    <tableColumn id="14798" xr3:uid="{F9628013-7DCF-4386-9865-8ADF192A3A81}" name="Column14784" dataDxfId="1821"/>
    <tableColumn id="14799" xr3:uid="{AB58ABB1-62F1-408B-8FB7-4E5873B6D026}" name="Column14785" dataDxfId="1820"/>
    <tableColumn id="14800" xr3:uid="{AEA2D5BD-3089-44CC-8F7A-2667FB4ABEE3}" name="Column14786" dataDxfId="1819"/>
    <tableColumn id="14801" xr3:uid="{14A58174-C30C-40E8-9CD2-DA59E67723A8}" name="Column14787" dataDxfId="1818"/>
    <tableColumn id="14802" xr3:uid="{90B10C28-402A-490E-B5A5-E7CFDA3BE5F0}" name="Column14788" dataDxfId="1817"/>
    <tableColumn id="14803" xr3:uid="{EBB187DB-C1D9-4213-A85A-FF582A45B3AC}" name="Column14789" dataDxfId="1816"/>
    <tableColumn id="14804" xr3:uid="{6F92154E-AE69-487F-98FE-2F45DEA929B7}" name="Column14790" dataDxfId="1815"/>
    <tableColumn id="14805" xr3:uid="{375DD436-14E2-47DC-87CE-C5DA405FA926}" name="Column14791" dataDxfId="1814"/>
    <tableColumn id="14806" xr3:uid="{9D172194-E0C0-46C6-80DB-C883B297A442}" name="Column14792" dataDxfId="1813"/>
    <tableColumn id="14807" xr3:uid="{3793E945-1B84-4D5D-B930-3214ECFCD68A}" name="Column14793" dataDxfId="1812"/>
    <tableColumn id="14808" xr3:uid="{7DA36BAE-A1A3-4CAB-9358-9A567D861FE1}" name="Column14794" dataDxfId="1811"/>
    <tableColumn id="14809" xr3:uid="{A2EDF462-4CF5-45D3-A2EE-050089C2A372}" name="Column14795" dataDxfId="1810"/>
    <tableColumn id="14810" xr3:uid="{C6526201-3217-43AD-BAE2-2595AFC46A95}" name="Column14796" dataDxfId="1809"/>
    <tableColumn id="14811" xr3:uid="{3ADF83BE-185B-4B4E-B39A-96C0B46C3D6D}" name="Column14797" dataDxfId="1808"/>
    <tableColumn id="14812" xr3:uid="{66670424-837A-4615-AC12-17B12884A8CE}" name="Column14798" dataDxfId="1807"/>
    <tableColumn id="14813" xr3:uid="{2D82703B-F41F-49B7-8277-2CF0B8357227}" name="Column14799" dataDxfId="1806"/>
    <tableColumn id="14814" xr3:uid="{2119CD57-9285-4D66-8C1D-924B7601B398}" name="Column14800" dataDxfId="1805"/>
    <tableColumn id="14815" xr3:uid="{9A87F408-BD8C-41FC-AEF8-35EB5CE27018}" name="Column14801" dataDxfId="1804"/>
    <tableColumn id="14816" xr3:uid="{0D1AFB08-AF28-4026-A4EC-15EE25979A10}" name="Column14802" dataDxfId="1803"/>
    <tableColumn id="14817" xr3:uid="{D2A7655B-B08D-4E16-B11D-0350CA0221FA}" name="Column14803" dataDxfId="1802"/>
    <tableColumn id="14818" xr3:uid="{87F456D1-02E0-46EE-BD92-01DB9B1601B9}" name="Column14804" dataDxfId="1801"/>
    <tableColumn id="14819" xr3:uid="{696A61C7-7486-48F1-8D22-94252F5E150A}" name="Column14805" dataDxfId="1800"/>
    <tableColumn id="14820" xr3:uid="{CA67F157-AA61-4944-94AB-A73546257ACA}" name="Column14806" dataDxfId="1799"/>
    <tableColumn id="14821" xr3:uid="{E3049CD6-75C4-495D-862F-479332585C21}" name="Column14807" dataDxfId="1798"/>
    <tableColumn id="14822" xr3:uid="{27745C96-A241-44E2-BD24-25DFF6929749}" name="Column14808" dataDxfId="1797"/>
    <tableColumn id="14823" xr3:uid="{C4257BDF-97F6-4ADD-A7DF-D0CDEE8BB34F}" name="Column14809" dataDxfId="1796"/>
    <tableColumn id="14824" xr3:uid="{B60A6042-9377-4FC9-A208-CA90122BD9FA}" name="Column14810" dataDxfId="1795"/>
    <tableColumn id="14825" xr3:uid="{7D2E0F1F-58C4-4D17-A0DC-7968421DC069}" name="Column14811" dataDxfId="1794"/>
    <tableColumn id="14826" xr3:uid="{B4DFE9D2-3EDB-4AED-B124-446C0AE03906}" name="Column14812" dataDxfId="1793"/>
    <tableColumn id="14827" xr3:uid="{8E45B450-AA79-4ADA-B478-17714C14107C}" name="Column14813" dataDxfId="1792"/>
    <tableColumn id="14828" xr3:uid="{8970CA9F-26AC-4B29-8D6F-1EDDC6A02751}" name="Column14814" dataDxfId="1791"/>
    <tableColumn id="14829" xr3:uid="{D625AB61-29EB-4EFF-8B1D-C073764941B2}" name="Column14815" dataDxfId="1790"/>
    <tableColumn id="14830" xr3:uid="{19ECAE37-A552-4EAF-BD47-115BC8E3C2F0}" name="Column14816" dataDxfId="1789"/>
    <tableColumn id="14831" xr3:uid="{56590693-2F0C-477D-9DA6-0D952D0D1EEA}" name="Column14817" dataDxfId="1788"/>
    <tableColumn id="14832" xr3:uid="{687A9652-8AAF-489C-B39E-53BBFE411751}" name="Column14818" dataDxfId="1787"/>
    <tableColumn id="14833" xr3:uid="{68A427A9-0177-48FD-B2C8-B23B0757DB34}" name="Column14819" dataDxfId="1786"/>
    <tableColumn id="14834" xr3:uid="{555C3D90-C47A-4A47-BA13-6FB728675832}" name="Column14820" dataDxfId="1785"/>
    <tableColumn id="14835" xr3:uid="{334B738C-780F-4C40-BC1C-B5A53ECD720F}" name="Column14821" dataDxfId="1784"/>
    <tableColumn id="14836" xr3:uid="{62091E8F-A7E6-49D1-B0D2-0CF25A671BDF}" name="Column14822" dataDxfId="1783"/>
    <tableColumn id="14837" xr3:uid="{3F7654E6-9A74-46AE-87F9-BD88586811CB}" name="Column14823" dataDxfId="1782"/>
    <tableColumn id="14838" xr3:uid="{94468FA4-0A26-4DED-B44C-CAA78A149D4D}" name="Column14824" dataDxfId="1781"/>
    <tableColumn id="14839" xr3:uid="{B85B686F-4782-4971-A26D-008729735001}" name="Column14825" dataDxfId="1780"/>
    <tableColumn id="14840" xr3:uid="{A2C2F706-1F51-40D6-B90B-2F8F3090BDF1}" name="Column14826" dataDxfId="1779"/>
    <tableColumn id="14841" xr3:uid="{0AE0A222-D387-4F0B-83D5-A12C6A331333}" name="Column14827" dataDxfId="1778"/>
    <tableColumn id="14842" xr3:uid="{0FA3A39D-298B-47D8-A4F8-2AAE5626973C}" name="Column14828" dataDxfId="1777"/>
    <tableColumn id="14843" xr3:uid="{1D24D0A7-7748-4841-A86D-5A96DFFF81D7}" name="Column14829" dataDxfId="1776"/>
    <tableColumn id="14844" xr3:uid="{044A6D53-BF7A-4320-9DD2-F7CB0D7CA8C9}" name="Column14830" dataDxfId="1775"/>
    <tableColumn id="14845" xr3:uid="{0B90CC62-62FC-4F22-A45F-694AE1CD167A}" name="Column14831" dataDxfId="1774"/>
    <tableColumn id="14846" xr3:uid="{BA9A1A09-4847-43F4-82BF-A127BDA8EE8D}" name="Column14832" dataDxfId="1773"/>
    <tableColumn id="14847" xr3:uid="{6D463818-B260-4E5D-B23A-E048B320A3A6}" name="Column14833" dataDxfId="1772"/>
    <tableColumn id="14848" xr3:uid="{57BE5762-D9DE-4DBA-AAC6-B17B58CE7B6B}" name="Column14834" dataDxfId="1771"/>
    <tableColumn id="14849" xr3:uid="{45FE0CE5-0117-46EE-9FBC-5ECF3A5365DB}" name="Column14835" dataDxfId="1770"/>
    <tableColumn id="14850" xr3:uid="{DA077927-EB90-4024-816E-4DD10D8D13FE}" name="Column14836" dataDxfId="1769"/>
    <tableColumn id="14851" xr3:uid="{FBF9438E-77A0-4CF8-B8B8-9110E79E1546}" name="Column14837" dataDxfId="1768"/>
    <tableColumn id="14852" xr3:uid="{EA3BDD10-551A-4B0D-A7BB-21725752233A}" name="Column14838" dataDxfId="1767"/>
    <tableColumn id="14853" xr3:uid="{4E004A79-2D64-4385-817B-0973AA87243A}" name="Column14839" dataDxfId="1766"/>
    <tableColumn id="14854" xr3:uid="{9EE7D6C3-A78B-4956-AF88-2E24625093F4}" name="Column14840" dataDxfId="1765"/>
    <tableColumn id="14855" xr3:uid="{88BD66D2-003F-481C-8513-A9A11BAA2A0B}" name="Column14841" dataDxfId="1764"/>
    <tableColumn id="14856" xr3:uid="{56651A1D-9044-4499-846D-6BD638946CF6}" name="Column14842" dataDxfId="1763"/>
    <tableColumn id="14857" xr3:uid="{1D404398-0D19-4936-85D5-4F7B47DF8101}" name="Column14843" dataDxfId="1762"/>
    <tableColumn id="14858" xr3:uid="{4686ECCE-0E0D-441E-980B-1F106081E73F}" name="Column14844" dataDxfId="1761"/>
    <tableColumn id="14859" xr3:uid="{42616528-AD3A-4290-9259-4A61BA5A29A8}" name="Column14845" dataDxfId="1760"/>
    <tableColumn id="14860" xr3:uid="{BF51F5EB-9BE0-415E-9529-98F474622998}" name="Column14846" dataDxfId="1759"/>
    <tableColumn id="14861" xr3:uid="{865C4E4F-E979-4BDA-A22B-ECAD354B9D57}" name="Column14847" dataDxfId="1758"/>
    <tableColumn id="14862" xr3:uid="{359CC0EC-B3BF-4F93-9AFD-304A1F32FCDC}" name="Column14848" dataDxfId="1757"/>
    <tableColumn id="14863" xr3:uid="{46FD825B-944E-45C1-926D-1DAC5E3CCF5F}" name="Column14849" dataDxfId="1756"/>
    <tableColumn id="14864" xr3:uid="{5967E1DF-2818-4B7E-ADE9-26385646FEC3}" name="Column14850" dataDxfId="1755"/>
    <tableColumn id="14865" xr3:uid="{BA7C5328-9904-483E-9A29-7F531D2E31B7}" name="Column14851" dataDxfId="1754"/>
    <tableColumn id="14866" xr3:uid="{18E670B8-73A2-400B-8019-05CF5C1E22DC}" name="Column14852" dataDxfId="1753"/>
    <tableColumn id="14867" xr3:uid="{89DF4649-3D84-4BE8-807E-387297D24F1F}" name="Column14853" dataDxfId="1752"/>
    <tableColumn id="14868" xr3:uid="{336288C5-A1FD-41FB-AABC-E48E07D3AA29}" name="Column14854" dataDxfId="1751"/>
    <tableColumn id="14869" xr3:uid="{B370870A-F7A8-4B61-AB46-2874FA8AD5C9}" name="Column14855" dataDxfId="1750"/>
    <tableColumn id="14870" xr3:uid="{528A2772-5F03-41DB-9D1C-FF7779060AED}" name="Column14856" dataDxfId="1749"/>
    <tableColumn id="14871" xr3:uid="{1FB8EAF7-FAC8-413C-BC28-8E474A532F17}" name="Column14857" dataDxfId="1748"/>
    <tableColumn id="14872" xr3:uid="{9B707F32-07E8-4D83-8C26-DE8EA1EB662D}" name="Column14858" dataDxfId="1747"/>
    <tableColumn id="14873" xr3:uid="{3388F590-3E33-4233-BD25-B4989F003FAA}" name="Column14859" dataDxfId="1746"/>
    <tableColumn id="14874" xr3:uid="{891B410A-0D4A-42AC-94E8-F69AF51B575C}" name="Column14860" dataDxfId="1745"/>
    <tableColumn id="14875" xr3:uid="{03FDC146-DD36-4C0A-B613-B3A6D630741C}" name="Column14861" dataDxfId="1744"/>
    <tableColumn id="14876" xr3:uid="{C45155A7-D330-4C48-97BC-95D0E4B4D58E}" name="Column14862" dataDxfId="1743"/>
    <tableColumn id="14877" xr3:uid="{DC793195-5E90-4320-800B-C7EC9AD54A1C}" name="Column14863" dataDxfId="1742"/>
    <tableColumn id="14878" xr3:uid="{B0370F2F-D971-4C0F-A5E3-D5EB1FD9EF71}" name="Column14864" dataDxfId="1741"/>
    <tableColumn id="14879" xr3:uid="{0E51DD66-5E8A-4865-A10E-4589531AC591}" name="Column14865" dataDxfId="1740"/>
    <tableColumn id="14880" xr3:uid="{FBEAD1EC-D024-41AA-A1EF-47B45694BDED}" name="Column14866" dataDxfId="1739"/>
    <tableColumn id="14881" xr3:uid="{14EED8E0-4B72-44C1-A613-13CCE959C8E9}" name="Column14867" dataDxfId="1738"/>
    <tableColumn id="14882" xr3:uid="{BBEDF06B-14CD-4126-9085-40B575BE7D51}" name="Column14868" dataDxfId="1737"/>
    <tableColumn id="14883" xr3:uid="{0F316907-93FD-497C-9838-8C397C392FC9}" name="Column14869" dataDxfId="1736"/>
    <tableColumn id="14884" xr3:uid="{6FD7C360-AB1B-4C9B-A3D9-C857CDF2BAB6}" name="Column14870" dataDxfId="1735"/>
    <tableColumn id="14885" xr3:uid="{D10E46C3-3070-4C67-9918-4DBD25C98059}" name="Column14871" dataDxfId="1734"/>
    <tableColumn id="14886" xr3:uid="{97FB8DF7-77DE-40D3-980C-571480787E92}" name="Column14872" dataDxfId="1733"/>
    <tableColumn id="14887" xr3:uid="{3A1B40AC-D35E-4B17-A1A6-922B5C42612C}" name="Column14873" dataDxfId="1732"/>
    <tableColumn id="14888" xr3:uid="{3CAE415E-34D4-4AE1-A635-BE500CE32165}" name="Column14874" dataDxfId="1731"/>
    <tableColumn id="14889" xr3:uid="{D8E8F4C4-67A7-4E5A-9623-259A57705587}" name="Column14875" dataDxfId="1730"/>
    <tableColumn id="14890" xr3:uid="{F99AE072-1F83-460D-BDC2-CB93876A1E80}" name="Column14876" dataDxfId="1729"/>
    <tableColumn id="14891" xr3:uid="{E1F6360B-0E1C-42E6-8B75-CC6CEF675EB1}" name="Column14877" dataDxfId="1728"/>
    <tableColumn id="14892" xr3:uid="{0E74B946-7AAA-4ADE-9750-78A28A30AAE5}" name="Column14878" dataDxfId="1727"/>
    <tableColumn id="14893" xr3:uid="{6DACE232-240E-40B9-A16A-321CA75074CD}" name="Column14879" dataDxfId="1726"/>
    <tableColumn id="14894" xr3:uid="{38FBF84F-08D3-48BF-8DA9-F0E779C15462}" name="Column14880" dataDxfId="1725"/>
    <tableColumn id="14895" xr3:uid="{F8A81158-5A5C-4353-9D08-52BE1F3C4DB3}" name="Column14881" dataDxfId="1724"/>
    <tableColumn id="14896" xr3:uid="{4B269E93-1A5B-4E20-B91B-F47B67B62AA3}" name="Column14882" dataDxfId="1723"/>
    <tableColumn id="14897" xr3:uid="{3DEF4C84-BDFB-4A1B-B61F-5E8FCDFF270B}" name="Column14883" dataDxfId="1722"/>
    <tableColumn id="14898" xr3:uid="{486E5DED-6C98-4FAE-B743-1DD7B7A89A6E}" name="Column14884" dataDxfId="1721"/>
    <tableColumn id="14899" xr3:uid="{2CCD29A1-2A7C-4738-BA45-FBE502D71C7A}" name="Column14885" dataDxfId="1720"/>
    <tableColumn id="14900" xr3:uid="{24B399B9-F242-4059-B8E3-EDBBB72B55B9}" name="Column14886" dataDxfId="1719"/>
    <tableColumn id="14901" xr3:uid="{92417F01-3B87-450E-84A8-5D730B38FA8B}" name="Column14887" dataDxfId="1718"/>
    <tableColumn id="14902" xr3:uid="{B73C5384-4AA9-4CBE-86E5-2C6FBBE8A77D}" name="Column14888" dataDxfId="1717"/>
    <tableColumn id="14903" xr3:uid="{0E50A3B3-91FB-4F42-AD1D-403F6DC9DE67}" name="Column14889" dataDxfId="1716"/>
    <tableColumn id="14904" xr3:uid="{315CD512-9C71-469D-B979-EC96CEEB3BED}" name="Column14890" dataDxfId="1715"/>
    <tableColumn id="14905" xr3:uid="{769B44AD-425E-4D3E-827D-9A1830000C2A}" name="Column14891" dataDxfId="1714"/>
    <tableColumn id="14906" xr3:uid="{051F7E81-96F8-4529-BCE6-DB62AE3A2561}" name="Column14892" dataDxfId="1713"/>
    <tableColumn id="14907" xr3:uid="{0EDCB4AD-D78C-46F7-A94A-0E9A444F29BC}" name="Column14893" dataDxfId="1712"/>
    <tableColumn id="14908" xr3:uid="{7F67D2E1-3F78-43FF-B645-2A89C4A0392B}" name="Column14894" dataDxfId="1711"/>
    <tableColumn id="14909" xr3:uid="{021F293A-FB41-4F15-9F8D-7AFB6AD008AB}" name="Column14895" dataDxfId="1710"/>
    <tableColumn id="14910" xr3:uid="{B13047C2-CC97-41DD-BDBE-3BD3176B24FB}" name="Column14896" dataDxfId="1709"/>
    <tableColumn id="14911" xr3:uid="{53725873-9711-492D-889F-E0930EB1F604}" name="Column14897" dataDxfId="1708"/>
    <tableColumn id="14912" xr3:uid="{F7B54C3A-6707-40B6-8951-90CEC1E4C538}" name="Column14898" dataDxfId="1707"/>
    <tableColumn id="14913" xr3:uid="{E6916E41-ACD5-409D-A3F0-D6E757948E3D}" name="Column14899" dataDxfId="1706"/>
    <tableColumn id="14914" xr3:uid="{114096AD-205E-48AE-AC87-AEAB1996CE62}" name="Column14900" dataDxfId="1705"/>
    <tableColumn id="14915" xr3:uid="{F042FAED-5FBF-45DF-8E56-612D6136303D}" name="Column14901" dataDxfId="1704"/>
    <tableColumn id="14916" xr3:uid="{98A96555-D836-40B3-8DB8-9AEFF44E3761}" name="Column14902" dataDxfId="1703"/>
    <tableColumn id="14917" xr3:uid="{BAFB73CA-686A-492E-84A5-CB7AD91440BB}" name="Column14903" dataDxfId="1702"/>
    <tableColumn id="14918" xr3:uid="{490B3CC8-FC99-4A66-98A7-8AC5F5F905B2}" name="Column14904" dataDxfId="1701"/>
    <tableColumn id="14919" xr3:uid="{CF419342-C9EF-486F-B1D5-884B98D454D7}" name="Column14905" dataDxfId="1700"/>
    <tableColumn id="14920" xr3:uid="{8D92B4F2-213A-499D-9248-97F9E32D15B9}" name="Column14906" dataDxfId="1699"/>
    <tableColumn id="14921" xr3:uid="{8FB56818-12FB-47E0-AA7B-A93F1D4C61A8}" name="Column14907" dataDxfId="1698"/>
    <tableColumn id="14922" xr3:uid="{0A0DA35E-EFAF-40E4-AE73-2EF783515C95}" name="Column14908" dataDxfId="1697"/>
    <tableColumn id="14923" xr3:uid="{3CF5B4E7-1D96-4E60-A5C6-D1BC249D2367}" name="Column14909" dataDxfId="1696"/>
    <tableColumn id="14924" xr3:uid="{8A71267B-E54E-455B-8DEB-58E29696725F}" name="Column14910" dataDxfId="1695"/>
    <tableColumn id="14925" xr3:uid="{10DDEE14-81B6-49D0-92A5-A1A18464A7EB}" name="Column14911" dataDxfId="1694"/>
    <tableColumn id="14926" xr3:uid="{60535681-93A4-48DE-9711-9E3386A789CF}" name="Column14912" dataDxfId="1693"/>
    <tableColumn id="14927" xr3:uid="{64A7FACB-0DDB-40E1-A37D-D7C10F076572}" name="Column14913" dataDxfId="1692"/>
    <tableColumn id="14928" xr3:uid="{104CE215-AA1A-44B6-BA62-7D91EEB037C0}" name="Column14914" dataDxfId="1691"/>
    <tableColumn id="14929" xr3:uid="{35937B48-BC66-4C20-BE50-2C61B861609D}" name="Column14915" dataDxfId="1690"/>
    <tableColumn id="14930" xr3:uid="{365EFC92-422D-4928-B1A2-7416CA2C8105}" name="Column14916" dataDxfId="1689"/>
    <tableColumn id="14931" xr3:uid="{56F53464-3173-4F45-A5E8-AEA3CC7016ED}" name="Column14917" dataDxfId="1688"/>
    <tableColumn id="14932" xr3:uid="{4F8A222C-3252-4D85-BD3C-03CCEDD92C49}" name="Column14918" dataDxfId="1687"/>
    <tableColumn id="14933" xr3:uid="{F4EAF592-6855-47B0-BF0E-9CF3C8261A9F}" name="Column14919" dataDxfId="1686"/>
    <tableColumn id="14934" xr3:uid="{40B0F35F-039E-42D1-8202-4F6057F91AD1}" name="Column14920" dataDxfId="1685"/>
    <tableColumn id="14935" xr3:uid="{0FE1A661-DD93-4096-926B-E4A70120E315}" name="Column14921" dataDxfId="1684"/>
    <tableColumn id="14936" xr3:uid="{C026284A-AD58-42AA-84DD-CD40D915172B}" name="Column14922" dataDxfId="1683"/>
    <tableColumn id="14937" xr3:uid="{76A858AE-6A44-41E7-80B6-ACC69699D2B6}" name="Column14923" dataDxfId="1682"/>
    <tableColumn id="14938" xr3:uid="{BC00D560-DD33-412C-9AF3-5FB744D8803F}" name="Column14924" dataDxfId="1681"/>
    <tableColumn id="14939" xr3:uid="{D1CEA77F-DFC8-4558-AD98-688384B5252C}" name="Column14925" dataDxfId="1680"/>
    <tableColumn id="14940" xr3:uid="{8D73B6F1-D377-4EB4-A58D-1E5EA358B06D}" name="Column14926" dataDxfId="1679"/>
    <tableColumn id="14941" xr3:uid="{681F1399-A038-440B-A7F4-B6A25744F05B}" name="Column14927" dataDxfId="1678"/>
    <tableColumn id="14942" xr3:uid="{9831AFE8-EB4C-453F-9B7F-B549E98BC3A1}" name="Column14928" dataDxfId="1677"/>
    <tableColumn id="14943" xr3:uid="{53696263-9555-4B8B-8247-0FFC81527D23}" name="Column14929" dataDxfId="1676"/>
    <tableColumn id="14944" xr3:uid="{37BD313A-D8F0-4BD5-B153-204014CE152D}" name="Column14930" dataDxfId="1675"/>
    <tableColumn id="14945" xr3:uid="{C8803782-3ECB-4B67-ADD5-7E79329BBB18}" name="Column14931" dataDxfId="1674"/>
    <tableColumn id="14946" xr3:uid="{B1C61158-44F5-4CBE-B057-E4DD6B97AFC5}" name="Column14932" dataDxfId="1673"/>
    <tableColumn id="14947" xr3:uid="{C21DA2F6-F721-4B1A-AA6B-B5A6EEC30956}" name="Column14933" dataDxfId="1672"/>
    <tableColumn id="14948" xr3:uid="{C64E7FDC-52E4-4533-9A66-4827F1ED9415}" name="Column14934" dataDxfId="1671"/>
    <tableColumn id="14949" xr3:uid="{12DB15A2-8E18-4807-B16F-6CC215FBC0E3}" name="Column14935" dataDxfId="1670"/>
    <tableColumn id="14950" xr3:uid="{CCF4D062-0C5B-499E-A5C3-2148AE18F536}" name="Column14936" dataDxfId="1669"/>
    <tableColumn id="14951" xr3:uid="{EF4E1206-4C84-4013-9EE4-3E7BD00B7021}" name="Column14937" dataDxfId="1668"/>
    <tableColumn id="14952" xr3:uid="{EC27B247-40CD-4725-B24F-759B4FFD381D}" name="Column14938" dataDxfId="1667"/>
    <tableColumn id="14953" xr3:uid="{69E77912-334D-4465-BF18-911C60E03928}" name="Column14939" dataDxfId="1666"/>
    <tableColumn id="14954" xr3:uid="{CD001575-9A09-4944-AA9B-6CAACD70A75A}" name="Column14940" dataDxfId="1665"/>
    <tableColumn id="14955" xr3:uid="{F2422F91-4521-4C99-B1C6-D9CE167243AE}" name="Column14941" dataDxfId="1664"/>
    <tableColumn id="14956" xr3:uid="{FD7C6555-F8F4-4A43-BF68-30E7ED5E1008}" name="Column14942" dataDxfId="1663"/>
    <tableColumn id="14957" xr3:uid="{2E6C9E45-27E9-4678-BF93-56AA53E8CB22}" name="Column14943" dataDxfId="1662"/>
    <tableColumn id="14958" xr3:uid="{C1F29443-1247-4844-9FA0-1495069D7B3A}" name="Column14944" dataDxfId="1661"/>
    <tableColumn id="14959" xr3:uid="{B480613F-EFA8-4A7C-A4F2-DDCEBDE4CE5A}" name="Column14945" dataDxfId="1660"/>
    <tableColumn id="14960" xr3:uid="{E7130AE2-1C1D-497D-BC8B-67FB736E8FCA}" name="Column14946" dataDxfId="1659"/>
    <tableColumn id="14961" xr3:uid="{F86577D8-B2D1-4AE3-82C3-3B2E42DDCAD3}" name="Column14947" dataDxfId="1658"/>
    <tableColumn id="14962" xr3:uid="{FFEE2E39-8C11-4519-A3D1-8FC93FEF723D}" name="Column14948" dataDxfId="1657"/>
    <tableColumn id="14963" xr3:uid="{A2689224-23D2-4A13-BF61-310E08FFE56E}" name="Column14949" dataDxfId="1656"/>
    <tableColumn id="14964" xr3:uid="{D6FAD3DE-611F-4430-89D7-A45C02484DE8}" name="Column14950" dataDxfId="1655"/>
    <tableColumn id="14965" xr3:uid="{9389DF0D-339C-4BC1-B957-BE0AE4EC80AB}" name="Column14951" dataDxfId="1654"/>
    <tableColumn id="14966" xr3:uid="{FCB1B9B5-98DA-4D24-BE4B-3CFCB0D72413}" name="Column14952" dataDxfId="1653"/>
    <tableColumn id="14967" xr3:uid="{0A147E3D-193E-40B0-B263-3C2BF9D95C1A}" name="Column14953" dataDxfId="1652"/>
    <tableColumn id="14968" xr3:uid="{806671E4-8984-42A5-90FA-D931797610D2}" name="Column14954" dataDxfId="1651"/>
    <tableColumn id="14969" xr3:uid="{07839768-8939-4B83-A0CB-8B0379C118C0}" name="Column14955" dataDxfId="1650"/>
    <tableColumn id="14970" xr3:uid="{7368CE83-0925-4986-9CB7-C374AD8D888D}" name="Column14956" dataDxfId="1649"/>
    <tableColumn id="14971" xr3:uid="{F515D68C-A56D-4D2C-B4EA-0103B98243B5}" name="Column14957" dataDxfId="1648"/>
    <tableColumn id="14972" xr3:uid="{820B4C95-8F56-4134-BB6A-C8A9C49B09B6}" name="Column14958" dataDxfId="1647"/>
    <tableColumn id="14973" xr3:uid="{829560FD-C6AD-42EE-914F-1B673644E159}" name="Column14959" dataDxfId="1646"/>
    <tableColumn id="14974" xr3:uid="{021F44B4-BFDC-4D72-A788-BDEAF98AF318}" name="Column14960" dataDxfId="1645"/>
    <tableColumn id="14975" xr3:uid="{20F3EF3E-5EF0-4AAF-8229-76AC0E7DDCCA}" name="Column14961" dataDxfId="1644"/>
    <tableColumn id="14976" xr3:uid="{2569CA6E-AB05-42B0-9516-0345782BF941}" name="Column14962" dataDxfId="1643"/>
    <tableColumn id="14977" xr3:uid="{ABA5BAD1-19D5-46FB-8147-429F315BE325}" name="Column14963" dataDxfId="1642"/>
    <tableColumn id="14978" xr3:uid="{96218270-36AA-48C0-AFF7-ACDA00EBB889}" name="Column14964" dataDxfId="1641"/>
    <tableColumn id="14979" xr3:uid="{74AE9B3D-B98A-4F32-8A48-85B6904259E7}" name="Column14965" dataDxfId="1640"/>
    <tableColumn id="14980" xr3:uid="{3B352EF9-A065-451B-8C3B-6D4D86601ED3}" name="Column14966" dataDxfId="1639"/>
    <tableColumn id="14981" xr3:uid="{BACEEA09-5F87-45F0-83AE-1E9CB072A126}" name="Column14967" dataDxfId="1638"/>
    <tableColumn id="14982" xr3:uid="{A66E4AF8-B7A6-4E88-9A38-0D62BB6A2FCA}" name="Column14968" dataDxfId="1637"/>
    <tableColumn id="14983" xr3:uid="{20DD32FE-4A77-43B0-8A30-6C0252194145}" name="Column14969" dataDxfId="1636"/>
    <tableColumn id="14984" xr3:uid="{7D88395B-F1D4-419F-AC7B-9ADBD5E4BD18}" name="Column14970" dataDxfId="1635"/>
    <tableColumn id="14985" xr3:uid="{951BD2F9-D4EB-452F-BF41-0F629E00FFAD}" name="Column14971" dataDxfId="1634"/>
    <tableColumn id="14986" xr3:uid="{2523985B-A470-4F31-8E90-D9333174C06C}" name="Column14972" dataDxfId="1633"/>
    <tableColumn id="14987" xr3:uid="{7E5C4313-27D7-4F6A-8989-67335BF04989}" name="Column14973" dataDxfId="1632"/>
    <tableColumn id="14988" xr3:uid="{35DA779C-91CF-4EC9-A463-0E61C66E83CB}" name="Column14974" dataDxfId="1631"/>
    <tableColumn id="14989" xr3:uid="{ABB55576-EF95-4C19-AE0E-49804DD8F4E9}" name="Column14975" dataDxfId="1630"/>
    <tableColumn id="14990" xr3:uid="{B10CE08A-CD56-45D1-A46A-3F46209280EC}" name="Column14976" dataDxfId="1629"/>
    <tableColumn id="14991" xr3:uid="{635FDB3F-F5DF-49FF-A85D-B820E349D252}" name="Column14977" dataDxfId="1628"/>
    <tableColumn id="14992" xr3:uid="{BCAA3F51-9D9B-4DD6-A441-9221B32DFE6B}" name="Column14978" dataDxfId="1627"/>
    <tableColumn id="14993" xr3:uid="{A539A40D-F6EF-4BA6-A371-C1D11B56FA3C}" name="Column14979" dataDxfId="1626"/>
    <tableColumn id="14994" xr3:uid="{0993A9D7-A688-4C67-980E-334D6029CDD8}" name="Column14980" dataDxfId="1625"/>
    <tableColumn id="14995" xr3:uid="{6F7CF52B-1EC5-471F-A9E7-7CB9A3D38911}" name="Column14981" dataDxfId="1624"/>
    <tableColumn id="14996" xr3:uid="{F46597FA-C648-4A51-9E31-C7F9D63414B9}" name="Column14982" dataDxfId="1623"/>
    <tableColumn id="14997" xr3:uid="{C809ED7C-CF56-4E3B-94CB-5000870A75C1}" name="Column14983" dataDxfId="1622"/>
    <tableColumn id="14998" xr3:uid="{FC5AE8FB-BF25-4E11-BE83-9EB2308DB6BC}" name="Column14984" dataDxfId="1621"/>
    <tableColumn id="14999" xr3:uid="{4B9BD213-2D84-42EA-B641-DA74DBA5F2C7}" name="Column14985" dataDxfId="1620"/>
    <tableColumn id="15000" xr3:uid="{5E28A11E-55B2-4C15-BFD1-17D6870A9B81}" name="Column14986" dataDxfId="1619"/>
    <tableColumn id="15001" xr3:uid="{43FD36D1-53B8-4C21-8D95-8904B3FDD285}" name="Column14987" dataDxfId="1618"/>
    <tableColumn id="15002" xr3:uid="{31F69C91-7A48-4276-9830-D6D26A37D18C}" name="Column14988" dataDxfId="1617"/>
    <tableColumn id="15003" xr3:uid="{19D0E35D-634B-4399-BCF8-775429BF27D4}" name="Column14989" dataDxfId="1616"/>
    <tableColumn id="15004" xr3:uid="{A3274181-4C40-4057-890E-9789B0F092DC}" name="Column14990" dataDxfId="1615"/>
    <tableColumn id="15005" xr3:uid="{3F943152-F2AF-499C-A8ED-D2B131E4765E}" name="Column14991" dataDxfId="1614"/>
    <tableColumn id="15006" xr3:uid="{53F836F7-05FB-4B35-A0C1-9C8F2DDC6F99}" name="Column14992" dataDxfId="1613"/>
    <tableColumn id="15007" xr3:uid="{9E760B2C-6D12-4D02-87B1-ED53815C93BD}" name="Column14993" dataDxfId="1612"/>
    <tableColumn id="15008" xr3:uid="{6B6E6506-4F91-4ABB-ACB7-92C85C9C6892}" name="Column14994" dataDxfId="1611"/>
    <tableColumn id="15009" xr3:uid="{24519131-AD9F-4B2B-90DB-7AC8A79C750A}" name="Column14995" dataDxfId="1610"/>
    <tableColumn id="15010" xr3:uid="{39BD869E-7303-4384-BA1D-27A12540A1F5}" name="Column14996" dataDxfId="1609"/>
    <tableColumn id="15011" xr3:uid="{B2B39B75-509A-4809-8DE5-6902BF6D708D}" name="Column14997" dataDxfId="1608"/>
    <tableColumn id="15012" xr3:uid="{C3043DA3-1F71-45E7-8BBE-C1EC7C090F38}" name="Column14998" dataDxfId="1607"/>
    <tableColumn id="15013" xr3:uid="{9D53D67D-8744-4ED0-B585-00299DA718B5}" name="Column14999" dataDxfId="1606"/>
    <tableColumn id="15014" xr3:uid="{32D84AE3-1F83-4993-A7E4-9B9C2A976C30}" name="Column15000" dataDxfId="1605"/>
    <tableColumn id="15015" xr3:uid="{2024B83F-7F1F-4719-8373-8589E83BB77E}" name="Column15001" dataDxfId="1604"/>
    <tableColumn id="15016" xr3:uid="{741C1FFC-DADF-484C-8F4C-61AA904BECFD}" name="Column15002" dataDxfId="1603"/>
    <tableColumn id="15017" xr3:uid="{071D78CF-7369-4D18-A9EB-F0239AF05820}" name="Column15003" dataDxfId="1602"/>
    <tableColumn id="15018" xr3:uid="{025659EC-FA51-4762-9024-B4D95D6DB02B}" name="Column15004" dataDxfId="1601"/>
    <tableColumn id="15019" xr3:uid="{23274BD5-84CC-4537-9A93-D17E98509343}" name="Column15005" dataDxfId="1600"/>
    <tableColumn id="15020" xr3:uid="{FD99CDDD-576C-49EF-9940-C9D993A48CD0}" name="Column15006" dataDxfId="1599"/>
    <tableColumn id="15021" xr3:uid="{42A8FAE9-4F94-439B-A131-710AA3173ACE}" name="Column15007" dataDxfId="1598"/>
    <tableColumn id="15022" xr3:uid="{4A92E280-6C42-4266-B29B-149E68245B6F}" name="Column15008" dataDxfId="1597"/>
    <tableColumn id="15023" xr3:uid="{F786F312-9C8B-4AEC-B865-4AEFC0C0D8A8}" name="Column15009" dataDxfId="1596"/>
    <tableColumn id="15024" xr3:uid="{31FBBABF-C95D-41FB-BBD7-5188CA50A7D3}" name="Column15010" dataDxfId="1595"/>
    <tableColumn id="15025" xr3:uid="{BE2CF7B5-7695-44AC-994F-24066E66134A}" name="Column15011" dataDxfId="1594"/>
    <tableColumn id="15026" xr3:uid="{BF386C94-68AA-4ECB-8D4F-9CAE3E90E6CC}" name="Column15012" dataDxfId="1593"/>
    <tableColumn id="15027" xr3:uid="{7771422A-222C-4636-8EEE-2CD8CC3F9389}" name="Column15013" dataDxfId="1592"/>
    <tableColumn id="15028" xr3:uid="{B3891A9D-1907-43D4-B9B1-8585AC2F4012}" name="Column15014" dataDxfId="1591"/>
    <tableColumn id="15029" xr3:uid="{966AB43E-53EF-4985-A911-92ED723B9040}" name="Column15015" dataDxfId="1590"/>
    <tableColumn id="15030" xr3:uid="{2D58BAF0-28BB-4FBD-869F-9110CA5BEFEA}" name="Column15016" dataDxfId="1589"/>
    <tableColumn id="15031" xr3:uid="{3A79AAA9-0066-4F24-9EAB-514EF5598DB6}" name="Column15017" dataDxfId="1588"/>
    <tableColumn id="15032" xr3:uid="{10738C08-FDB8-4AC1-91BA-B474B7E93B73}" name="Column15018" dataDxfId="1587"/>
    <tableColumn id="15033" xr3:uid="{2BB5E149-0485-479A-95A5-C440B7F81BE1}" name="Column15019" dataDxfId="1586"/>
    <tableColumn id="15034" xr3:uid="{DBF10A56-14CB-4177-AB08-F89CF4812365}" name="Column15020" dataDxfId="1585"/>
    <tableColumn id="15035" xr3:uid="{953C7BF4-0BEB-4214-A32D-6BD65D4CE6B7}" name="Column15021" dataDxfId="1584"/>
    <tableColumn id="15036" xr3:uid="{F3016E53-EEE3-4B3F-844C-4F018C0747A3}" name="Column15022" dataDxfId="1583"/>
    <tableColumn id="15037" xr3:uid="{762D786F-C5F5-4DCE-92AA-440FAA0A5BD4}" name="Column15023" dataDxfId="1582"/>
    <tableColumn id="15038" xr3:uid="{C9FA0EC9-68F7-453F-8FA8-11CC90F128F3}" name="Column15024" dataDxfId="1581"/>
    <tableColumn id="15039" xr3:uid="{75F09E7B-9BCA-4C8B-9091-8C452126BB1F}" name="Column15025" dataDxfId="1580"/>
    <tableColumn id="15040" xr3:uid="{BD90176D-C52A-4CE5-9D28-8BAD7FAAAD40}" name="Column15026" dataDxfId="1579"/>
    <tableColumn id="15041" xr3:uid="{D1B8CBD0-4F25-4C10-85DE-80021A478226}" name="Column15027" dataDxfId="1578"/>
    <tableColumn id="15042" xr3:uid="{E94EC750-A3AB-4186-B31B-63F8684B1684}" name="Column15028" dataDxfId="1577"/>
    <tableColumn id="15043" xr3:uid="{56E2A2F2-F50E-4DAA-A4B3-0806C5F059FE}" name="Column15029" dataDxfId="1576"/>
    <tableColumn id="15044" xr3:uid="{2791E62C-760C-4279-8A6D-B9B9B848C08F}" name="Column15030" dataDxfId="1575"/>
    <tableColumn id="15045" xr3:uid="{A5B8D890-2C4C-4CF3-A5DC-DC6E3926B99C}" name="Column15031" dataDxfId="1574"/>
    <tableColumn id="15046" xr3:uid="{028DFEC1-AF25-4DA4-A018-F512BBEA5588}" name="Column15032" dataDxfId="1573"/>
    <tableColumn id="15047" xr3:uid="{3C3EE234-2A5D-4F3A-850F-204DF50EE113}" name="Column15033" dataDxfId="1572"/>
    <tableColumn id="15048" xr3:uid="{BE564899-9377-4B65-8572-7D9AC7E50B3C}" name="Column15034" dataDxfId="1571"/>
    <tableColumn id="15049" xr3:uid="{AFDAEFF4-3D85-45BE-89B5-A424A3933693}" name="Column15035" dataDxfId="1570"/>
    <tableColumn id="15050" xr3:uid="{D44C12A0-AEC8-49DB-B509-DA943D9A4B87}" name="Column15036" dataDxfId="1569"/>
    <tableColumn id="15051" xr3:uid="{C022F8CB-1976-450C-9F6F-80355C56BDDF}" name="Column15037" dataDxfId="1568"/>
    <tableColumn id="15052" xr3:uid="{B70372C7-5E23-4F8E-B14B-F91E716BEFBD}" name="Column15038" dataDxfId="1567"/>
    <tableColumn id="15053" xr3:uid="{E7124F40-619B-47CF-A62A-E16C1B3260E4}" name="Column15039" dataDxfId="1566"/>
    <tableColumn id="15054" xr3:uid="{B80F1A2F-2CD0-46AA-84CD-C22F5AE1A4C6}" name="Column15040" dataDxfId="1565"/>
    <tableColumn id="15055" xr3:uid="{6E1A8A10-4806-4C1D-984D-37F9AFC085CC}" name="Column15041" dataDxfId="1564"/>
    <tableColumn id="15056" xr3:uid="{7DF5312A-EF5B-4854-830C-C091F4236E02}" name="Column15042" dataDxfId="1563"/>
    <tableColumn id="15057" xr3:uid="{F92267C9-A14C-47F3-98E2-BFEE7DD6D102}" name="Column15043" dataDxfId="1562"/>
    <tableColumn id="15058" xr3:uid="{17584137-A9EB-479E-A4F7-51DDDA675484}" name="Column15044" dataDxfId="1561"/>
    <tableColumn id="15059" xr3:uid="{AFC9BE8B-BE02-43C4-A671-F970BAA46B3D}" name="Column15045" dataDxfId="1560"/>
    <tableColumn id="15060" xr3:uid="{F357132C-9E3E-48DC-8B74-AB81D34BC9F3}" name="Column15046" dataDxfId="1559"/>
    <tableColumn id="15061" xr3:uid="{694FC2D7-F028-45A9-B5E0-87B02E5A84F1}" name="Column15047" dataDxfId="1558"/>
    <tableColumn id="15062" xr3:uid="{C22CF424-536C-49C8-9EBB-5933A8F54759}" name="Column15048" dataDxfId="1557"/>
    <tableColumn id="15063" xr3:uid="{6C26FAC6-CDF7-45AE-95BC-CFB1047A7F5A}" name="Column15049" dataDxfId="1556"/>
    <tableColumn id="15064" xr3:uid="{4C1B1EC6-B08F-490D-BB1D-C00EF4465D23}" name="Column15050" dataDxfId="1555"/>
    <tableColumn id="15065" xr3:uid="{741DF604-0832-4ADA-BBB2-A77CE1B16023}" name="Column15051" dataDxfId="1554"/>
    <tableColumn id="15066" xr3:uid="{E7BA30CA-4F20-49A1-AE06-1563E7155D15}" name="Column15052" dataDxfId="1553"/>
    <tableColumn id="15067" xr3:uid="{A6DBE515-D573-4A24-B4E3-EA87EF6FED74}" name="Column15053" dataDxfId="1552"/>
    <tableColumn id="15068" xr3:uid="{F30C7A10-EE88-43EB-9EA2-D0DFCDCEEDE4}" name="Column15054" dataDxfId="1551"/>
    <tableColumn id="15069" xr3:uid="{147FCA27-5446-4708-8CA4-26D200D40395}" name="Column15055" dataDxfId="1550"/>
    <tableColumn id="15070" xr3:uid="{75DEE0B1-BD62-4F99-8CA5-0D7BFDF65857}" name="Column15056" dataDxfId="1549"/>
    <tableColumn id="15071" xr3:uid="{E2CDC95E-CF36-42FB-B469-9694DCBB1DDA}" name="Column15057" dataDxfId="1548"/>
    <tableColumn id="15072" xr3:uid="{586F2C27-31A1-4CC7-8F5F-BFD58FEEC184}" name="Column15058" dataDxfId="1547"/>
    <tableColumn id="15073" xr3:uid="{D87D6F01-DC88-46D9-A0A6-2D0A6D58794E}" name="Column15059" dataDxfId="1546"/>
    <tableColumn id="15074" xr3:uid="{D84926DA-9C50-4466-824F-5B7AD8CC863F}" name="Column15060" dataDxfId="1545"/>
    <tableColumn id="15075" xr3:uid="{4E84BC24-F0BC-480E-B59C-BC1E6A555378}" name="Column15061" dataDxfId="1544"/>
    <tableColumn id="15076" xr3:uid="{C65383A6-BE4C-4216-A6FD-D3EDF1C4251A}" name="Column15062" dataDxfId="1543"/>
    <tableColumn id="15077" xr3:uid="{E0362EFF-9B92-4684-BF36-A0C4195FC016}" name="Column15063" dataDxfId="1542"/>
    <tableColumn id="15078" xr3:uid="{398BD63A-E115-4DA2-8AC7-DE57792C62E6}" name="Column15064" dataDxfId="1541"/>
    <tableColumn id="15079" xr3:uid="{21CABE2B-48A5-472F-A3C6-921BA90FAD13}" name="Column15065" dataDxfId="1540"/>
    <tableColumn id="15080" xr3:uid="{24E4B27B-DEAF-41B6-B96D-B6188D5B10A2}" name="Column15066" dataDxfId="1539"/>
    <tableColumn id="15081" xr3:uid="{7EB2861F-4578-4489-9053-69A05519F5D0}" name="Column15067" dataDxfId="1538"/>
    <tableColumn id="15082" xr3:uid="{538FDD61-D2EF-47FC-9DDD-C59080BEEF9C}" name="Column15068" dataDxfId="1537"/>
    <tableColumn id="15083" xr3:uid="{7F6AED77-3912-46E2-94DB-4F888DF45095}" name="Column15069" dataDxfId="1536"/>
    <tableColumn id="15084" xr3:uid="{B3103D70-DE8D-4E2C-989B-CF98284F6DC8}" name="Column15070" dataDxfId="1535"/>
    <tableColumn id="15085" xr3:uid="{37B6B51B-7C4A-4F7F-BE80-1DF210E55850}" name="Column15071" dataDxfId="1534"/>
    <tableColumn id="15086" xr3:uid="{4E4599DA-DC0F-43DC-B6CB-060365D74C76}" name="Column15072" dataDxfId="1533"/>
    <tableColumn id="15087" xr3:uid="{43D53B4A-5807-4E0D-9D80-1775A9B0E6E2}" name="Column15073" dataDxfId="1532"/>
    <tableColumn id="15088" xr3:uid="{FB8B846A-191F-4383-88B4-C67D3A7A8DF8}" name="Column15074" dataDxfId="1531"/>
    <tableColumn id="15089" xr3:uid="{DDB5FCE9-55A4-4D18-B3A9-60087425105C}" name="Column15075" dataDxfId="1530"/>
    <tableColumn id="15090" xr3:uid="{DF2AA599-FA74-4D75-B9B4-6B9ED8250F88}" name="Column15076" dataDxfId="1529"/>
    <tableColumn id="15091" xr3:uid="{F64F567E-7F71-4E38-A991-C1A08550196E}" name="Column15077" dataDxfId="1528"/>
    <tableColumn id="15092" xr3:uid="{4DF76CAA-7466-454F-A2BE-B2EF09511B7D}" name="Column15078" dataDxfId="1527"/>
    <tableColumn id="15093" xr3:uid="{1DF6082E-AA12-4D18-AD5F-B09606115476}" name="Column15079" dataDxfId="1526"/>
    <tableColumn id="15094" xr3:uid="{9955720E-D2AD-42A5-8CDA-F43103099A76}" name="Column15080" dataDxfId="1525"/>
    <tableColumn id="15095" xr3:uid="{F3BE8C39-007A-4D9C-9741-951EEDBEFF02}" name="Column15081" dataDxfId="1524"/>
    <tableColumn id="15096" xr3:uid="{3A7CC701-3B39-431E-BC37-A699F17FFE32}" name="Column15082" dataDxfId="1523"/>
    <tableColumn id="15097" xr3:uid="{BDB4FF56-8D4A-4D73-B3E2-BEEFEEF09C12}" name="Column15083" dataDxfId="1522"/>
    <tableColumn id="15098" xr3:uid="{CFB7AC25-00AF-401F-A3F9-EA01D7D8374D}" name="Column15084" dataDxfId="1521"/>
    <tableColumn id="15099" xr3:uid="{92E59281-3D9F-4C34-BB77-CA510F345B6A}" name="Column15085" dataDxfId="1520"/>
    <tableColumn id="15100" xr3:uid="{A8627511-9EDE-4E27-B203-5626BE934D79}" name="Column15086" dataDxfId="1519"/>
    <tableColumn id="15101" xr3:uid="{79A4CE1E-163A-48D9-B34A-1ADD50829B87}" name="Column15087" dataDxfId="1518"/>
    <tableColumn id="15102" xr3:uid="{BE16D59E-9F3A-4EA8-BEE7-FB7F06330DDF}" name="Column15088" dataDxfId="1517"/>
    <tableColumn id="15103" xr3:uid="{00D2FB9A-4477-43E4-BE2B-8FF0544497D9}" name="Column15089" dataDxfId="1516"/>
    <tableColumn id="15104" xr3:uid="{C5BCB335-FFCD-47F3-86F8-31B5A4D24FFF}" name="Column15090" dataDxfId="1515"/>
    <tableColumn id="15105" xr3:uid="{B159025F-AA9E-4E24-A4D9-5F4E78CCB73E}" name="Column15091" dataDxfId="1514"/>
    <tableColumn id="15106" xr3:uid="{3DA55689-E4BE-498A-AE6B-186FEAB9750D}" name="Column15092" dataDxfId="1513"/>
    <tableColumn id="15107" xr3:uid="{F05797DD-0942-4A66-8DB6-A0B9A8B6A6C9}" name="Column15093" dataDxfId="1512"/>
    <tableColumn id="15108" xr3:uid="{6027BD89-BB86-499F-8DD6-4DF742B47DCA}" name="Column15094" dataDxfId="1511"/>
    <tableColumn id="15109" xr3:uid="{BBAC67B7-5F21-4E59-9535-DE8127A99281}" name="Column15095" dataDxfId="1510"/>
    <tableColumn id="15110" xr3:uid="{56FC9770-0130-4019-B2C4-E9E49BFDFC8A}" name="Column15096" dataDxfId="1509"/>
    <tableColumn id="15111" xr3:uid="{C7258190-1CD0-486C-BE6B-FFD09C5D75BF}" name="Column15097" dataDxfId="1508"/>
    <tableColumn id="15112" xr3:uid="{1E67876E-2859-4D66-8720-96EA1652462F}" name="Column15098" dataDxfId="1507"/>
    <tableColumn id="15113" xr3:uid="{AA6B6A78-E1B0-4E64-A24C-4C83162DA08A}" name="Column15099" dataDxfId="1506"/>
    <tableColumn id="15114" xr3:uid="{D896EC14-BD62-4C4E-BCBC-046D4D4899FA}" name="Column15100" dataDxfId="1505"/>
    <tableColumn id="15115" xr3:uid="{ECD9B7CE-8521-4CBF-A75F-C89839D59A96}" name="Column15101" dataDxfId="1504"/>
    <tableColumn id="15116" xr3:uid="{88920E62-4CB0-4187-BCE6-281EBF24D649}" name="Column15102" dataDxfId="1503"/>
    <tableColumn id="15117" xr3:uid="{A9011057-9A8F-45BE-8D7E-ADF259C4195C}" name="Column15103" dataDxfId="1502"/>
    <tableColumn id="15118" xr3:uid="{7844EBAC-E546-4BAF-BF38-66E32540E49C}" name="Column15104" dataDxfId="1501"/>
    <tableColumn id="15119" xr3:uid="{0A93B408-EEBC-4165-9839-E618E3863500}" name="Column15105" dataDxfId="1500"/>
    <tableColumn id="15120" xr3:uid="{35A4B391-F48B-4655-9AC5-90529EC69D30}" name="Column15106" dataDxfId="1499"/>
    <tableColumn id="15121" xr3:uid="{B6969CF8-77FC-48FB-862A-A8B57FB95DC3}" name="Column15107" dataDxfId="1498"/>
    <tableColumn id="15122" xr3:uid="{A9D8918F-E80D-4807-967F-F2BBAE7215F1}" name="Column15108" dataDxfId="1497"/>
    <tableColumn id="15123" xr3:uid="{DB1AA7B0-059A-4DA1-81BC-71E1E75A2189}" name="Column15109" dataDxfId="1496"/>
    <tableColumn id="15124" xr3:uid="{EEB362B4-0AF0-4476-B4E2-50E7B3913EFD}" name="Column15110" dataDxfId="1495"/>
    <tableColumn id="15125" xr3:uid="{D532F77C-DE0E-4EFC-93DE-3508824622D2}" name="Column15111" dataDxfId="1494"/>
    <tableColumn id="15126" xr3:uid="{C279207D-DABC-4045-9E05-886877124B84}" name="Column15112" dataDxfId="1493"/>
    <tableColumn id="15127" xr3:uid="{5A25CC13-3E3D-4F20-9E6F-8A6946BBA432}" name="Column15113" dataDxfId="1492"/>
    <tableColumn id="15128" xr3:uid="{DF6BCD57-4102-4365-8473-9E1F1D7AA87C}" name="Column15114" dataDxfId="1491"/>
    <tableColumn id="15129" xr3:uid="{BE1CAC39-5511-446B-BC99-0D7174DA2C6F}" name="Column15115" dataDxfId="1490"/>
    <tableColumn id="15130" xr3:uid="{BC146C3A-ACFA-4641-943E-82BC6D23ECDC}" name="Column15116" dataDxfId="1489"/>
    <tableColumn id="15131" xr3:uid="{274DA8EC-1705-4708-A427-D42A4EB22352}" name="Column15117" dataDxfId="1488"/>
    <tableColumn id="15132" xr3:uid="{8AE65FF5-F7AE-4F16-90EA-31EA1DEDC455}" name="Column15118" dataDxfId="1487"/>
    <tableColumn id="15133" xr3:uid="{E9AD072F-DF8C-4860-9C8D-8609CE7307B8}" name="Column15119" dataDxfId="1486"/>
    <tableColumn id="15134" xr3:uid="{2BFD8AAA-93B6-4AC5-AE36-EECB96F6D1EA}" name="Column15120" dataDxfId="1485"/>
    <tableColumn id="15135" xr3:uid="{22E16057-0353-4592-ABC7-A61620D2615E}" name="Column15121" dataDxfId="1484"/>
    <tableColumn id="15136" xr3:uid="{4B4D7EC5-4FAB-4EE4-B7C0-1A39DEF78D3C}" name="Column15122" dataDxfId="1483"/>
    <tableColumn id="15137" xr3:uid="{35A7EEAB-5643-4BB8-8E2D-221B2B067C08}" name="Column15123" dataDxfId="1482"/>
    <tableColumn id="15138" xr3:uid="{C8D8E2EC-7070-4350-9F81-3934AAAD6EFF}" name="Column15124" dataDxfId="1481"/>
    <tableColumn id="15139" xr3:uid="{F66C7651-8566-46C7-B692-AA47888D8240}" name="Column15125" dataDxfId="1480"/>
    <tableColumn id="15140" xr3:uid="{F7B139E7-57E4-42AE-AA87-33B748DA879C}" name="Column15126" dataDxfId="1479"/>
    <tableColumn id="15141" xr3:uid="{6D9BCF1B-660F-4E99-A0C4-9BE2F09E4328}" name="Column15127" dataDxfId="1478"/>
    <tableColumn id="15142" xr3:uid="{A1498340-2469-412D-ADA6-945247458A50}" name="Column15128" dataDxfId="1477"/>
    <tableColumn id="15143" xr3:uid="{76CFA144-3A49-4A13-921C-38D39AC157E9}" name="Column15129" dataDxfId="1476"/>
    <tableColumn id="15144" xr3:uid="{9765C6BB-4852-4673-AD4B-71DE52AC2C98}" name="Column15130" dataDxfId="1475"/>
    <tableColumn id="15145" xr3:uid="{0F4B856C-9AE8-43D4-95DE-8EF0C862EDEE}" name="Column15131" dataDxfId="1474"/>
    <tableColumn id="15146" xr3:uid="{EB6F72FD-25EA-4944-8FB3-40FED67B5E61}" name="Column15132" dataDxfId="1473"/>
    <tableColumn id="15147" xr3:uid="{4E63E2FF-EF8B-41F9-AEFB-DD5E15546DD3}" name="Column15133" dataDxfId="1472"/>
    <tableColumn id="15148" xr3:uid="{B271010F-DA18-486A-9D63-778AB88A20C4}" name="Column15134" dataDxfId="1471"/>
    <tableColumn id="15149" xr3:uid="{7D01C714-9416-4B32-90EB-77DCE62D8585}" name="Column15135" dataDxfId="1470"/>
    <tableColumn id="15150" xr3:uid="{60427801-C985-4DF2-84C1-1173A0A6EE39}" name="Column15136" dataDxfId="1469"/>
    <tableColumn id="15151" xr3:uid="{8494982A-A7EF-4EF7-A7D9-946F1EDBDA84}" name="Column15137" dataDxfId="1468"/>
    <tableColumn id="15152" xr3:uid="{E1182610-2C44-4EC8-A694-41B835DCE1FE}" name="Column15138" dataDxfId="1467"/>
    <tableColumn id="15153" xr3:uid="{288D04A6-C501-4203-9C01-E1D6A12B024A}" name="Column15139" dataDxfId="1466"/>
    <tableColumn id="15154" xr3:uid="{FDEDD06B-53F8-489D-893C-419C6722C09B}" name="Column15140" dataDxfId="1465"/>
    <tableColumn id="15155" xr3:uid="{46C017B8-CD4F-43CE-975E-3ED24BF64390}" name="Column15141" dataDxfId="1464"/>
    <tableColumn id="15156" xr3:uid="{A00F9CDD-32BD-4827-A10E-699984C1F9CA}" name="Column15142" dataDxfId="1463"/>
    <tableColumn id="15157" xr3:uid="{30B46F99-AB1C-471E-8FAB-1969420F02B8}" name="Column15143" dataDxfId="1462"/>
    <tableColumn id="15158" xr3:uid="{97CA873B-1B9B-4FC4-B8B3-2F088C4741C7}" name="Column15144" dataDxfId="1461"/>
    <tableColumn id="15159" xr3:uid="{670C650D-E617-4490-9425-A1E515929823}" name="Column15145" dataDxfId="1460"/>
    <tableColumn id="15160" xr3:uid="{3505A9AE-9AD1-4E17-8029-4B61700EA1C1}" name="Column15146" dataDxfId="1459"/>
    <tableColumn id="15161" xr3:uid="{52B3C2EA-2369-42CD-A013-C1E8AEE1831F}" name="Column15147" dataDxfId="1458"/>
    <tableColumn id="15162" xr3:uid="{F70E273D-55F0-44C8-8569-1D2E58D94E1C}" name="Column15148" dataDxfId="1457"/>
    <tableColumn id="15163" xr3:uid="{77FD3D24-8D8E-44D1-BFF6-F4A3110D7FBA}" name="Column15149" dataDxfId="1456"/>
    <tableColumn id="15164" xr3:uid="{848BEA42-88D8-4A6C-92CA-5DD129FD61E3}" name="Column15150" dataDxfId="1455"/>
    <tableColumn id="15165" xr3:uid="{1FAECAF6-795F-414A-AD10-331875CA96A4}" name="Column15151" dataDxfId="1454"/>
    <tableColumn id="15166" xr3:uid="{CFC9E47B-9193-4DC1-9955-F1F08B3499D9}" name="Column15152" dataDxfId="1453"/>
    <tableColumn id="15167" xr3:uid="{B7BB11EB-B772-4BCC-BCFD-0795055F20A1}" name="Column15153" dataDxfId="1452"/>
    <tableColumn id="15168" xr3:uid="{8EFEE3DD-DD9A-4307-93BE-00F8E5A4D46F}" name="Column15154" dataDxfId="1451"/>
    <tableColumn id="15169" xr3:uid="{DAC2F50C-A91F-4CE8-86A5-5D4F46A3F76A}" name="Column15155" dataDxfId="1450"/>
    <tableColumn id="15170" xr3:uid="{308AC6C1-1700-4BA3-B38D-A5D1600E4681}" name="Column15156" dataDxfId="1449"/>
    <tableColumn id="15171" xr3:uid="{F321D683-4299-465F-A1F7-DEB446939274}" name="Column15157" dataDxfId="1448"/>
    <tableColumn id="15172" xr3:uid="{2F0594A5-2D1B-4581-8C1D-068E045D6BB5}" name="Column15158" dataDxfId="1447"/>
    <tableColumn id="15173" xr3:uid="{F75A3667-45F3-4312-9A30-D47F37F104BD}" name="Column15159" dataDxfId="1446"/>
    <tableColumn id="15174" xr3:uid="{5E13F05D-72C8-4F81-A540-6AEFDD03FFBC}" name="Column15160" dataDxfId="1445"/>
    <tableColumn id="15175" xr3:uid="{DBA6DFD2-B2FD-4434-BE87-3BF73BEBA74B}" name="Column15161" dataDxfId="1444"/>
    <tableColumn id="15176" xr3:uid="{97DE3805-3A93-4593-8AEC-2436BEB270ED}" name="Column15162" dataDxfId="1443"/>
    <tableColumn id="15177" xr3:uid="{FE72FBC2-2FA4-483C-A956-8DBDF9D42CE4}" name="Column15163" dataDxfId="1442"/>
    <tableColumn id="15178" xr3:uid="{BD039222-A83B-4538-AE05-39956741126F}" name="Column15164" dataDxfId="1441"/>
    <tableColumn id="15179" xr3:uid="{51213CEE-76EE-4D23-AAC4-6A398C71669E}" name="Column15165" dataDxfId="1440"/>
    <tableColumn id="15180" xr3:uid="{A7FF30F7-BF80-44B4-9E93-901EF0F48CFA}" name="Column15166" dataDxfId="1439"/>
    <tableColumn id="15181" xr3:uid="{05C0F71D-117E-4696-83E1-4488A4AD9979}" name="Column15167" dataDxfId="1438"/>
    <tableColumn id="15182" xr3:uid="{16742641-5520-4BE9-8F4A-9F40548305E7}" name="Column15168" dataDxfId="1437"/>
    <tableColumn id="15183" xr3:uid="{85C49979-E208-4E37-915D-021477B3C461}" name="Column15169" dataDxfId="1436"/>
    <tableColumn id="15184" xr3:uid="{67268A3D-7AE7-4C55-9248-8FA4FFC387A2}" name="Column15170" dataDxfId="1435"/>
    <tableColumn id="15185" xr3:uid="{1D67A449-9376-4BAE-A06C-7BCBCE29EAAE}" name="Column15171" dataDxfId="1434"/>
    <tableColumn id="15186" xr3:uid="{7DDA85A4-0879-45E0-9422-20032BF484B5}" name="Column15172" dataDxfId="1433"/>
    <tableColumn id="15187" xr3:uid="{58F5E39F-E1F3-433F-B53A-42A7D1B81146}" name="Column15173" dataDxfId="1432"/>
    <tableColumn id="15188" xr3:uid="{ED22E63D-F82F-4E19-94CF-DCCDEDB151AC}" name="Column15174" dataDxfId="1431"/>
    <tableColumn id="15189" xr3:uid="{22985F37-A5E1-4000-B60E-67216E0C8DD1}" name="Column15175" dataDxfId="1430"/>
    <tableColumn id="15190" xr3:uid="{CA2D7AEB-376E-4BD7-BD1A-F8EE3250C38C}" name="Column15176" dataDxfId="1429"/>
    <tableColumn id="15191" xr3:uid="{B744950B-47BC-4737-8B35-E42E73875FBF}" name="Column15177" dataDxfId="1428"/>
    <tableColumn id="15192" xr3:uid="{7E8588B8-8E05-41AD-8C34-7F99978DF60F}" name="Column15178" dataDxfId="1427"/>
    <tableColumn id="15193" xr3:uid="{43D3285B-C2F9-4F35-9184-DE27A30EF54A}" name="Column15179" dataDxfId="1426"/>
    <tableColumn id="15194" xr3:uid="{B97C5E25-452E-4A3C-938C-7FD88230DB52}" name="Column15180" dataDxfId="1425"/>
    <tableColumn id="15195" xr3:uid="{EFFBF7AC-572A-453A-9B60-A04F0F547902}" name="Column15181" dataDxfId="1424"/>
    <tableColumn id="15196" xr3:uid="{1D2AE185-1F4C-48F8-8E6C-A20C9708EA2B}" name="Column15182" dataDxfId="1423"/>
    <tableColumn id="15197" xr3:uid="{BD6A77DA-C179-4FC6-BAA4-52613C60F2FE}" name="Column15183" dataDxfId="1422"/>
    <tableColumn id="15198" xr3:uid="{6D343A3C-6070-4064-BFF3-F9C058D20031}" name="Column15184" dataDxfId="1421"/>
    <tableColumn id="15199" xr3:uid="{368F33E0-AE3B-4F39-BA4E-223FEF149BD6}" name="Column15185" dataDxfId="1420"/>
    <tableColumn id="15200" xr3:uid="{984854A9-300A-4CD2-A8DC-F2E526DEA403}" name="Column15186" dataDxfId="1419"/>
    <tableColumn id="15201" xr3:uid="{2827C61C-0DF0-4BF7-8F5F-307AFBCE46E9}" name="Column15187" dataDxfId="1418"/>
    <tableColumn id="15202" xr3:uid="{46B8A8FF-99AF-4E05-AA6E-765251F6E056}" name="Column15188" dataDxfId="1417"/>
    <tableColumn id="15203" xr3:uid="{72957178-140F-4258-A5DF-BEC436EDA5BF}" name="Column15189" dataDxfId="1416"/>
    <tableColumn id="15204" xr3:uid="{2A9EE3E1-2E14-4C3E-B49B-6C6B9E4FD46D}" name="Column15190" dataDxfId="1415"/>
    <tableColumn id="15205" xr3:uid="{0D6C7302-CD83-49C7-9F84-CFA21533D8BC}" name="Column15191" dataDxfId="1414"/>
    <tableColumn id="15206" xr3:uid="{0A9D0332-E390-42E3-97F8-7A67C40DFF28}" name="Column15192" dataDxfId="1413"/>
    <tableColumn id="15207" xr3:uid="{F36DCEF3-2F55-4508-9867-E3327D02EF0F}" name="Column15193" dataDxfId="1412"/>
    <tableColumn id="15208" xr3:uid="{F3A47B55-484C-4FF5-AC4F-BF3D99FE7821}" name="Column15194" dataDxfId="1411"/>
    <tableColumn id="15209" xr3:uid="{92F8D589-00EF-4D20-94AB-A4F5C1BE439A}" name="Column15195" dataDxfId="1410"/>
    <tableColumn id="15210" xr3:uid="{4E96534C-ADA2-48E1-BDC1-A96D940A8242}" name="Column15196" dataDxfId="1409"/>
    <tableColumn id="15211" xr3:uid="{6D301584-C8C5-40D3-9B4C-6A4CCAB13EAF}" name="Column15197" dataDxfId="1408"/>
    <tableColumn id="15212" xr3:uid="{250EBA06-B606-40C2-8ACF-F4202839EDE2}" name="Column15198" dataDxfId="1407"/>
    <tableColumn id="15213" xr3:uid="{202D275B-7633-4CC8-BACF-08A6CEDBC448}" name="Column15199" dataDxfId="1406"/>
    <tableColumn id="15214" xr3:uid="{60523385-00AD-489E-8109-0F17CED81D13}" name="Column15200" dataDxfId="1405"/>
    <tableColumn id="15215" xr3:uid="{F2299717-96F9-492A-B6C2-08883C5C5CB3}" name="Column15201" dataDxfId="1404"/>
    <tableColumn id="15216" xr3:uid="{230B813A-D437-44EE-83CE-196A6BEBF913}" name="Column15202" dataDxfId="1403"/>
    <tableColumn id="15217" xr3:uid="{B88780E1-2059-4D6B-9493-C3A6459D3AE6}" name="Column15203" dataDxfId="1402"/>
    <tableColumn id="15218" xr3:uid="{B54A3949-E873-40F7-9BB4-35046793F085}" name="Column15204" dataDxfId="1401"/>
    <tableColumn id="15219" xr3:uid="{B85EB3D1-F5B0-4A7A-BCBE-4BE809272013}" name="Column15205" dataDxfId="1400"/>
    <tableColumn id="15220" xr3:uid="{F19E48AF-9566-4CB5-890E-44B7A78C7998}" name="Column15206" dataDxfId="1399"/>
    <tableColumn id="15221" xr3:uid="{383F52F0-E1D4-468E-BAA1-DB93D5A765C2}" name="Column15207" dataDxfId="1398"/>
    <tableColumn id="15222" xr3:uid="{048490B7-FB52-484D-B298-024ABAAE5EBD}" name="Column15208" dataDxfId="1397"/>
    <tableColumn id="15223" xr3:uid="{061CE4BE-D061-4CEA-9ACF-DEF6B7FEC56E}" name="Column15209" dataDxfId="1396"/>
    <tableColumn id="15224" xr3:uid="{235C7951-1028-4A4C-BD5F-B421E20EA86F}" name="Column15210" dataDxfId="1395"/>
    <tableColumn id="15225" xr3:uid="{17BF5B5A-DFDB-4CC4-9D88-8316A10A4B52}" name="Column15211" dataDxfId="1394"/>
    <tableColumn id="15226" xr3:uid="{CBDD789A-5C59-4AE8-BA4B-129C1199B9C8}" name="Column15212" dataDxfId="1393"/>
    <tableColumn id="15227" xr3:uid="{569494A6-8B82-42EA-9E82-4C61E2D96C2F}" name="Column15213" dataDxfId="1392"/>
    <tableColumn id="15228" xr3:uid="{002DEEA7-A557-47FF-A1E7-53E797F81DFB}" name="Column15214" dataDxfId="1391"/>
    <tableColumn id="15229" xr3:uid="{09EBE20C-BC24-4AF6-8B6B-06975A550BBA}" name="Column15215" dataDxfId="1390"/>
    <tableColumn id="15230" xr3:uid="{D4DD27FA-D2C4-4D63-90AF-CE982D8C5CD3}" name="Column15216" dataDxfId="1389"/>
    <tableColumn id="15231" xr3:uid="{A6083AE1-4161-4306-A2B0-3F29435968DF}" name="Column15217" dataDxfId="1388"/>
    <tableColumn id="15232" xr3:uid="{58939AD8-3F80-45D7-B65A-28B78DB19F37}" name="Column15218" dataDxfId="1387"/>
    <tableColumn id="15233" xr3:uid="{92346758-62E1-45C4-A98E-B2F696583BEC}" name="Column15219" dataDxfId="1386"/>
    <tableColumn id="15234" xr3:uid="{5A03D768-1270-452B-B7B2-EA8AF2818366}" name="Column15220" dataDxfId="1385"/>
    <tableColumn id="15235" xr3:uid="{FF1C5B85-0C0B-423B-8205-8A87D82F28AF}" name="Column15221" dataDxfId="1384"/>
    <tableColumn id="15236" xr3:uid="{5BA6241F-68E2-4DDA-BDA6-D2E5B6B06E2E}" name="Column15222" dataDxfId="1383"/>
    <tableColumn id="15237" xr3:uid="{F1A340AA-AEC9-4E9C-A692-69937F47B06C}" name="Column15223" dataDxfId="1382"/>
    <tableColumn id="15238" xr3:uid="{A1E6AE28-B0E3-46A1-88AA-53EADA7DC651}" name="Column15224" dataDxfId="1381"/>
    <tableColumn id="15239" xr3:uid="{8F352676-F3E0-4ACF-B6BD-03759BF67426}" name="Column15225" dataDxfId="1380"/>
    <tableColumn id="15240" xr3:uid="{72279DA5-A9A1-4848-A23A-51247F341B35}" name="Column15226" dataDxfId="1379"/>
    <tableColumn id="15241" xr3:uid="{6AA0A662-CA53-42DC-BF95-E42837D29674}" name="Column15227" dataDxfId="1378"/>
    <tableColumn id="15242" xr3:uid="{A2BFCCB9-0649-413F-88B0-C18E81EA6AD8}" name="Column15228" dataDxfId="1377"/>
    <tableColumn id="15243" xr3:uid="{37A6F767-9F8D-4852-8CEB-A1DE9E34E985}" name="Column15229" dataDxfId="1376"/>
    <tableColumn id="15244" xr3:uid="{073F3BBD-CCF6-460B-B5B1-3FBAC7921663}" name="Column15230" dataDxfId="1375"/>
    <tableColumn id="15245" xr3:uid="{F72C153B-F1B0-4887-B9CF-8C2C5DBA6DD2}" name="Column15231" dataDxfId="1374"/>
    <tableColumn id="15246" xr3:uid="{C4AFF798-A844-4F81-B4BF-8F047873E9AA}" name="Column15232" dataDxfId="1373"/>
    <tableColumn id="15247" xr3:uid="{27CBC637-6613-4EFD-888C-3053464E7EA4}" name="Column15233" dataDxfId="1372"/>
    <tableColumn id="15248" xr3:uid="{39882AA5-CBC1-4BB9-8A53-85AF5E3B4923}" name="Column15234" dataDxfId="1371"/>
    <tableColumn id="15249" xr3:uid="{47F06628-B86B-4888-AB43-4C50AA8E07B8}" name="Column15235" dataDxfId="1370"/>
    <tableColumn id="15250" xr3:uid="{ED5D1F1E-EB1B-45A4-B288-73FCAEB940D0}" name="Column15236" dataDxfId="1369"/>
    <tableColumn id="15251" xr3:uid="{03263A62-1A95-4BC1-A1E9-0DBC11991529}" name="Column15237" dataDxfId="1368"/>
    <tableColumn id="15252" xr3:uid="{6C9D5267-2440-47D2-B12C-F7678A625D9F}" name="Column15238" dataDxfId="1367"/>
    <tableColumn id="15253" xr3:uid="{252F2E83-4B61-46E2-8162-460585AC5987}" name="Column15239" dataDxfId="1366"/>
    <tableColumn id="15254" xr3:uid="{59158241-E241-40C2-B933-54BD18260377}" name="Column15240" dataDxfId="1365"/>
    <tableColumn id="15255" xr3:uid="{ED26B49A-2741-4F6E-B56F-10A2B2804F51}" name="Column15241" dataDxfId="1364"/>
    <tableColumn id="15256" xr3:uid="{E0443D50-5FB3-4F2D-A88E-B3E9EF35CD58}" name="Column15242" dataDxfId="1363"/>
    <tableColumn id="15257" xr3:uid="{0E5D2AFD-FC65-4ECE-915F-F8D2A5DB4E38}" name="Column15243" dataDxfId="1362"/>
    <tableColumn id="15258" xr3:uid="{EC95ED9F-2140-4BE4-8E40-A3E924B1E8A7}" name="Column15244" dataDxfId="1361"/>
    <tableColumn id="15259" xr3:uid="{BDE697BE-5FD6-46CD-A424-73E89F0A3B82}" name="Column15245" dataDxfId="1360"/>
    <tableColumn id="15260" xr3:uid="{640CBFC9-DA4C-449B-8552-372CD613BEB0}" name="Column15246" dataDxfId="1359"/>
    <tableColumn id="15261" xr3:uid="{95AE69DA-F7D6-4B84-9A5E-7972A0D344B4}" name="Column15247" dataDxfId="1358"/>
    <tableColumn id="15262" xr3:uid="{09313E30-5B67-4F6D-9355-4F01CDA1ACA4}" name="Column15248" dataDxfId="1357"/>
    <tableColumn id="15263" xr3:uid="{6843E487-4F9D-45F4-886B-194861EB49E3}" name="Column15249" dataDxfId="1356"/>
    <tableColumn id="15264" xr3:uid="{32E23C69-28C5-46A8-8D89-868C142D3FF3}" name="Column15250" dataDxfId="1355"/>
    <tableColumn id="15265" xr3:uid="{F0B8C47F-9EE9-4F86-B583-1CAE76EE9207}" name="Column15251" dataDxfId="1354"/>
    <tableColumn id="15266" xr3:uid="{0886F066-739C-436D-AF53-3E1E8BED7D73}" name="Column15252" dataDxfId="1353"/>
    <tableColumn id="15267" xr3:uid="{C069D14D-BA41-42E1-8060-C762E4960A1D}" name="Column15253" dataDxfId="1352"/>
    <tableColumn id="15268" xr3:uid="{946128F2-EC3E-426D-8A9F-F8D6F7BBF813}" name="Column15254" dataDxfId="1351"/>
    <tableColumn id="15269" xr3:uid="{9EEA1887-2C64-401A-A5DB-E623AEA3A156}" name="Column15255" dataDxfId="1350"/>
    <tableColumn id="15270" xr3:uid="{2706867A-51B1-4884-9E6B-584F44CB15D1}" name="Column15256" dataDxfId="1349"/>
    <tableColumn id="15271" xr3:uid="{F93E7C43-AE1B-47E3-B58A-12D88B0D4BB1}" name="Column15257" dataDxfId="1348"/>
    <tableColumn id="15272" xr3:uid="{C5C87536-A0EF-405B-A61F-865100D06420}" name="Column15258" dataDxfId="1347"/>
    <tableColumn id="15273" xr3:uid="{C94AE75D-A4A0-4E5E-A3AA-716AB7D107A5}" name="Column15259" dataDxfId="1346"/>
    <tableColumn id="15274" xr3:uid="{49E2F302-12F9-47AA-B4FB-04346D5D323B}" name="Column15260" dataDxfId="1345"/>
    <tableColumn id="15275" xr3:uid="{4B626CE6-7792-4C9F-9674-19B0796CE403}" name="Column15261" dataDxfId="1344"/>
    <tableColumn id="15276" xr3:uid="{107CEB05-B525-4EB3-966D-F6CF1724713B}" name="Column15262" dataDxfId="1343"/>
    <tableColumn id="15277" xr3:uid="{CEFDE9E6-E749-40C1-B290-FB14CE02A4BB}" name="Column15263" dataDxfId="1342"/>
    <tableColumn id="15278" xr3:uid="{999B23B5-D6F6-49E7-B050-FC2A8359B96F}" name="Column15264" dataDxfId="1341"/>
    <tableColumn id="15279" xr3:uid="{2AE8DFC9-7CE9-4524-8CCB-33AB4851D6D5}" name="Column15265" dataDxfId="1340"/>
    <tableColumn id="15280" xr3:uid="{64EAD318-D978-4913-8AAD-EE125677FD56}" name="Column15266" dataDxfId="1339"/>
    <tableColumn id="15281" xr3:uid="{65D90DF3-3B39-46A2-AA1B-E5ACF071EF97}" name="Column15267" dataDxfId="1338"/>
    <tableColumn id="15282" xr3:uid="{A2A5CAE1-5A92-45FB-AD11-62C956F38AE3}" name="Column15268" dataDxfId="1337"/>
    <tableColumn id="15283" xr3:uid="{D579FDCC-A5D0-4D8D-89D8-406104E61EC4}" name="Column15269" dataDxfId="1336"/>
    <tableColumn id="15284" xr3:uid="{B0D15848-AEB1-484B-803D-730D95AA8B9C}" name="Column15270" dataDxfId="1335"/>
    <tableColumn id="15285" xr3:uid="{23E5CE4F-73F5-45CD-A6EF-FEFF5371AF5E}" name="Column15271" dataDxfId="1334"/>
    <tableColumn id="15286" xr3:uid="{356F47A2-4DE1-45DD-9F36-1B50EBC0F7F3}" name="Column15272" dataDxfId="1333"/>
    <tableColumn id="15287" xr3:uid="{9274BE55-CC29-4698-9D4F-06AC015DB226}" name="Column15273" dataDxfId="1332"/>
    <tableColumn id="15288" xr3:uid="{0192BA3D-B9F6-4CA6-ACCB-864ED78D2E19}" name="Column15274" dataDxfId="1331"/>
    <tableColumn id="15289" xr3:uid="{92F074B0-8070-42AD-BF75-BB34118FCCF5}" name="Column15275" dataDxfId="1330"/>
    <tableColumn id="15290" xr3:uid="{4A3E0DA4-198C-4428-9DF5-285705862283}" name="Column15276" dataDxfId="1329"/>
    <tableColumn id="15291" xr3:uid="{005951D6-C4FB-4D12-96C0-DC646F8DAC08}" name="Column15277" dataDxfId="1328"/>
    <tableColumn id="15292" xr3:uid="{02B48B33-E16D-4E1F-AD92-76655C0F594B}" name="Column15278" dataDxfId="1327"/>
    <tableColumn id="15293" xr3:uid="{F4085FC1-462F-417C-B1F9-37CF9232C506}" name="Column15279" dataDxfId="1326"/>
    <tableColumn id="15294" xr3:uid="{FE52EEC8-9FAA-456C-8641-3884E88D8093}" name="Column15280" dataDxfId="1325"/>
    <tableColumn id="15295" xr3:uid="{E384F624-4086-4D5C-8791-3466705E639C}" name="Column15281" dataDxfId="1324"/>
    <tableColumn id="15296" xr3:uid="{ACC21F24-285A-4268-B61B-B37AE0F9D250}" name="Column15282" dataDxfId="1323"/>
    <tableColumn id="15297" xr3:uid="{E6D22D2F-C1C7-44E6-99B1-B3C2ABA976F0}" name="Column15283" dataDxfId="1322"/>
    <tableColumn id="15298" xr3:uid="{6E315E50-E6DA-48E7-9336-3A24C538A6B8}" name="Column15284" dataDxfId="1321"/>
    <tableColumn id="15299" xr3:uid="{5ABCE9C8-F9F8-482F-A957-00DD9741A0A1}" name="Column15285" dataDxfId="1320"/>
    <tableColumn id="15300" xr3:uid="{872BBCFD-F87D-49DC-800D-C7A2AC78371B}" name="Column15286" dataDxfId="1319"/>
    <tableColumn id="15301" xr3:uid="{6B79F5F4-133A-4798-A7E6-969AA963D249}" name="Column15287" dataDxfId="1318"/>
    <tableColumn id="15302" xr3:uid="{E362530A-8D3D-44FC-A945-C2FEA61111D2}" name="Column15288" dataDxfId="1317"/>
    <tableColumn id="15303" xr3:uid="{84290AD4-112E-4195-BD85-4C405249A960}" name="Column15289" dataDxfId="1316"/>
    <tableColumn id="15304" xr3:uid="{15EE3674-EFEC-40B4-BEAE-136A25C3E4C2}" name="Column15290" dataDxfId="1315"/>
    <tableColumn id="15305" xr3:uid="{D69F38F7-A24D-4E1C-BA6C-F2950734B5F5}" name="Column15291" dataDxfId="1314"/>
    <tableColumn id="15306" xr3:uid="{C475AA73-C755-4ADB-94ED-84ABDE0B353D}" name="Column15292" dataDxfId="1313"/>
    <tableColumn id="15307" xr3:uid="{AD7D4141-6A8F-4CA2-A91B-21E3241FB7D7}" name="Column15293" dataDxfId="1312"/>
    <tableColumn id="15308" xr3:uid="{39A54560-F266-4696-88DF-DA93A9887314}" name="Column15294" dataDxfId="1311"/>
    <tableColumn id="15309" xr3:uid="{77975278-0D84-490D-B67D-7911EE8D9708}" name="Column15295" dataDxfId="1310"/>
    <tableColumn id="15310" xr3:uid="{69CF914F-D71D-45A3-820F-6BE554C53939}" name="Column15296" dataDxfId="1309"/>
    <tableColumn id="15311" xr3:uid="{5A172961-3E7F-4F4D-A54D-AA7F90510444}" name="Column15297" dataDxfId="1308"/>
    <tableColumn id="15312" xr3:uid="{887B055D-039A-44D6-B99F-9DA6E18683FD}" name="Column15298" dataDxfId="1307"/>
    <tableColumn id="15313" xr3:uid="{2C6C3944-F99E-4310-997F-343F8AF6795C}" name="Column15299" dataDxfId="1306"/>
    <tableColumn id="15314" xr3:uid="{E2340014-93C7-498D-9DFA-082788FC8675}" name="Column15300" dataDxfId="1305"/>
    <tableColumn id="15315" xr3:uid="{FCDD5E32-F44E-4BD0-B441-6ACAC66EA8FD}" name="Column15301" dataDxfId="1304"/>
    <tableColumn id="15316" xr3:uid="{422A4CEC-1D49-4493-A01B-1AED063FD757}" name="Column15302" dataDxfId="1303"/>
    <tableColumn id="15317" xr3:uid="{871478B0-0C8F-459F-B1C3-330C08B35488}" name="Column15303" dataDxfId="1302"/>
    <tableColumn id="15318" xr3:uid="{D04B2738-F95D-4E28-A9FD-FC88B1265BD9}" name="Column15304" dataDxfId="1301"/>
    <tableColumn id="15319" xr3:uid="{DC7089FF-2B36-4BFF-A857-B248A762A0D1}" name="Column15305" dataDxfId="1300"/>
    <tableColumn id="15320" xr3:uid="{C5533C90-6FE9-47DD-B67D-31D29A0078DC}" name="Column15306" dataDxfId="1299"/>
    <tableColumn id="15321" xr3:uid="{25B01A51-2AE2-46F1-9CBB-44A09B83961B}" name="Column15307" dataDxfId="1298"/>
    <tableColumn id="15322" xr3:uid="{56C49E5D-754F-4ABA-88A4-E73AB4EB7A28}" name="Column15308" dataDxfId="1297"/>
    <tableColumn id="15323" xr3:uid="{EA9BE194-3FD0-4FCC-85EA-FCC106C91E65}" name="Column15309" dataDxfId="1296"/>
    <tableColumn id="15324" xr3:uid="{35186102-673C-4C1A-B4A2-CD275A51FB7A}" name="Column15310" dataDxfId="1295"/>
    <tableColumn id="15325" xr3:uid="{044633E3-8CF9-412E-986C-84B43033B5B6}" name="Column15311" dataDxfId="1294"/>
    <tableColumn id="15326" xr3:uid="{E4555678-3D89-4D86-B6DD-50F77DFF56F4}" name="Column15312" dataDxfId="1293"/>
    <tableColumn id="15327" xr3:uid="{C16B2452-B9EC-416C-8BF0-E1A456A15D39}" name="Column15313" dataDxfId="1292"/>
    <tableColumn id="15328" xr3:uid="{E2488A4B-CD90-48ED-A243-8E68B19F400E}" name="Column15314" dataDxfId="1291"/>
    <tableColumn id="15329" xr3:uid="{8B61F280-EE66-4D09-87C3-CACFEA8671CF}" name="Column15315" dataDxfId="1290"/>
    <tableColumn id="15330" xr3:uid="{149B4AEE-95B7-4F7E-986A-C8BE2E0E8915}" name="Column15316" dataDxfId="1289"/>
    <tableColumn id="15331" xr3:uid="{E55E346E-8D8B-405A-9833-A889DD02A0CA}" name="Column15317" dataDxfId="1288"/>
    <tableColumn id="15332" xr3:uid="{3C362B1B-1C35-4272-9F31-3AF45E1560C9}" name="Column15318" dataDxfId="1287"/>
    <tableColumn id="15333" xr3:uid="{A364BA4E-A272-4244-9B7F-55EA8C1DCF34}" name="Column15319" dataDxfId="1286"/>
    <tableColumn id="15334" xr3:uid="{C0F6896E-07F8-43E1-95AB-39E56D7D3DD5}" name="Column15320" dataDxfId="1285"/>
    <tableColumn id="15335" xr3:uid="{465ABC22-6D43-400F-85C8-0B53CC32CF3D}" name="Column15321" dataDxfId="1284"/>
    <tableColumn id="15336" xr3:uid="{06A852C6-E516-4BD8-826F-8F03FC7E5D3F}" name="Column15322" dataDxfId="1283"/>
    <tableColumn id="15337" xr3:uid="{D3EA1E0B-5170-4EB2-B415-5B61B2A1F791}" name="Column15323" dataDxfId="1282"/>
    <tableColumn id="15338" xr3:uid="{CAE5D672-DF6B-46C4-BA61-A1B724BE2FC0}" name="Column15324" dataDxfId="1281"/>
    <tableColumn id="15339" xr3:uid="{2E8AFFDA-95D7-4140-B6E0-591AA9F6E183}" name="Column15325" dataDxfId="1280"/>
    <tableColumn id="15340" xr3:uid="{3E57829A-0579-4CCB-8692-2E3B580BCA12}" name="Column15326" dataDxfId="1279"/>
    <tableColumn id="15341" xr3:uid="{F75A2B0D-EFAA-4220-A139-AB7C73AC6CB5}" name="Column15327" dataDxfId="1278"/>
    <tableColumn id="15342" xr3:uid="{6D72B2BA-706A-466C-98F0-86BC9A168690}" name="Column15328" dataDxfId="1277"/>
    <tableColumn id="15343" xr3:uid="{3A3F3033-2D43-4183-B3E5-11116E5582F4}" name="Column15329" dataDxfId="1276"/>
    <tableColumn id="15344" xr3:uid="{085254A2-8A52-48A4-9028-05E66E2F8652}" name="Column15330" dataDxfId="1275"/>
    <tableColumn id="15345" xr3:uid="{6790C2C2-B4D7-43B7-B0E5-93FD8DE7AD08}" name="Column15331" dataDxfId="1274"/>
    <tableColumn id="15346" xr3:uid="{B1F181EA-E831-4FFD-BD19-704773BD6017}" name="Column15332" dataDxfId="1273"/>
    <tableColumn id="15347" xr3:uid="{BF0FB957-BEC0-4B93-8D36-64624479288B}" name="Column15333" dataDxfId="1272"/>
    <tableColumn id="15348" xr3:uid="{9AC7DB8E-E7D9-4A1C-AE0C-84BCD26AC5BC}" name="Column15334" dataDxfId="1271"/>
    <tableColumn id="15349" xr3:uid="{B0DBDED5-6E8C-42E2-9755-031F81F7F8A8}" name="Column15335" dataDxfId="1270"/>
    <tableColumn id="15350" xr3:uid="{CA24270E-0C34-4B2A-937B-6366C0022616}" name="Column15336" dataDxfId="1269"/>
    <tableColumn id="15351" xr3:uid="{06D67934-CFB2-4EC8-BB54-842F19014DDF}" name="Column15337" dataDxfId="1268"/>
    <tableColumn id="15352" xr3:uid="{8E4612E7-69E9-4A36-BF9C-D6B9917534EA}" name="Column15338" dataDxfId="1267"/>
    <tableColumn id="15353" xr3:uid="{49F92ED8-82B4-4CF7-B662-1AE7393873E9}" name="Column15339" dataDxfId="1266"/>
    <tableColumn id="15354" xr3:uid="{A35F4191-7D35-4C89-8C24-6172A87DC053}" name="Column15340" dataDxfId="1265"/>
    <tableColumn id="15355" xr3:uid="{E92B155D-F0F4-4E21-9624-4BA6F9A7312B}" name="Column15341" dataDxfId="1264"/>
    <tableColumn id="15356" xr3:uid="{32860EB7-E6A0-425A-BDC9-D52B8507AB1E}" name="Column15342" dataDxfId="1263"/>
    <tableColumn id="15357" xr3:uid="{20200B2C-4223-4CE2-A852-95DB737C0018}" name="Column15343" dataDxfId="1262"/>
    <tableColumn id="15358" xr3:uid="{D0B116B8-119C-44E8-8384-39F5CC45730E}" name="Column15344" dataDxfId="1261"/>
    <tableColumn id="15359" xr3:uid="{6BE4D748-C328-46F1-BBD9-0C75AF5CE81F}" name="Column15345" dataDxfId="1260"/>
    <tableColumn id="15360" xr3:uid="{B5ED310C-7AEC-400A-8437-9FA987CFEF45}" name="Column15346" dataDxfId="1259"/>
    <tableColumn id="15361" xr3:uid="{CFF2382F-CEBC-46C5-9C6F-D84D8D56C081}" name="Column15347" dataDxfId="1258"/>
    <tableColumn id="15362" xr3:uid="{F310B1D0-BFF5-44E7-8D86-95A2E6F9DD01}" name="Column15348" dataDxfId="1257"/>
    <tableColumn id="15363" xr3:uid="{62AA091D-C18A-4F37-A82A-308F75DF5EB1}" name="Column15349" dataDxfId="1256"/>
    <tableColumn id="15364" xr3:uid="{BD6FCF78-3F2A-4AE9-8B45-E33FC10629B5}" name="Column15350" dataDxfId="1255"/>
    <tableColumn id="15365" xr3:uid="{BF0C579C-57C3-495E-8EED-BC3F5930A383}" name="Column15351" dataDxfId="1254"/>
    <tableColumn id="15366" xr3:uid="{8BB7C0FC-4CCB-496E-925E-2066DC0535E7}" name="Column15352" dataDxfId="1253"/>
    <tableColumn id="15367" xr3:uid="{2EA5C6B5-0841-4153-A10C-B9ABC18E76A0}" name="Column15353" dataDxfId="1252"/>
    <tableColumn id="15368" xr3:uid="{26FE1630-6883-4851-AC92-3006B326BAC1}" name="Column15354" dataDxfId="1251"/>
    <tableColumn id="15369" xr3:uid="{B3BB609C-F704-4426-8596-C280B4FE7436}" name="Column15355" dataDxfId="1250"/>
    <tableColumn id="15370" xr3:uid="{85CB2522-3D26-4036-992F-3171572B9B50}" name="Column15356" dataDxfId="1249"/>
    <tableColumn id="15371" xr3:uid="{A76E8178-B680-43EF-9776-89A4A60CDBEE}" name="Column15357" dataDxfId="1248"/>
    <tableColumn id="15372" xr3:uid="{14E94B0E-02DB-4A72-9B71-4F45A9A07491}" name="Column15358" dataDxfId="1247"/>
    <tableColumn id="15373" xr3:uid="{880A82C2-0371-42C3-BA65-A43A3308F679}" name="Column15359" dataDxfId="1246"/>
    <tableColumn id="15374" xr3:uid="{2B4813BC-57D0-495A-8ED1-9B16523102E5}" name="Column15360" dataDxfId="1245"/>
    <tableColumn id="15375" xr3:uid="{BF28C174-173C-4161-9E77-A4FDE7DAF764}" name="Column15361" dataDxfId="1244"/>
    <tableColumn id="15376" xr3:uid="{FF14A18F-10B2-44F1-BD3E-EDD14F09DCCA}" name="Column15362" dataDxfId="1243"/>
    <tableColumn id="15377" xr3:uid="{CA98DE03-8730-4FE6-8296-C9361BAD5479}" name="Column15363" dataDxfId="1242"/>
    <tableColumn id="15378" xr3:uid="{8D046080-E177-4639-AD67-B277C5552B2B}" name="Column15364" dataDxfId="1241"/>
    <tableColumn id="15379" xr3:uid="{ADD4D643-ACA1-4A8A-B873-900710CBA8F0}" name="Column15365" dataDxfId="1240"/>
    <tableColumn id="15380" xr3:uid="{F23C21BF-94EC-4A05-8461-8B92C16A99CE}" name="Column15366" dataDxfId="1239"/>
    <tableColumn id="15381" xr3:uid="{CB83982A-3F4B-43B0-B9EB-205DBEFD6C16}" name="Column15367" dataDxfId="1238"/>
    <tableColumn id="15382" xr3:uid="{8BC9B60F-7CBA-488D-B494-93E895D848EE}" name="Column15368" dataDxfId="1237"/>
    <tableColumn id="15383" xr3:uid="{54384549-31D8-49E0-805A-C9C3405D21AE}" name="Column15369" dataDxfId="1236"/>
    <tableColumn id="15384" xr3:uid="{AF84B2BE-9525-4B80-A214-F259B71F72D2}" name="Column15370" dataDxfId="1235"/>
    <tableColumn id="15385" xr3:uid="{834AF7B1-6201-42CE-8107-AAF0F1282002}" name="Column15371" dataDxfId="1234"/>
    <tableColumn id="15386" xr3:uid="{0D0C32EB-2F27-4F37-B35F-6A557762AC36}" name="Column15372" dataDxfId="1233"/>
    <tableColumn id="15387" xr3:uid="{A6084F9F-F4FC-4B5E-9CAA-0409CCFDA89D}" name="Column15373" dataDxfId="1232"/>
    <tableColumn id="15388" xr3:uid="{5AE77355-1752-4A20-A667-E0A9C7F98A3C}" name="Column15374" dataDxfId="1231"/>
    <tableColumn id="15389" xr3:uid="{58BDF33A-45FF-4E1C-B305-60A61EFB480F}" name="Column15375" dataDxfId="1230"/>
    <tableColumn id="15390" xr3:uid="{67C8E22F-0597-4DBC-88FC-1CD6716720E2}" name="Column15376" dataDxfId="1229"/>
    <tableColumn id="15391" xr3:uid="{FE0C8B25-EC8F-48E1-9D2B-25D2795224F4}" name="Column15377" dataDxfId="1228"/>
    <tableColumn id="15392" xr3:uid="{138C9F23-749E-4F67-ABCB-CBB64FA566F0}" name="Column15378" dataDxfId="1227"/>
    <tableColumn id="15393" xr3:uid="{AB89CF0B-11D7-46D3-8E9D-C42C1F68A1C0}" name="Column15379" dataDxfId="1226"/>
    <tableColumn id="15394" xr3:uid="{8C7CFFA4-842A-4B09-9C6A-C938545E5C7F}" name="Column15380" dataDxfId="1225"/>
    <tableColumn id="15395" xr3:uid="{ADE30684-F039-4705-BAAE-4D7D5DA61894}" name="Column15381" dataDxfId="1224"/>
    <tableColumn id="15396" xr3:uid="{4DF35E06-4825-4358-872D-2FD3D8677D6C}" name="Column15382" dataDxfId="1223"/>
    <tableColumn id="15397" xr3:uid="{D5B3A191-F386-44CC-AE67-505948FA963F}" name="Column15383" dataDxfId="1222"/>
    <tableColumn id="15398" xr3:uid="{6E54A904-F02C-4D09-8738-301014C92D00}" name="Column15384" dataDxfId="1221"/>
    <tableColumn id="15399" xr3:uid="{16CB3DF7-D560-4DBF-998A-372DCFD7FFD2}" name="Column15385" dataDxfId="1220"/>
    <tableColumn id="15400" xr3:uid="{276937A8-BF21-4253-8839-15A3E203210B}" name="Column15386" dataDxfId="1219"/>
    <tableColumn id="15401" xr3:uid="{21368320-5125-4CBF-831E-750C54D87DB3}" name="Column15387" dataDxfId="1218"/>
    <tableColumn id="15402" xr3:uid="{5A26F0A8-B929-43B4-AF1F-261C8D59285B}" name="Column15388" dataDxfId="1217"/>
    <tableColumn id="15403" xr3:uid="{FD533403-B9F9-43A1-B51C-B3D5C600F8B0}" name="Column15389" dataDxfId="1216"/>
    <tableColumn id="15404" xr3:uid="{EEF389A2-6598-4197-B756-D9D56DA3C45F}" name="Column15390" dataDxfId="1215"/>
    <tableColumn id="15405" xr3:uid="{768D6501-3941-46BD-8934-0194B282BE83}" name="Column15391" dataDxfId="1214"/>
    <tableColumn id="15406" xr3:uid="{A9B31A0D-4D4A-4D43-8687-312F3BA0B9D1}" name="Column15392" dataDxfId="1213"/>
    <tableColumn id="15407" xr3:uid="{14B2EDB6-EB05-4EA4-A2BB-F0940398484C}" name="Column15393" dataDxfId="1212"/>
    <tableColumn id="15408" xr3:uid="{A5A6BBAC-3CBD-4762-A6CE-E09D10BE9AB3}" name="Column15394" dataDxfId="1211"/>
    <tableColumn id="15409" xr3:uid="{6898DC58-B9A0-45FA-8CD4-51E689716EE5}" name="Column15395" dataDxfId="1210"/>
    <tableColumn id="15410" xr3:uid="{7BF1B5FD-5E7F-47D9-8A9E-0F4A5FD1E225}" name="Column15396" dataDxfId="1209"/>
    <tableColumn id="15411" xr3:uid="{1AD26ED4-32BE-410F-AC81-91276B6DB0B9}" name="Column15397" dataDxfId="1208"/>
    <tableColumn id="15412" xr3:uid="{BDD6760D-CEC9-4F1D-A66D-3BB5B55E860B}" name="Column15398" dataDxfId="1207"/>
    <tableColumn id="15413" xr3:uid="{701164B7-329A-4508-B61A-9F7306D0B17C}" name="Column15399" dataDxfId="1206"/>
    <tableColumn id="15414" xr3:uid="{66D804D7-95D8-400A-87B2-AFEE7C635C1D}" name="Column15400" dataDxfId="1205"/>
    <tableColumn id="15415" xr3:uid="{43E19AD9-DB78-40A9-9837-295903F38FCF}" name="Column15401" dataDxfId="1204"/>
    <tableColumn id="15416" xr3:uid="{200A61B0-0440-4A32-8399-5BAF5302724B}" name="Column15402" dataDxfId="1203"/>
    <tableColumn id="15417" xr3:uid="{6C6FB18A-DA7A-4338-8784-6C5A2ABB16C8}" name="Column15403" dataDxfId="1202"/>
    <tableColumn id="15418" xr3:uid="{04E65A13-389F-44FF-8888-69781EA12A04}" name="Column15404" dataDxfId="1201"/>
    <tableColumn id="15419" xr3:uid="{F64B6AB3-6AB5-4FD2-82EA-BB07A7695BA9}" name="Column15405" dataDxfId="1200"/>
    <tableColumn id="15420" xr3:uid="{036F725D-47B6-4ACE-BB5F-592328585B6B}" name="Column15406" dataDxfId="1199"/>
    <tableColumn id="15421" xr3:uid="{6D163591-8006-42E7-83F6-81862745CC43}" name="Column15407" dataDxfId="1198"/>
    <tableColumn id="15422" xr3:uid="{0F3BC89D-EFCE-4630-80DF-D47270F78B6F}" name="Column15408" dataDxfId="1197"/>
    <tableColumn id="15423" xr3:uid="{75D50E7E-38C2-4BB5-84B1-9D5008292190}" name="Column15409" dataDxfId="1196"/>
    <tableColumn id="15424" xr3:uid="{742C226F-C323-4C17-B9E4-D889EEEC6295}" name="Column15410" dataDxfId="1195"/>
    <tableColumn id="15425" xr3:uid="{B0CC46D2-2661-4B7D-BFF9-AE8D2BBE219F}" name="Column15411" dataDxfId="1194"/>
    <tableColumn id="15426" xr3:uid="{C7042115-C6B2-41A3-8F7E-0C44B6AF5FAE}" name="Column15412" dataDxfId="1193"/>
    <tableColumn id="15427" xr3:uid="{CEAB5A2B-A8BB-4E28-8EAA-C8DE39EFDEDD}" name="Column15413" dataDxfId="1192"/>
    <tableColumn id="15428" xr3:uid="{364A5B1D-F6B5-43D2-93D6-2DD2E02A6AB8}" name="Column15414" dataDxfId="1191"/>
    <tableColumn id="15429" xr3:uid="{0EB09236-B5CD-40A7-8C91-08E3F21D4AB4}" name="Column15415" dataDxfId="1190"/>
    <tableColumn id="15430" xr3:uid="{F295B652-B5FD-49E1-9534-8909D9172BCB}" name="Column15416" dataDxfId="1189"/>
    <tableColumn id="15431" xr3:uid="{0ABEA4BF-9ED1-4AD8-B719-B59849F23605}" name="Column15417" dataDxfId="1188"/>
    <tableColumn id="15432" xr3:uid="{E1EC524F-9176-4537-AFD4-95C7DDACEBB5}" name="Column15418" dataDxfId="1187"/>
    <tableColumn id="15433" xr3:uid="{5B6E8891-973E-471B-B714-1D64DE7D5A7A}" name="Column15419" dataDxfId="1186"/>
    <tableColumn id="15434" xr3:uid="{97CBAD43-DE90-413A-880C-2B64B46660B1}" name="Column15420" dataDxfId="1185"/>
    <tableColumn id="15435" xr3:uid="{D52D4C74-D20C-42BE-9613-04793A49F512}" name="Column15421" dataDxfId="1184"/>
    <tableColumn id="15436" xr3:uid="{89A65B3D-CBD5-411D-A000-B03551400F18}" name="Column15422" dataDxfId="1183"/>
    <tableColumn id="15437" xr3:uid="{66C6FFBE-E1C6-413B-9DDB-ED4C389FA3CB}" name="Column15423" dataDxfId="1182"/>
    <tableColumn id="15438" xr3:uid="{B8B5E3FD-8703-457E-8B88-96A2A77E7661}" name="Column15424" dataDxfId="1181"/>
    <tableColumn id="15439" xr3:uid="{5EBDA61A-A49D-4F2D-96DD-40AFB7BCB711}" name="Column15425" dataDxfId="1180"/>
    <tableColumn id="15440" xr3:uid="{4816321F-F261-4534-B7B6-F4CDF5CD9EA5}" name="Column15426" dataDxfId="1179"/>
    <tableColumn id="15441" xr3:uid="{3F8868A2-9074-4815-9A2B-F107EB9BE1CC}" name="Column15427" dataDxfId="1178"/>
    <tableColumn id="15442" xr3:uid="{3565978A-A3D6-4389-A7A0-E75081C13C1E}" name="Column15428" dataDxfId="1177"/>
    <tableColumn id="15443" xr3:uid="{2C6DF7C8-F7B4-4518-80C5-18B33E70A9E9}" name="Column15429" dataDxfId="1176"/>
    <tableColumn id="15444" xr3:uid="{B33AEE85-E8F6-4679-9E31-B161DCBC4B74}" name="Column15430" dataDxfId="1175"/>
    <tableColumn id="15445" xr3:uid="{8E57C4AD-4A59-4E97-9E70-DB1484570013}" name="Column15431" dataDxfId="1174"/>
    <tableColumn id="15446" xr3:uid="{B80B3B40-A459-4D3D-AB91-AAD830E09880}" name="Column15432" dataDxfId="1173"/>
    <tableColumn id="15447" xr3:uid="{8067D2D3-91F9-4833-952B-C10711688D82}" name="Column15433" dataDxfId="1172"/>
    <tableColumn id="15448" xr3:uid="{87B303FC-6447-4A0A-9548-B9082FA66629}" name="Column15434" dataDxfId="1171"/>
    <tableColumn id="15449" xr3:uid="{3C3172A9-C9CF-427C-A976-3C87BD237381}" name="Column15435" dataDxfId="1170"/>
    <tableColumn id="15450" xr3:uid="{46DCCF13-BE99-4625-8F29-B5D84D8CC05D}" name="Column15436" dataDxfId="1169"/>
    <tableColumn id="15451" xr3:uid="{1B503861-A4AA-47D8-9D30-41FA475DC7EC}" name="Column15437" dataDxfId="1168"/>
    <tableColumn id="15452" xr3:uid="{47DC1BBA-D5CC-4E6D-9497-6B192547BCD2}" name="Column15438" dataDxfId="1167"/>
    <tableColumn id="15453" xr3:uid="{8B89B8E8-B9C1-45A1-B1D6-B8CBC9162709}" name="Column15439" dataDxfId="1166"/>
    <tableColumn id="15454" xr3:uid="{01552100-C4A0-4750-AC25-2BB73910278B}" name="Column15440" dataDxfId="1165"/>
    <tableColumn id="15455" xr3:uid="{8ABA4C84-5F5D-449F-8018-03B4CDF56F38}" name="Column15441" dataDxfId="1164"/>
    <tableColumn id="15456" xr3:uid="{F3510A0E-3DA9-488B-9431-2711590FDEF0}" name="Column15442" dataDxfId="1163"/>
    <tableColumn id="15457" xr3:uid="{D1F8192D-6268-4A02-A0B7-CA21036D0277}" name="Column15443" dataDxfId="1162"/>
    <tableColumn id="15458" xr3:uid="{3480720A-F4CC-4FA2-A810-498406950692}" name="Column15444" dataDxfId="1161"/>
    <tableColumn id="15459" xr3:uid="{DA09D086-C0BB-4A74-8C50-D1EC0D185C40}" name="Column15445" dataDxfId="1160"/>
    <tableColumn id="15460" xr3:uid="{74446DD0-6262-4906-B107-9095BD588A76}" name="Column15446" dataDxfId="1159"/>
    <tableColumn id="15461" xr3:uid="{61442F02-1FA0-467C-AD21-9A65B80CD75E}" name="Column15447" dataDxfId="1158"/>
    <tableColumn id="15462" xr3:uid="{52D02E61-3A37-447A-B4ED-E4121CFCA6DC}" name="Column15448" dataDxfId="1157"/>
    <tableColumn id="15463" xr3:uid="{20EBB2B4-EE7F-4F92-A67F-9540A5A83832}" name="Column15449" dataDxfId="1156"/>
    <tableColumn id="15464" xr3:uid="{A361B7C8-24D1-47AB-BC7D-29633DED1B6A}" name="Column15450" dataDxfId="1155"/>
    <tableColumn id="15465" xr3:uid="{933AC715-7940-4854-922D-1439D9545D55}" name="Column15451" dataDxfId="1154"/>
    <tableColumn id="15466" xr3:uid="{CD0456BB-DA1F-4C88-80C4-57888A65B14E}" name="Column15452" dataDxfId="1153"/>
    <tableColumn id="15467" xr3:uid="{62D8861B-21D2-4663-84F1-A24114DF4F35}" name="Column15453" dataDxfId="1152"/>
    <tableColumn id="15468" xr3:uid="{7C63698B-F68B-4DD4-BBF2-8E2C212EF559}" name="Column15454" dataDxfId="1151"/>
    <tableColumn id="15469" xr3:uid="{1B4B861F-F0DB-4B78-B88C-82ED536F9ED3}" name="Column15455" dataDxfId="1150"/>
    <tableColumn id="15470" xr3:uid="{93D9FB40-8FCB-44C4-B323-987304DEE24A}" name="Column15456" dataDxfId="1149"/>
    <tableColumn id="15471" xr3:uid="{EF9820C0-D961-46BB-9AA5-94C5F5A89124}" name="Column15457" dataDxfId="1148"/>
    <tableColumn id="15472" xr3:uid="{907A488B-53F9-4A6A-9B99-3ED15861DE41}" name="Column15458" dataDxfId="1147"/>
    <tableColumn id="15473" xr3:uid="{C082C1F0-A384-4B1F-8FC7-6FF834B79BA0}" name="Column15459" dataDxfId="1146"/>
    <tableColumn id="15474" xr3:uid="{953B414C-6C66-434E-A961-C9B2D3EF9F85}" name="Column15460" dataDxfId="1145"/>
    <tableColumn id="15475" xr3:uid="{21455E15-7ED3-48EF-81D4-10311126F11E}" name="Column15461" dataDxfId="1144"/>
    <tableColumn id="15476" xr3:uid="{6B455AF5-15F2-4EF6-9E33-5B7894A8256F}" name="Column15462" dataDxfId="1143"/>
    <tableColumn id="15477" xr3:uid="{123F0947-064B-4600-A47F-9A7892FE2397}" name="Column15463" dataDxfId="1142"/>
    <tableColumn id="15478" xr3:uid="{09652A1C-B22B-43A6-AB22-AD957E4C1A9E}" name="Column15464" dataDxfId="1141"/>
    <tableColumn id="15479" xr3:uid="{0DF6D22B-AF6B-419A-AA13-CCDDC02CE9E2}" name="Column15465" dataDxfId="1140"/>
    <tableColumn id="15480" xr3:uid="{A4AB89B0-CB29-47A3-97CA-59E088E9A15D}" name="Column15466" dataDxfId="1139"/>
    <tableColumn id="15481" xr3:uid="{FCAC4ACB-D5AA-4FD9-81D7-2AE7FA9E70EE}" name="Column15467" dataDxfId="1138"/>
    <tableColumn id="15482" xr3:uid="{51492CE2-33B6-4B12-A9C1-B7890FB3D63A}" name="Column15468" dataDxfId="1137"/>
    <tableColumn id="15483" xr3:uid="{C6D6416E-B6F1-4551-8D89-A403D742BDC6}" name="Column15469" dataDxfId="1136"/>
    <tableColumn id="15484" xr3:uid="{5BC89775-32FD-4BAA-9108-6CF21BF6AB20}" name="Column15470" dataDxfId="1135"/>
    <tableColumn id="15485" xr3:uid="{3E06AB19-F1A1-49F0-A613-C647A1FEF042}" name="Column15471" dataDxfId="1134"/>
    <tableColumn id="15486" xr3:uid="{D822B963-2B3B-41B3-94AD-6D533FD302B1}" name="Column15472" dataDxfId="1133"/>
    <tableColumn id="15487" xr3:uid="{6D24AE74-2E06-4DAD-BE55-DC432BBDE623}" name="Column15473" dataDxfId="1132"/>
    <tableColumn id="15488" xr3:uid="{A1809BB8-3B37-4CE1-B003-5C51453034F7}" name="Column15474" dataDxfId="1131"/>
    <tableColumn id="15489" xr3:uid="{31CBE31B-EDA1-4549-9145-528A87083F9F}" name="Column15475" dataDxfId="1130"/>
    <tableColumn id="15490" xr3:uid="{E227A1D1-A3E4-49E7-BD4D-0D8F331FFE73}" name="Column15476" dataDxfId="1129"/>
    <tableColumn id="15491" xr3:uid="{1E75E2CF-76F9-498C-95E3-96058A4E2242}" name="Column15477" dataDxfId="1128"/>
    <tableColumn id="15492" xr3:uid="{4F74CE90-BB83-4B99-B8E1-D0F0FE3A8712}" name="Column15478" dataDxfId="1127"/>
    <tableColumn id="15493" xr3:uid="{8A97E227-A1C4-45EC-AFE1-F8809C09EFA4}" name="Column15479" dataDxfId="1126"/>
    <tableColumn id="15494" xr3:uid="{5C8A8929-5B2D-456D-8547-8D00BCC2CA17}" name="Column15480" dataDxfId="1125"/>
    <tableColumn id="15495" xr3:uid="{32B256B2-CFC4-4DC9-8E8B-4AA8F754693D}" name="Column15481" dataDxfId="1124"/>
    <tableColumn id="15496" xr3:uid="{2CA012FA-AF39-40C0-B5CC-0E03AEF77B36}" name="Column15482" dataDxfId="1123"/>
    <tableColumn id="15497" xr3:uid="{9D2DCA30-9E42-41D2-B66F-28DED61E3B98}" name="Column15483" dataDxfId="1122"/>
    <tableColumn id="15498" xr3:uid="{1ABE3697-89EF-4687-8ADE-64CEF73E9359}" name="Column15484" dataDxfId="1121"/>
    <tableColumn id="15499" xr3:uid="{9E2A8DC1-DEE6-4E83-9A2B-5B973C76E177}" name="Column15485" dataDxfId="1120"/>
    <tableColumn id="15500" xr3:uid="{E1031500-9A7A-4859-A0AD-6CD3A6227D54}" name="Column15486" dataDxfId="1119"/>
    <tableColumn id="15501" xr3:uid="{7FEDE9C5-A633-4E04-AE8A-8E86934573DA}" name="Column15487" dataDxfId="1118"/>
    <tableColumn id="15502" xr3:uid="{A166634F-C894-4782-911C-E0C0CE23C641}" name="Column15488" dataDxfId="1117"/>
    <tableColumn id="15503" xr3:uid="{3CA0CF13-3A93-4F52-B111-75862DC7A7F9}" name="Column15489" dataDxfId="1116"/>
    <tableColumn id="15504" xr3:uid="{39742548-64CE-4AB8-BC41-E33B21CCECF7}" name="Column15490" dataDxfId="1115"/>
    <tableColumn id="15505" xr3:uid="{0166B98C-9ED0-4397-9CC4-321B0678702E}" name="Column15491" dataDxfId="1114"/>
    <tableColumn id="15506" xr3:uid="{50BA92FD-928C-4817-9808-63167FA3BB04}" name="Column15492" dataDxfId="1113"/>
    <tableColumn id="15507" xr3:uid="{8635FECF-4E0B-4463-942B-B379300B5DEE}" name="Column15493" dataDxfId="1112"/>
    <tableColumn id="15508" xr3:uid="{C9C32BE9-4911-49EC-ACD0-12D7BE8DA95E}" name="Column15494" dataDxfId="1111"/>
    <tableColumn id="15509" xr3:uid="{5341125A-AA66-43BF-96FC-B2C1E14EE81D}" name="Column15495" dataDxfId="1110"/>
    <tableColumn id="15510" xr3:uid="{13004B57-00AB-4DD1-BEFC-2B39E7578DBF}" name="Column15496" dataDxfId="1109"/>
    <tableColumn id="15511" xr3:uid="{576B81C7-9B5D-42D5-A03F-DDBD74EB1105}" name="Column15497" dataDxfId="1108"/>
    <tableColumn id="15512" xr3:uid="{B833FB24-F679-4A43-94B2-2061715FDAC4}" name="Column15498" dataDxfId="1107"/>
    <tableColumn id="15513" xr3:uid="{D54EC358-20E8-4B34-866E-C2E156BDD3C2}" name="Column15499" dataDxfId="1106"/>
    <tableColumn id="15514" xr3:uid="{3BAA334C-8778-4C0F-AC09-19C99274B153}" name="Column15500" dataDxfId="1105"/>
    <tableColumn id="15515" xr3:uid="{DADE5132-F3CF-412D-A8EE-A6B02AC407A9}" name="Column15501" dataDxfId="1104"/>
    <tableColumn id="15516" xr3:uid="{4F063CF0-2559-417A-8D9E-E6324E82DD5C}" name="Column15502" dataDxfId="1103"/>
    <tableColumn id="15517" xr3:uid="{030413E7-87E7-4A70-868F-7DC7F0CA6215}" name="Column15503" dataDxfId="1102"/>
    <tableColumn id="15518" xr3:uid="{68852EBE-F12A-47C3-A442-E59810A715E3}" name="Column15504" dataDxfId="1101"/>
    <tableColumn id="15519" xr3:uid="{51E5F142-797D-474C-AC29-47D5ED97C504}" name="Column15505" dataDxfId="1100"/>
    <tableColumn id="15520" xr3:uid="{A0C62D79-60D9-44FC-AB32-FBD0ED9AAC72}" name="Column15506" dataDxfId="1099"/>
    <tableColumn id="15521" xr3:uid="{24FB9E10-B510-4832-A629-8156E90FC510}" name="Column15507" dataDxfId="1098"/>
    <tableColumn id="15522" xr3:uid="{C8AEA9FD-9E6E-4ECD-9BAC-F02D5A8F9745}" name="Column15508" dataDxfId="1097"/>
    <tableColumn id="15523" xr3:uid="{31D40404-8CB6-4883-A38A-D7DA4D7C2FB2}" name="Column15509" dataDxfId="1096"/>
    <tableColumn id="15524" xr3:uid="{1B34F35C-B2FB-43B2-A7DE-D59EB5DCA46B}" name="Column15510" dataDxfId="1095"/>
    <tableColumn id="15525" xr3:uid="{510C0C4B-A5CC-4012-B61B-72FD7814DE35}" name="Column15511" dataDxfId="1094"/>
    <tableColumn id="15526" xr3:uid="{937A616C-B21B-421E-91AA-A8C9F76BDFA6}" name="Column15512" dataDxfId="1093"/>
    <tableColumn id="15527" xr3:uid="{E41549C5-D80C-4A70-9B83-61412500B5C8}" name="Column15513" dataDxfId="1092"/>
    <tableColumn id="15528" xr3:uid="{C832C2E9-92EF-4D47-9BE3-07D14C1153CF}" name="Column15514" dataDxfId="1091"/>
    <tableColumn id="15529" xr3:uid="{950D9B14-16A9-40CE-9571-18C0E977662A}" name="Column15515" dataDxfId="1090"/>
    <tableColumn id="15530" xr3:uid="{1E9D7BB2-9507-4D38-9843-302A540C2EA6}" name="Column15516" dataDxfId="1089"/>
    <tableColumn id="15531" xr3:uid="{AEDCB703-BCC5-48F6-AE17-FF72FB822436}" name="Column15517" dataDxfId="1088"/>
    <tableColumn id="15532" xr3:uid="{4C5D4B8A-B1FA-453B-8933-515546E17917}" name="Column15518" dataDxfId="1087"/>
    <tableColumn id="15533" xr3:uid="{DD07B6F3-4572-4D92-90DB-E76827B7936C}" name="Column15519" dataDxfId="1086"/>
    <tableColumn id="15534" xr3:uid="{E71C9886-8189-4501-A348-306A21F627D2}" name="Column15520" dataDxfId="1085"/>
    <tableColumn id="15535" xr3:uid="{55B6B33D-C63D-4176-BB42-3AE31283704D}" name="Column15521" dataDxfId="1084"/>
    <tableColumn id="15536" xr3:uid="{263BDB27-703F-4750-9B4F-656BBDEF22A4}" name="Column15522" dataDxfId="1083"/>
    <tableColumn id="15537" xr3:uid="{3CBFABCC-B7BE-49FC-AF64-8A79A6191AA2}" name="Column15523" dataDxfId="1082"/>
    <tableColumn id="15538" xr3:uid="{C176FAEF-6D68-4EC6-9B46-722E72E02408}" name="Column15524" dataDxfId="1081"/>
    <tableColumn id="15539" xr3:uid="{E90DE9FB-58CD-49A6-8176-D09F95735369}" name="Column15525" dataDxfId="1080"/>
    <tableColumn id="15540" xr3:uid="{902AE6C8-287C-4C88-B4BA-2749BBABCBCC}" name="Column15526" dataDxfId="1079"/>
    <tableColumn id="15541" xr3:uid="{2109619F-D67C-45F5-A25F-23E86907942C}" name="Column15527" dataDxfId="1078"/>
    <tableColumn id="15542" xr3:uid="{E33E0813-46A5-4661-8E12-31AF44C42FF0}" name="Column15528" dataDxfId="1077"/>
    <tableColumn id="15543" xr3:uid="{39E3044E-5206-4B0A-8224-6D3B6056B5EC}" name="Column15529" dataDxfId="1076"/>
    <tableColumn id="15544" xr3:uid="{B44DF6A9-1839-4D89-BB87-C076622E4172}" name="Column15530" dataDxfId="1075"/>
    <tableColumn id="15545" xr3:uid="{8F1EEF9F-27D7-4731-A3DE-8268D7C55143}" name="Column15531" dataDxfId="1074"/>
    <tableColumn id="15546" xr3:uid="{6798CA32-01C3-4D14-A797-5A7067287043}" name="Column15532" dataDxfId="1073"/>
    <tableColumn id="15547" xr3:uid="{432BE54D-4FE3-43B3-86E9-CDE6974BC841}" name="Column15533" dataDxfId="1072"/>
    <tableColumn id="15548" xr3:uid="{728A51A8-3066-49E2-A905-9894435B6A6F}" name="Column15534" dataDxfId="1071"/>
    <tableColumn id="15549" xr3:uid="{E2A74A2E-FB85-4703-A6E3-57AD432E0CE4}" name="Column15535" dataDxfId="1070"/>
    <tableColumn id="15550" xr3:uid="{A4A51BA9-0CEF-403E-B093-5ECD095D0C29}" name="Column15536" dataDxfId="1069"/>
    <tableColumn id="15551" xr3:uid="{1CEEE2B0-8E30-454A-A2E3-A1D82875FAF8}" name="Column15537" dataDxfId="1068"/>
    <tableColumn id="15552" xr3:uid="{A8C447E8-D56D-4338-AF84-5A85E53ECEC9}" name="Column15538" dataDxfId="1067"/>
    <tableColumn id="15553" xr3:uid="{C8F83AB1-271E-456A-9F30-60FECA7F5DF3}" name="Column15539" dataDxfId="1066"/>
    <tableColumn id="15554" xr3:uid="{C430DF99-1C04-4823-B7F5-181749D32751}" name="Column15540" dataDxfId="1065"/>
    <tableColumn id="15555" xr3:uid="{C0762857-4130-4773-8C1D-C757535CABAE}" name="Column15541" dataDxfId="1064"/>
    <tableColumn id="15556" xr3:uid="{F109A0C3-D70F-4ACC-A478-A3337141643C}" name="Column15542" dataDxfId="1063"/>
    <tableColumn id="15557" xr3:uid="{3222CB28-4DF4-4307-8172-3236386278FD}" name="Column15543" dataDxfId="1062"/>
    <tableColumn id="15558" xr3:uid="{6EF28258-B194-47B1-80DA-6BBA014ED1C7}" name="Column15544" dataDxfId="1061"/>
    <tableColumn id="15559" xr3:uid="{0EE0DD9E-6D42-40DF-A273-FBD71A50D1D0}" name="Column15545" dataDxfId="1060"/>
    <tableColumn id="15560" xr3:uid="{E17CBAE6-4EC1-4B21-AAA5-07512DC967AB}" name="Column15546" dataDxfId="1059"/>
    <tableColumn id="15561" xr3:uid="{43433417-0E37-4612-949B-0921BD8D24DD}" name="Column15547" dataDxfId="1058"/>
    <tableColumn id="15562" xr3:uid="{D74F47A1-43CF-44CD-900F-592ED6EACE29}" name="Column15548" dataDxfId="1057"/>
    <tableColumn id="15563" xr3:uid="{84CE6AB7-6A22-4F04-936D-A2DBDA1C1E79}" name="Column15549" dataDxfId="1056"/>
    <tableColumn id="15564" xr3:uid="{F7676744-2B8E-4671-BBDE-80D007A6A9CF}" name="Column15550" dataDxfId="1055"/>
    <tableColumn id="15565" xr3:uid="{314B8355-6446-4520-89C9-BDA4CDDFF635}" name="Column15551" dataDxfId="1054"/>
    <tableColumn id="15566" xr3:uid="{2DBFE9B8-E878-4B0B-8EDE-71FBE580EDD2}" name="Column15552" dataDxfId="1053"/>
    <tableColumn id="15567" xr3:uid="{508816B5-CB73-468E-AF27-C40FCF211E05}" name="Column15553" dataDxfId="1052"/>
    <tableColumn id="15568" xr3:uid="{FAE57EB6-C425-4C93-842D-8C8530BDB994}" name="Column15554" dataDxfId="1051"/>
    <tableColumn id="15569" xr3:uid="{221492D0-5A2E-4DC9-937A-1C00B8827BFA}" name="Column15555" dataDxfId="1050"/>
    <tableColumn id="15570" xr3:uid="{87403706-180C-4D25-A0D4-4846AE8C55FE}" name="Column15556" dataDxfId="1049"/>
    <tableColumn id="15571" xr3:uid="{5F52246D-682B-4189-8714-A6B78149FAAD}" name="Column15557" dataDxfId="1048"/>
    <tableColumn id="15572" xr3:uid="{7509115F-CDBE-4108-9623-93ADD850ABD5}" name="Column15558" dataDxfId="1047"/>
    <tableColumn id="15573" xr3:uid="{2AD27155-0B4B-4827-AFA2-7B41B69C1921}" name="Column15559" dataDxfId="1046"/>
    <tableColumn id="15574" xr3:uid="{C5F954B0-7A79-412C-A932-70115E9E5101}" name="Column15560" dataDxfId="1045"/>
    <tableColumn id="15575" xr3:uid="{FBE10421-A07A-4E51-94CB-9F4D1FAC695A}" name="Column15561" dataDxfId="1044"/>
    <tableColumn id="15576" xr3:uid="{AA9237AF-14A2-4B74-9F02-591A58D5DF8B}" name="Column15562" dataDxfId="1043"/>
    <tableColumn id="15577" xr3:uid="{A010DDD5-CC81-4D00-BDB3-40F521CC3835}" name="Column15563" dataDxfId="1042"/>
    <tableColumn id="15578" xr3:uid="{93F5F3D0-EFEE-4786-8701-E3BF6C3A95EA}" name="Column15564" dataDxfId="1041"/>
    <tableColumn id="15579" xr3:uid="{3837BB70-078A-477A-AC01-D8BD537A7981}" name="Column15565" dataDxfId="1040"/>
    <tableColumn id="15580" xr3:uid="{C77D9629-7308-40E9-822D-3EE82D7C83EF}" name="Column15566" dataDxfId="1039"/>
    <tableColumn id="15581" xr3:uid="{527B21B7-E87C-44DC-AB93-C7A97618E25D}" name="Column15567" dataDxfId="1038"/>
    <tableColumn id="15582" xr3:uid="{A5DFE89A-0623-4ACF-B73C-50C74DE3A1D0}" name="Column15568" dataDxfId="1037"/>
    <tableColumn id="15583" xr3:uid="{03396CFA-86A7-4921-AF8E-AF6E330CDEE0}" name="Column15569" dataDxfId="1036"/>
    <tableColumn id="15584" xr3:uid="{4E1EE3AD-DC99-427A-99D7-6176B8EFAA13}" name="Column15570" dataDxfId="1035"/>
    <tableColumn id="15585" xr3:uid="{11D496EA-9397-48F8-A6C3-86B848461755}" name="Column15571" dataDxfId="1034"/>
    <tableColumn id="15586" xr3:uid="{48356A8D-7F13-4D16-9A5C-1B4DA39494A1}" name="Column15572" dataDxfId="1033"/>
    <tableColumn id="15587" xr3:uid="{60743FAA-4503-4E6D-9B15-0387B2C2C1CB}" name="Column15573" dataDxfId="1032"/>
    <tableColumn id="15588" xr3:uid="{AA9A9B44-F164-4D7B-BC37-BDBEE0899154}" name="Column15574" dataDxfId="1031"/>
    <tableColumn id="15589" xr3:uid="{907CA7CC-8F9E-4133-A51F-400E5ED1921A}" name="Column15575" dataDxfId="1030"/>
    <tableColumn id="15590" xr3:uid="{E3ACCE74-BACC-48BE-A429-44606640732D}" name="Column15576" dataDxfId="1029"/>
    <tableColumn id="15591" xr3:uid="{C03EA042-406D-415B-B1EA-C938BF1C0911}" name="Column15577" dataDxfId="1028"/>
    <tableColumn id="15592" xr3:uid="{E8813917-F8CD-46C4-9E34-C5D6ED26C51C}" name="Column15578" dataDxfId="1027"/>
    <tableColumn id="15593" xr3:uid="{2AA2C6F4-BB43-4C76-8E85-2608487DDDEB}" name="Column15579" dataDxfId="1026"/>
    <tableColumn id="15594" xr3:uid="{3B1460B1-3D30-413A-AB4B-6FDC492EC180}" name="Column15580" dataDxfId="1025"/>
    <tableColumn id="15595" xr3:uid="{158AA1CF-5FBD-4BE6-BC1C-809CBE41986F}" name="Column15581" dataDxfId="1024"/>
    <tableColumn id="15596" xr3:uid="{BA5F63F6-1548-45C9-B913-759BAA55E9F6}" name="Column15582" dataDxfId="1023"/>
    <tableColumn id="15597" xr3:uid="{D1B8A757-942C-4473-A4F5-868AB6FD7FFD}" name="Column15583" dataDxfId="1022"/>
    <tableColumn id="15598" xr3:uid="{A543FAE7-42BC-43BB-AB01-58D452F2776B}" name="Column15584" dataDxfId="1021"/>
    <tableColumn id="15599" xr3:uid="{29E3B8F7-E5E2-43E5-9708-25C666F1E002}" name="Column15585" dataDxfId="1020"/>
    <tableColumn id="15600" xr3:uid="{BDAB29AC-4EE3-4F3D-B6F5-A4DCC449CF30}" name="Column15586" dataDxfId="1019"/>
    <tableColumn id="15601" xr3:uid="{66953EB5-BCAC-4070-8A08-874AAC81BA59}" name="Column15587" dataDxfId="1018"/>
    <tableColumn id="15602" xr3:uid="{C07A3FCC-AF47-47A8-9260-62CDC46C7C6D}" name="Column15588" dataDxfId="1017"/>
    <tableColumn id="15603" xr3:uid="{2760A175-968A-48E3-BC04-79C1411D9D8B}" name="Column15589" dataDxfId="1016"/>
    <tableColumn id="15604" xr3:uid="{68EF3895-5CFC-49C5-9A36-1BA6BAEA4AA1}" name="Column15590" dataDxfId="1015"/>
    <tableColumn id="15605" xr3:uid="{EAEFF840-D15E-410C-9ED2-ACF815A35051}" name="Column15591" dataDxfId="1014"/>
    <tableColumn id="15606" xr3:uid="{0C65F4FD-6F1D-4273-B98B-57F80DB9C120}" name="Column15592" dataDxfId="1013"/>
    <tableColumn id="15607" xr3:uid="{DA9D2845-20C1-46C0-B236-0F5B2498D7D9}" name="Column15593" dataDxfId="1012"/>
    <tableColumn id="15608" xr3:uid="{A4C5273E-764B-4994-AC5B-FC2B6633664C}" name="Column15594" dataDxfId="1011"/>
    <tableColumn id="15609" xr3:uid="{7BD7D64C-4BF2-44AB-ADC7-7ECB8B1595B7}" name="Column15595" dataDxfId="1010"/>
    <tableColumn id="15610" xr3:uid="{1A80DD35-A66B-4351-9EE7-515D394EC3CA}" name="Column15596" dataDxfId="1009"/>
    <tableColumn id="15611" xr3:uid="{B3A46C79-6B6F-4860-9EB9-F299E0D33EBC}" name="Column15597" dataDxfId="1008"/>
    <tableColumn id="15612" xr3:uid="{FA132622-31ED-46DA-9744-4295BFDAB983}" name="Column15598" dataDxfId="1007"/>
    <tableColumn id="15613" xr3:uid="{C8AF93BC-F363-49A6-AEEE-7E6D941A1DC9}" name="Column15599" dataDxfId="1006"/>
    <tableColumn id="15614" xr3:uid="{CF92222E-1602-48A8-B512-0BE5E2C8A613}" name="Column15600" dataDxfId="1005"/>
    <tableColumn id="15615" xr3:uid="{9BDF55D6-0365-40BE-93EF-1B29CE4139BC}" name="Column15601" dataDxfId="1004"/>
    <tableColumn id="15616" xr3:uid="{984085A3-DEB2-4BD8-B9F9-7400D3B67F4C}" name="Column15602" dataDxfId="1003"/>
    <tableColumn id="15617" xr3:uid="{F088C4D6-C7F8-4B40-9AFF-0CD7E4DB0727}" name="Column15603" dataDxfId="1002"/>
    <tableColumn id="15618" xr3:uid="{29B2B09F-3B0F-4126-A9FD-4024FA18D050}" name="Column15604" dataDxfId="1001"/>
    <tableColumn id="15619" xr3:uid="{174FDD2E-C76D-45B2-9C13-DF42943F935C}" name="Column15605" dataDxfId="1000"/>
    <tableColumn id="15620" xr3:uid="{70F58374-329B-47B4-BE65-64411DA40934}" name="Column15606" dataDxfId="999"/>
    <tableColumn id="15621" xr3:uid="{A1061B5D-E8FF-43D3-8BA6-ECB221F1D88D}" name="Column15607" dataDxfId="998"/>
    <tableColumn id="15622" xr3:uid="{B1C6D236-55E8-4BED-B1F5-0D9605B7D04C}" name="Column15608" dataDxfId="997"/>
    <tableColumn id="15623" xr3:uid="{826583F3-74B4-4A5D-B81B-8DCC919FC456}" name="Column15609" dataDxfId="996"/>
    <tableColumn id="15624" xr3:uid="{8F38574C-7BCD-441E-8259-F1DE148AA066}" name="Column15610" dataDxfId="995"/>
    <tableColumn id="15625" xr3:uid="{12BA324E-D018-4389-B658-96CC8333F855}" name="Column15611" dataDxfId="994"/>
    <tableColumn id="15626" xr3:uid="{09880EB6-150E-4570-9946-845EFCDF74E9}" name="Column15612" dataDxfId="993"/>
    <tableColumn id="15627" xr3:uid="{87713CD9-53F6-4C61-B58A-B92254B028C2}" name="Column15613" dataDxfId="992"/>
    <tableColumn id="15628" xr3:uid="{DE8392FF-7449-486E-835A-9543AE432D0D}" name="Column15614" dataDxfId="991"/>
    <tableColumn id="15629" xr3:uid="{3579B55B-F094-41DF-B262-F4F1F415059D}" name="Column15615" dataDxfId="990"/>
    <tableColumn id="15630" xr3:uid="{3D8AA80D-B044-468F-BF35-45041C4CB408}" name="Column15616" dataDxfId="989"/>
    <tableColumn id="15631" xr3:uid="{46A217D3-F4E4-4492-9906-FB2D904CB3E4}" name="Column15617" dataDxfId="988"/>
    <tableColumn id="15632" xr3:uid="{74B35B8C-5E64-4283-863C-DDF693C3D6A9}" name="Column15618" dataDxfId="987"/>
    <tableColumn id="15633" xr3:uid="{2CF7F2A6-AB22-4328-98CD-B2390C093778}" name="Column15619" dataDxfId="986"/>
    <tableColumn id="15634" xr3:uid="{029F90A0-1C9A-4FF8-98F6-E6E1342914E8}" name="Column15620" dataDxfId="985"/>
    <tableColumn id="15635" xr3:uid="{C429AD3F-CEAB-4EC1-93FA-6B1B0B9EF044}" name="Column15621" dataDxfId="984"/>
    <tableColumn id="15636" xr3:uid="{B5F8644F-2053-4822-A3A2-0682A888BD53}" name="Column15622" dataDxfId="983"/>
    <tableColumn id="15637" xr3:uid="{FC583AE2-8BBF-4A1C-B4AA-9B3D103C7587}" name="Column15623" dataDxfId="982"/>
    <tableColumn id="15638" xr3:uid="{16613306-635A-4750-9719-64D6A966CF0A}" name="Column15624" dataDxfId="981"/>
    <tableColumn id="15639" xr3:uid="{7C0E8A76-E1E1-4D16-A185-451C83A75EFD}" name="Column15625" dataDxfId="980"/>
    <tableColumn id="15640" xr3:uid="{BC75E3A8-660C-4839-87CC-A119F48BA61A}" name="Column15626" dataDxfId="979"/>
    <tableColumn id="15641" xr3:uid="{4AF45197-D8CA-45A4-A15B-7467AFFA9E4C}" name="Column15627" dataDxfId="978"/>
    <tableColumn id="15642" xr3:uid="{08FD40B8-A0A9-42C8-B973-20BFEB77A7C7}" name="Column15628" dataDxfId="977"/>
    <tableColumn id="15643" xr3:uid="{3D75A1CB-3F3E-49F1-9DB3-8012FED129A2}" name="Column15629" dataDxfId="976"/>
    <tableColumn id="15644" xr3:uid="{9D55467E-53EA-4B7A-8634-CB91C5B33917}" name="Column15630" dataDxfId="975"/>
    <tableColumn id="15645" xr3:uid="{D9FBC426-ACBA-4310-8DB7-738AC5454397}" name="Column15631" dataDxfId="974"/>
    <tableColumn id="15646" xr3:uid="{64589B75-3E6E-4D38-8B87-00AAE38E097F}" name="Column15632" dataDxfId="973"/>
    <tableColumn id="15647" xr3:uid="{BC26FD21-4FAE-4243-8164-6716C2760364}" name="Column15633" dataDxfId="972"/>
    <tableColumn id="15648" xr3:uid="{95BAE683-3563-4CEF-A47A-CE7D89148469}" name="Column15634" dataDxfId="971"/>
    <tableColumn id="15649" xr3:uid="{674A4716-87D2-466F-A550-217EB2D861A2}" name="Column15635" dataDxfId="970"/>
    <tableColumn id="15650" xr3:uid="{A2C61C80-3F33-4969-B4E1-BB3D8C890C97}" name="Column15636" dataDxfId="969"/>
    <tableColumn id="15651" xr3:uid="{8D5D456D-C27F-462B-9017-A86C20A9A6AD}" name="Column15637" dataDxfId="968"/>
    <tableColumn id="15652" xr3:uid="{8F60160F-D9BF-4E8E-B8FF-EB2A7E066318}" name="Column15638" dataDxfId="967"/>
    <tableColumn id="15653" xr3:uid="{472F9227-A892-4952-B366-51A6AFCAA319}" name="Column15639" dataDxfId="966"/>
    <tableColumn id="15654" xr3:uid="{A0E07BC4-B358-4DCA-8585-AACFBA416CCE}" name="Column15640" dataDxfId="965"/>
    <tableColumn id="15655" xr3:uid="{13CA0B7A-272D-43D4-8EAB-2233AA6BA00C}" name="Column15641" dataDxfId="964"/>
    <tableColumn id="15656" xr3:uid="{DACEAF56-6CC4-437E-AC8A-97221DC1FAA8}" name="Column15642" dataDxfId="963"/>
    <tableColumn id="15657" xr3:uid="{E8505C5F-28B8-4E31-9299-D3387EC49589}" name="Column15643" dataDxfId="962"/>
    <tableColumn id="15658" xr3:uid="{56FC134D-769F-4708-A1E6-827F9154E960}" name="Column15644" dataDxfId="961"/>
    <tableColumn id="15659" xr3:uid="{BACCF5B2-7A4D-420D-91E0-9ED4ECD0788B}" name="Column15645" dataDxfId="960"/>
    <tableColumn id="15660" xr3:uid="{EB529332-E982-447D-B17F-46CF78D0837E}" name="Column15646" dataDxfId="959"/>
    <tableColumn id="15661" xr3:uid="{4F3A184A-3412-4E8A-8F5C-5F320FB3AFAF}" name="Column15647" dataDxfId="958"/>
    <tableColumn id="15662" xr3:uid="{5C67A809-4B12-477C-AE21-2E069D3FB7E7}" name="Column15648" dataDxfId="957"/>
    <tableColumn id="15663" xr3:uid="{C891458B-E49A-4E66-8A2D-B40805F635F2}" name="Column15649" dataDxfId="956"/>
    <tableColumn id="15664" xr3:uid="{EF33DF98-3A92-484F-A1F7-18240E2251EB}" name="Column15650" dataDxfId="955"/>
    <tableColumn id="15665" xr3:uid="{14461C0E-D6B5-4589-B777-66C5ABDB9875}" name="Column15651" dataDxfId="954"/>
    <tableColumn id="15666" xr3:uid="{4BFFD842-98DF-4C90-91D9-D25A8BD4B210}" name="Column15652" dataDxfId="953"/>
    <tableColumn id="15667" xr3:uid="{01C8B49C-C0F5-4477-9780-49F6A2B4040F}" name="Column15653" dataDxfId="952"/>
    <tableColumn id="15668" xr3:uid="{75DB7D53-3869-4A97-B822-A64ACE9E8500}" name="Column15654" dataDxfId="951"/>
    <tableColumn id="15669" xr3:uid="{1454E68C-8009-48FD-8920-1C62B8E4A55F}" name="Column15655" dataDxfId="950"/>
    <tableColumn id="15670" xr3:uid="{B7DCD830-BA4F-4C9A-9062-2D118ECE3990}" name="Column15656" dataDxfId="949"/>
    <tableColumn id="15671" xr3:uid="{F49C083F-5D87-4119-863B-6007D74104D8}" name="Column15657" dataDxfId="948"/>
    <tableColumn id="15672" xr3:uid="{78E267A7-29D3-4209-A5E6-60F8B129A622}" name="Column15658" dataDxfId="947"/>
    <tableColumn id="15673" xr3:uid="{7EBCD623-5332-42A2-832E-1286A60B1391}" name="Column15659" dataDxfId="946"/>
    <tableColumn id="15674" xr3:uid="{9737E84F-178F-4166-B50D-0E02A6328C9F}" name="Column15660" dataDxfId="945"/>
    <tableColumn id="15675" xr3:uid="{0158FB85-6CE7-41E3-9DDD-E9BB626B83FD}" name="Column15661" dataDxfId="944"/>
    <tableColumn id="15676" xr3:uid="{2DD0D5E0-8F3F-4201-9368-A93AAFA54F26}" name="Column15662" dataDxfId="943"/>
    <tableColumn id="15677" xr3:uid="{C8D72267-C26E-411E-BCDB-EBF742D3DBAF}" name="Column15663" dataDxfId="942"/>
    <tableColumn id="15678" xr3:uid="{57A82553-F60D-4DA8-A57C-49011A27AB70}" name="Column15664" dataDxfId="941"/>
    <tableColumn id="15679" xr3:uid="{5C88D0F6-491F-4EBD-B8B7-1D0CCEFEE390}" name="Column15665" dataDxfId="940"/>
    <tableColumn id="15680" xr3:uid="{B074BA4B-9984-4EAC-88D7-5C838BD9BFF3}" name="Column15666" dataDxfId="939"/>
    <tableColumn id="15681" xr3:uid="{2BF81489-8272-4C6C-AA09-258442A889C8}" name="Column15667" dataDxfId="938"/>
    <tableColumn id="15682" xr3:uid="{5CFA4AE2-057B-449D-9CC7-86F2BBB9B489}" name="Column15668" dataDxfId="937"/>
    <tableColumn id="15683" xr3:uid="{706B1CD4-8D02-46FB-898C-D6CAFA5EDB8B}" name="Column15669" dataDxfId="936"/>
    <tableColumn id="15684" xr3:uid="{54776130-50CC-4267-91A5-2D489B236104}" name="Column15670" dataDxfId="935"/>
    <tableColumn id="15685" xr3:uid="{F4D1E74C-4F2E-4E1E-AF93-17069DB253E2}" name="Column15671" dataDxfId="934"/>
    <tableColumn id="15686" xr3:uid="{63A2B1D6-CB5A-47C8-B370-974ED9DBA729}" name="Column15672" dataDxfId="933"/>
    <tableColumn id="15687" xr3:uid="{B07C73A6-878C-44CB-BE81-9DAA6CEAFF08}" name="Column15673" dataDxfId="932"/>
    <tableColumn id="15688" xr3:uid="{74F580B1-A495-47DF-BFB7-93EBB12CE0E4}" name="Column15674" dataDxfId="931"/>
    <tableColumn id="15689" xr3:uid="{C30A6CB8-65B4-47E0-AA95-588E16840F48}" name="Column15675" dataDxfId="930"/>
    <tableColumn id="15690" xr3:uid="{A36502E0-4AF9-4DD9-ACA1-3B86AD9B004F}" name="Column15676" dataDxfId="929"/>
    <tableColumn id="15691" xr3:uid="{91DF95BA-7AAF-4D60-916F-EDB64B2D2C4B}" name="Column15677" dataDxfId="928"/>
    <tableColumn id="15692" xr3:uid="{676E0335-BA55-44C1-A483-1FA9A14D0FBC}" name="Column15678" dataDxfId="927"/>
    <tableColumn id="15693" xr3:uid="{D55ECB93-8B12-4896-8ACE-8CCF7A7F6595}" name="Column15679" dataDxfId="926"/>
    <tableColumn id="15694" xr3:uid="{3855CFC7-7855-4B21-800B-F7ADABC9863E}" name="Column15680" dataDxfId="925"/>
    <tableColumn id="15695" xr3:uid="{AE6DAFC7-3A37-47A3-A0BE-2DC280957177}" name="Column15681" dataDxfId="924"/>
    <tableColumn id="15696" xr3:uid="{6DB56F3F-1750-48B9-8C55-93A640683E43}" name="Column15682" dataDxfId="923"/>
    <tableColumn id="15697" xr3:uid="{C43455F2-A1B1-47E6-A38C-CBBB641200E6}" name="Column15683" dataDxfId="922"/>
    <tableColumn id="15698" xr3:uid="{DF265E90-6F72-4BCF-8698-9BEBD24E9FFB}" name="Column15684" dataDxfId="921"/>
    <tableColumn id="15699" xr3:uid="{0338E76F-5076-48BE-B0B9-3AF71EC179EA}" name="Column15685" dataDxfId="920"/>
    <tableColumn id="15700" xr3:uid="{860D0C78-1EB4-428F-9A98-E9102D742C51}" name="Column15686" dataDxfId="919"/>
    <tableColumn id="15701" xr3:uid="{5C41F7F4-1D06-464F-B4B8-5D5AB9680F2F}" name="Column15687" dataDxfId="918"/>
    <tableColumn id="15702" xr3:uid="{5E2A1815-5312-4A6C-A0C1-5DAB71CEBDA2}" name="Column15688" dataDxfId="917"/>
    <tableColumn id="15703" xr3:uid="{601DE685-A622-438B-800D-240369E3C08E}" name="Column15689" dataDxfId="916"/>
    <tableColumn id="15704" xr3:uid="{F7147041-3032-4BE4-A3BF-FE5F5CAB6471}" name="Column15690" dataDxfId="915"/>
    <tableColumn id="15705" xr3:uid="{998EC702-3F89-42D5-A86F-4D7963073810}" name="Column15691" dataDxfId="914"/>
    <tableColumn id="15706" xr3:uid="{E4744047-67E0-4351-9881-2CA7C5A9BFB7}" name="Column15692" dataDxfId="913"/>
    <tableColumn id="15707" xr3:uid="{6C08128A-B843-4E9E-A0EC-1214691B9810}" name="Column15693" dataDxfId="912"/>
    <tableColumn id="15708" xr3:uid="{E63689B6-3ADC-4D1C-A5FA-9D5A62A58FD1}" name="Column15694" dataDxfId="911"/>
    <tableColumn id="15709" xr3:uid="{B981C139-21FD-45DA-8C72-347F239C4E0C}" name="Column15695" dataDxfId="910"/>
    <tableColumn id="15710" xr3:uid="{DF5EB947-FA13-4E0C-9D99-E94033F99A25}" name="Column15696" dataDxfId="909"/>
    <tableColumn id="15711" xr3:uid="{AEF94AFF-0B09-434A-82AB-9E0365C4C50B}" name="Column15697" dataDxfId="908"/>
    <tableColumn id="15712" xr3:uid="{54D1B986-DECE-4800-9A9C-11A46ECA0587}" name="Column15698" dataDxfId="907"/>
    <tableColumn id="15713" xr3:uid="{898DFF1D-E188-456F-BCD3-3E6FF7919C54}" name="Column15699" dataDxfId="906"/>
    <tableColumn id="15714" xr3:uid="{721F88D3-5F2A-4A69-B205-E00B20A41D04}" name="Column15700" dataDxfId="905"/>
    <tableColumn id="15715" xr3:uid="{B554895C-4144-4C23-AF5A-12608EBE3EAB}" name="Column15701" dataDxfId="904"/>
    <tableColumn id="15716" xr3:uid="{F764ADDE-4CB3-4DDB-BFDD-17968D0D0760}" name="Column15702" dataDxfId="903"/>
    <tableColumn id="15717" xr3:uid="{4CB80C5D-AEDC-455A-96A9-811D12B19DB0}" name="Column15703" dataDxfId="902"/>
    <tableColumn id="15718" xr3:uid="{EE5A25A6-A650-43B8-AD74-CB7E35065467}" name="Column15704" dataDxfId="901"/>
    <tableColumn id="15719" xr3:uid="{B649466D-7CD3-426C-A139-F9EE0EA3331F}" name="Column15705" dataDxfId="900"/>
    <tableColumn id="15720" xr3:uid="{0E9601B9-95AC-4618-A236-E9186A95ECA1}" name="Column15706" dataDxfId="899"/>
    <tableColumn id="15721" xr3:uid="{943E250F-AFBA-47B7-932E-5785912349C8}" name="Column15707" dataDxfId="898"/>
    <tableColumn id="15722" xr3:uid="{63C692F7-0013-4ED9-B00F-25A63BE128B0}" name="Column15708" dataDxfId="897"/>
    <tableColumn id="15723" xr3:uid="{36CC1B3A-1F5D-4570-97A2-1C7B68FC06D7}" name="Column15709" dataDxfId="896"/>
    <tableColumn id="15724" xr3:uid="{D92DCEE5-4C7F-4EDA-BAC8-358496B5B30F}" name="Column15710" dataDxfId="895"/>
    <tableColumn id="15725" xr3:uid="{30505CC4-143A-4345-971F-AEC1D9AABB86}" name="Column15711" dataDxfId="894"/>
    <tableColumn id="15726" xr3:uid="{FCA6369C-9799-4CA3-A3A6-7414E2ED7257}" name="Column15712" dataDxfId="893"/>
    <tableColumn id="15727" xr3:uid="{9322793F-0258-410C-9133-86FC03D2CA16}" name="Column15713" dataDxfId="892"/>
    <tableColumn id="15728" xr3:uid="{27E38FF4-085F-45FA-836F-560A2E087F28}" name="Column15714" dataDxfId="891"/>
    <tableColumn id="15729" xr3:uid="{E74E7CA6-1C1D-49A0-96E1-50D40B1A318F}" name="Column15715" dataDxfId="890"/>
    <tableColumn id="15730" xr3:uid="{DDA0DE11-E7DD-4E48-9A33-90B918E4A4D9}" name="Column15716" dataDxfId="889"/>
    <tableColumn id="15731" xr3:uid="{23268C12-B9B1-44AC-B3CA-6AEF7F473F41}" name="Column15717" dataDxfId="888"/>
    <tableColumn id="15732" xr3:uid="{BD12961C-8E02-4F9F-9AD3-477B4C5909FE}" name="Column15718" dataDxfId="887"/>
    <tableColumn id="15733" xr3:uid="{FB76787F-DA48-4AE0-A796-CFB3F20BA607}" name="Column15719" dataDxfId="886"/>
    <tableColumn id="15734" xr3:uid="{912231D1-6142-4D3B-BC24-D2ADA054E86D}" name="Column15720" dataDxfId="885"/>
    <tableColumn id="15735" xr3:uid="{03ADDADA-BEE4-4AF6-8634-9E2C9B699034}" name="Column15721" dataDxfId="884"/>
    <tableColumn id="15736" xr3:uid="{32FD3039-FA66-4689-AB45-520727113272}" name="Column15722" dataDxfId="883"/>
    <tableColumn id="15737" xr3:uid="{69C8CA82-4942-4CD5-915D-389628B3BD97}" name="Column15723" dataDxfId="882"/>
    <tableColumn id="15738" xr3:uid="{47BE3630-0FD0-4BC8-A368-18A005A58726}" name="Column15724" dataDxfId="881"/>
    <tableColumn id="15739" xr3:uid="{7187ED1D-8BF3-48EA-AB43-B4436D00D99B}" name="Column15725" dataDxfId="880"/>
    <tableColumn id="15740" xr3:uid="{CEFD2B66-38FE-4882-A4FA-25883CE7C237}" name="Column15726" dataDxfId="879"/>
    <tableColumn id="15741" xr3:uid="{61F59F5C-09B7-447B-918B-6819ED785A3B}" name="Column15727" dataDxfId="878"/>
    <tableColumn id="15742" xr3:uid="{9774ECCE-43E6-4931-8179-DDD1E1FA2F12}" name="Column15728" dataDxfId="877"/>
    <tableColumn id="15743" xr3:uid="{E6B83ACA-1914-4AB9-941A-63AB16360B89}" name="Column15729" dataDxfId="876"/>
    <tableColumn id="15744" xr3:uid="{10C5418D-7B4F-44E0-A99A-1821449A2C15}" name="Column15730" dataDxfId="875"/>
    <tableColumn id="15745" xr3:uid="{DC41E791-DABF-4B12-B357-4C6E79E92B9E}" name="Column15731" dataDxfId="874"/>
    <tableColumn id="15746" xr3:uid="{8824B7C5-C5A9-4DFC-9B57-BDDEBEBC08A6}" name="Column15732" dataDxfId="873"/>
    <tableColumn id="15747" xr3:uid="{3E44856C-54C0-43A4-A611-C70DFDC15501}" name="Column15733" dataDxfId="872"/>
    <tableColumn id="15748" xr3:uid="{D1A00F02-3EAD-4F6E-BD31-134048D9CA08}" name="Column15734" dataDxfId="871"/>
    <tableColumn id="15749" xr3:uid="{AB5778DE-466F-4945-ADE0-958EB56CBF64}" name="Column15735" dataDxfId="870"/>
    <tableColumn id="15750" xr3:uid="{32EEC6EC-E202-4235-AAE2-C7E7F5A6C726}" name="Column15736" dataDxfId="869"/>
    <tableColumn id="15751" xr3:uid="{9EDA41BD-D420-4599-9CC1-79ABA636510F}" name="Column15737" dataDxfId="868"/>
    <tableColumn id="15752" xr3:uid="{BB96C3DA-B5D2-4E38-A159-CFA7B5FE9024}" name="Column15738" dataDxfId="867"/>
    <tableColumn id="15753" xr3:uid="{38FE1E70-5600-4921-9815-BC9F710EFCD8}" name="Column15739" dataDxfId="866"/>
    <tableColumn id="15754" xr3:uid="{C02487D4-F757-43C1-A7DF-BC659D373FEA}" name="Column15740" dataDxfId="865"/>
    <tableColumn id="15755" xr3:uid="{80A85572-DC3E-4DF1-9FC8-9351038427B0}" name="Column15741" dataDxfId="864"/>
    <tableColumn id="15756" xr3:uid="{39EF5430-256A-4875-915D-A74DB0D92E7C}" name="Column15742" dataDxfId="863"/>
    <tableColumn id="15757" xr3:uid="{A476DCFB-8CD5-4F40-9429-EB3689A47A48}" name="Column15743" dataDxfId="862"/>
    <tableColumn id="15758" xr3:uid="{1EBDE93E-20FB-46DB-B758-3BF99BE6C0C7}" name="Column15744" dataDxfId="861"/>
    <tableColumn id="15759" xr3:uid="{3FD4E04D-5F5F-430E-A7C1-894EC9DFD053}" name="Column15745" dataDxfId="860"/>
    <tableColumn id="15760" xr3:uid="{2671E6E0-6A20-4B0E-B335-5A7A81CEFDDB}" name="Column15746" dataDxfId="859"/>
    <tableColumn id="15761" xr3:uid="{83B164BC-AD68-437C-8B27-FBD077B00E79}" name="Column15747" dataDxfId="858"/>
    <tableColumn id="15762" xr3:uid="{3326F420-F4E5-41C1-94F9-501474A6B4E2}" name="Column15748" dataDxfId="857"/>
    <tableColumn id="15763" xr3:uid="{F86B9C9A-4119-43E5-B349-DD44BD708B77}" name="Column15749" dataDxfId="856"/>
    <tableColumn id="15764" xr3:uid="{4CFA1A12-5355-4C74-AABF-2B76BBA125E9}" name="Column15750" dataDxfId="855"/>
    <tableColumn id="15765" xr3:uid="{D88B6C1F-C819-4225-817B-4C7B58E7D6D7}" name="Column15751" dataDxfId="854"/>
    <tableColumn id="15766" xr3:uid="{9E02F025-EA83-487B-AF9B-A8326C68BFB2}" name="Column15752" dataDxfId="853"/>
    <tableColumn id="15767" xr3:uid="{F8C6347B-A89E-44B5-B643-4C6D28FC0270}" name="Column15753" dataDxfId="852"/>
    <tableColumn id="15768" xr3:uid="{B9E9575B-CA65-4900-8496-30041FD85467}" name="Column15754" dataDxfId="851"/>
    <tableColumn id="15769" xr3:uid="{D604611A-DE99-4BA1-ADC3-8A1C37DA84AF}" name="Column15755" dataDxfId="850"/>
    <tableColumn id="15770" xr3:uid="{DFC9BDAF-1447-4491-B7D4-6F3C2F5C23EE}" name="Column15756" dataDxfId="849"/>
    <tableColumn id="15771" xr3:uid="{BBF99954-2280-4363-B7DB-1F98C4C5577E}" name="Column15757" dataDxfId="848"/>
    <tableColumn id="15772" xr3:uid="{299240FD-0C44-41DA-9C6F-1CE2D032B4C5}" name="Column15758" dataDxfId="847"/>
    <tableColumn id="15773" xr3:uid="{FECF6FA5-3989-4899-B946-39966C151672}" name="Column15759" dataDxfId="846"/>
    <tableColumn id="15774" xr3:uid="{8315A6FD-2046-470F-9C3A-E2D540947C7C}" name="Column15760" dataDxfId="845"/>
    <tableColumn id="15775" xr3:uid="{4880841E-6DDE-49C0-B116-16C03BF2806A}" name="Column15761" dataDxfId="844"/>
    <tableColumn id="15776" xr3:uid="{EAE14940-C441-49FA-9F93-865268DA6981}" name="Column15762" dataDxfId="843"/>
    <tableColumn id="15777" xr3:uid="{0CEC69D5-2587-46C7-AA1E-E2744AB4FFB4}" name="Column15763" dataDxfId="842"/>
    <tableColumn id="15778" xr3:uid="{09C7C6A2-DA7B-459C-8FB7-99A93CB8C7E9}" name="Column15764" dataDxfId="841"/>
    <tableColumn id="15779" xr3:uid="{91BB82C7-273B-47C4-91AD-C3C4D4777A4B}" name="Column15765" dataDxfId="840"/>
    <tableColumn id="15780" xr3:uid="{CD5E6692-66E2-45C1-8FE4-CDF282F69AD1}" name="Column15766" dataDxfId="839"/>
    <tableColumn id="15781" xr3:uid="{B5464143-8A6A-4628-A3B1-58A590150E69}" name="Column15767" dataDxfId="838"/>
    <tableColumn id="15782" xr3:uid="{46849DB5-A823-4929-AC61-D2C0B55BE1F7}" name="Column15768" dataDxfId="837"/>
    <tableColumn id="15783" xr3:uid="{A824FC3D-76C3-472C-92A5-D49920604E37}" name="Column15769" dataDxfId="836"/>
    <tableColumn id="15784" xr3:uid="{6CDE078C-7A5C-45A7-85D9-8D6C32490C36}" name="Column15770" dataDxfId="835"/>
    <tableColumn id="15785" xr3:uid="{AC3E17DC-F090-4A0C-B7FD-130899FD8E2B}" name="Column15771" dataDxfId="834"/>
    <tableColumn id="15786" xr3:uid="{D0C053DF-331B-42C4-87AC-7721A6C40D06}" name="Column15772" dataDxfId="833"/>
    <tableColumn id="15787" xr3:uid="{6200EE67-3D36-4A4F-ABC7-18F62E8B260F}" name="Column15773" dataDxfId="832"/>
    <tableColumn id="15788" xr3:uid="{554E3614-9F48-4708-AF51-BF26783344FB}" name="Column15774" dataDxfId="831"/>
    <tableColumn id="15789" xr3:uid="{24865E77-D7DE-405F-9345-BA4BBCAD4B82}" name="Column15775" dataDxfId="830"/>
    <tableColumn id="15790" xr3:uid="{0E801E7B-9A95-42BC-86B3-44216AFA99A4}" name="Column15776" dataDxfId="829"/>
    <tableColumn id="15791" xr3:uid="{DEE46CB4-6506-4343-A281-A29599A6021A}" name="Column15777" dataDxfId="828"/>
    <tableColumn id="15792" xr3:uid="{58789AE5-BA32-44A5-B656-4EBD42DB18AB}" name="Column15778" dataDxfId="827"/>
    <tableColumn id="15793" xr3:uid="{29BDF1DB-E1AC-4C2E-BB15-6FF82962CF62}" name="Column15779" dataDxfId="826"/>
    <tableColumn id="15794" xr3:uid="{098B4A21-86FA-449A-B440-ABC535E0C554}" name="Column15780" dataDxfId="825"/>
    <tableColumn id="15795" xr3:uid="{FDBF9F7F-FFBD-45F9-9EF8-0618BF39220F}" name="Column15781" dataDxfId="824"/>
    <tableColumn id="15796" xr3:uid="{3CDBF7B6-53F2-49A7-853D-D68B0F3C50F3}" name="Column15782" dataDxfId="823"/>
    <tableColumn id="15797" xr3:uid="{65D11D7C-A3FF-4872-8D48-DA50BB3F260A}" name="Column15783" dataDxfId="822"/>
    <tableColumn id="15798" xr3:uid="{6EBACFE8-6197-4505-818A-719A88E7C7BE}" name="Column15784" dataDxfId="821"/>
    <tableColumn id="15799" xr3:uid="{370EA695-38AF-4DE0-B494-C0497B3F700F}" name="Column15785" dataDxfId="820"/>
    <tableColumn id="15800" xr3:uid="{532F9F69-00CF-4ECB-9955-C3FF1984EBC5}" name="Column15786" dataDxfId="819"/>
    <tableColumn id="15801" xr3:uid="{0E3445FE-74A7-4FFA-852B-0217B234EAE5}" name="Column15787" dataDxfId="818"/>
    <tableColumn id="15802" xr3:uid="{D40F64A5-4B3B-4B0B-AF8B-7346E43F7220}" name="Column15788" dataDxfId="817"/>
    <tableColumn id="15803" xr3:uid="{7037EF46-9B58-480A-AFF0-CAFDD029A158}" name="Column15789" dataDxfId="816"/>
    <tableColumn id="15804" xr3:uid="{5ADABB58-425C-4BD5-818A-B154A79F25B7}" name="Column15790" dataDxfId="815"/>
    <tableColumn id="15805" xr3:uid="{12200C71-C048-4E93-B734-DEF38D9F1641}" name="Column15791" dataDxfId="814"/>
    <tableColumn id="15806" xr3:uid="{01427F45-64DE-4124-93E2-C12E1FB0479D}" name="Column15792" dataDxfId="813"/>
    <tableColumn id="15807" xr3:uid="{A3850C35-9C7C-4CE8-AE12-34B7684D7F34}" name="Column15793" dataDxfId="812"/>
    <tableColumn id="15808" xr3:uid="{75E216D9-AAF1-4C33-A686-EAE20A691E23}" name="Column15794" dataDxfId="811"/>
    <tableColumn id="15809" xr3:uid="{4E745B9D-15F1-4B96-B654-8D663B0CDEFC}" name="Column15795" dataDxfId="810"/>
    <tableColumn id="15810" xr3:uid="{1032035A-6FA8-49B8-B574-13EB69925BDC}" name="Column15796" dataDxfId="809"/>
    <tableColumn id="15811" xr3:uid="{4E9CD6E8-92DD-4155-A0FA-B83C28F01967}" name="Column15797" dataDxfId="808"/>
    <tableColumn id="15812" xr3:uid="{24EC1948-3CFA-42A7-9388-7E1A8D1F9D52}" name="Column15798" dataDxfId="807"/>
    <tableColumn id="15813" xr3:uid="{3D5D8876-8AF8-4763-940D-D4A287660F23}" name="Column15799" dataDxfId="806"/>
    <tableColumn id="15814" xr3:uid="{D8BD76EF-4218-4E2F-8EA5-1EF687F9E624}" name="Column15800" dataDxfId="805"/>
    <tableColumn id="15815" xr3:uid="{CF13C439-13DB-4F7A-AF9B-F1D049DA07D0}" name="Column15801" dataDxfId="804"/>
    <tableColumn id="15816" xr3:uid="{520D2A54-FC68-4474-B3C4-45206FA4E728}" name="Column15802" dataDxfId="803"/>
    <tableColumn id="15817" xr3:uid="{4289EBE6-DBBC-43ED-9C3E-5938F4F84242}" name="Column15803" dataDxfId="802"/>
    <tableColumn id="15818" xr3:uid="{275F3002-3804-4788-8565-6B22AF551B66}" name="Column15804" dataDxfId="801"/>
    <tableColumn id="15819" xr3:uid="{50708DFB-508E-4249-9A55-8F600F161DB8}" name="Column15805" dataDxfId="800"/>
    <tableColumn id="15820" xr3:uid="{4BD09C84-4A32-47A6-81A8-323AE4352023}" name="Column15806" dataDxfId="799"/>
    <tableColumn id="15821" xr3:uid="{751D97AC-36A7-4609-A725-E42EE4D6C60C}" name="Column15807" dataDxfId="798"/>
    <tableColumn id="15822" xr3:uid="{42AADEF3-091D-4B38-BE90-B5951A7EC637}" name="Column15808" dataDxfId="797"/>
    <tableColumn id="15823" xr3:uid="{FBD4F8FD-81B5-48A4-A869-628F075C419E}" name="Column15809" dataDxfId="796"/>
    <tableColumn id="15824" xr3:uid="{68E1FDFD-130E-4B14-945E-DAC4A3515D46}" name="Column15810" dataDxfId="795"/>
    <tableColumn id="15825" xr3:uid="{143356C9-9496-404E-9846-051645D3DF11}" name="Column15811" dataDxfId="794"/>
    <tableColumn id="15826" xr3:uid="{AB831CFA-31F6-45DE-8B16-1D8ED2565FC9}" name="Column15812" dataDxfId="793"/>
    <tableColumn id="15827" xr3:uid="{96986FE5-B6CB-4F8B-BEC6-8BC508AA3D22}" name="Column15813" dataDxfId="792"/>
    <tableColumn id="15828" xr3:uid="{FCB3B6AD-8BB1-46A9-AE8A-ED29ED12BC3D}" name="Column15814" dataDxfId="791"/>
    <tableColumn id="15829" xr3:uid="{DA31AA34-60F8-4AB4-8CE0-90CE5375BAC2}" name="Column15815" dataDxfId="790"/>
    <tableColumn id="15830" xr3:uid="{BAE42F49-1EAF-49CC-BF46-CBCBC0E03A76}" name="Column15816" dataDxfId="789"/>
    <tableColumn id="15831" xr3:uid="{10443B0D-79C9-4E2E-B950-ABF191A61A76}" name="Column15817" dataDxfId="788"/>
    <tableColumn id="15832" xr3:uid="{F98BAB25-954D-4548-A96B-0AA835B0E557}" name="Column15818" dataDxfId="787"/>
    <tableColumn id="15833" xr3:uid="{9B3ED4FA-403F-4E83-82B5-3E12B49EAA59}" name="Column15819" dataDxfId="786"/>
    <tableColumn id="15834" xr3:uid="{958517E3-7E34-4D55-8329-630CDF864CD0}" name="Column15820" dataDxfId="785"/>
    <tableColumn id="15835" xr3:uid="{000745C4-020D-4C07-AD8E-4E07F9B91D3B}" name="Column15821" dataDxfId="784"/>
    <tableColumn id="15836" xr3:uid="{D69AA04C-0F7B-40EF-9917-2ED56309D1F2}" name="Column15822" dataDxfId="783"/>
    <tableColumn id="15837" xr3:uid="{FC8AC9B5-DC6A-49A3-AAA3-58D6E1DEEA2B}" name="Column15823" dataDxfId="782"/>
    <tableColumn id="15838" xr3:uid="{313C10B2-A8C9-43A0-8ABA-947A8FF75174}" name="Column15824" dataDxfId="781"/>
    <tableColumn id="15839" xr3:uid="{0568F862-7C81-4D01-A034-68EE9B28DF5E}" name="Column15825" dataDxfId="780"/>
    <tableColumn id="15840" xr3:uid="{5D6AC2E1-1515-4BFE-A7FE-28E564E43AF0}" name="Column15826" dataDxfId="779"/>
    <tableColumn id="15841" xr3:uid="{1EEA4AE7-04FC-4656-92F8-3F2B5EBBC77B}" name="Column15827" dataDxfId="778"/>
    <tableColumn id="15842" xr3:uid="{FDEFBD8E-84BF-4C09-B4F2-04F14EA9B239}" name="Column15828" dataDxfId="777"/>
    <tableColumn id="15843" xr3:uid="{8FE33A11-9A2B-4BA7-938B-34CD6634A93C}" name="Column15829" dataDxfId="776"/>
    <tableColumn id="15844" xr3:uid="{A5271F21-5487-4F2C-92C3-39C5FC52A527}" name="Column15830" dataDxfId="775"/>
    <tableColumn id="15845" xr3:uid="{C545D364-BA33-4433-8901-45C2EB058B34}" name="Column15831" dataDxfId="774"/>
    <tableColumn id="15846" xr3:uid="{FF768A93-7836-4F76-B332-61C5CCC5E909}" name="Column15832" dataDxfId="773"/>
    <tableColumn id="15847" xr3:uid="{C3535A61-0DAE-4EC7-A42F-1A08F50ED602}" name="Column15833" dataDxfId="772"/>
    <tableColumn id="15848" xr3:uid="{D0FACCBB-CCC8-4256-AC52-DB01BDC96D33}" name="Column15834" dataDxfId="771"/>
    <tableColumn id="15849" xr3:uid="{5CA6C399-5DE7-40A4-B47E-DAD6F095C8A4}" name="Column15835" dataDxfId="770"/>
    <tableColumn id="15850" xr3:uid="{329F58FA-777F-449D-93A2-62443621C967}" name="Column15836" dataDxfId="769"/>
    <tableColumn id="15851" xr3:uid="{281424AA-FBFC-469C-8843-52509084D3F4}" name="Column15837" dataDxfId="768"/>
    <tableColumn id="15852" xr3:uid="{B3CD7702-2938-4F6D-B055-91831E62A180}" name="Column15838" dataDxfId="767"/>
    <tableColumn id="15853" xr3:uid="{948838C1-1A2C-4A26-AAB5-A52F221AD763}" name="Column15839" dataDxfId="766"/>
    <tableColumn id="15854" xr3:uid="{960E80F9-FDA3-4DFF-998E-28653793BCC9}" name="Column15840" dataDxfId="765"/>
    <tableColumn id="15855" xr3:uid="{52E6FE7A-7557-417D-B230-00CFEF11F90B}" name="Column15841" dataDxfId="764"/>
    <tableColumn id="15856" xr3:uid="{FB823F63-59E7-40E3-976A-8B95AFB3FF51}" name="Column15842" dataDxfId="763"/>
    <tableColumn id="15857" xr3:uid="{E5EFE1EC-CEFC-4B90-9345-0414D7962C81}" name="Column15843" dataDxfId="762"/>
    <tableColumn id="15858" xr3:uid="{D09A0AF0-BFCF-4645-846C-B312DB362F59}" name="Column15844" dataDxfId="761"/>
    <tableColumn id="15859" xr3:uid="{9CA42965-224A-449C-8F22-0B96B5014F46}" name="Column15845" dataDxfId="760"/>
    <tableColumn id="15860" xr3:uid="{B79EF80A-1F5D-41B3-878B-57185ADF8D5A}" name="Column15846" dataDxfId="759"/>
    <tableColumn id="15861" xr3:uid="{0D2F0225-7E96-4780-8C46-D84AC0A34EE4}" name="Column15847" dataDxfId="758"/>
    <tableColumn id="15862" xr3:uid="{0546382C-268C-4E1E-9960-B21E078B9480}" name="Column15848" dataDxfId="757"/>
    <tableColumn id="15863" xr3:uid="{FB9CEF08-1471-44E5-A3FF-59804586639C}" name="Column15849" dataDxfId="756"/>
    <tableColumn id="15864" xr3:uid="{32CE0613-21F3-4E1E-AD44-92C1B03364F6}" name="Column15850" dataDxfId="755"/>
    <tableColumn id="15865" xr3:uid="{37FEEABA-472D-431F-8F22-80ED10D7D9F3}" name="Column15851" dataDxfId="754"/>
    <tableColumn id="15866" xr3:uid="{4029F518-BD41-4DE9-9EBD-E67324AB544E}" name="Column15852" dataDxfId="753"/>
    <tableColumn id="15867" xr3:uid="{80DAF589-2262-4D72-A498-E4B54560C1E4}" name="Column15853" dataDxfId="752"/>
    <tableColumn id="15868" xr3:uid="{5167D044-4B8F-4C65-A05E-7B0B459D7CE9}" name="Column15854" dataDxfId="751"/>
    <tableColumn id="15869" xr3:uid="{0BA9F5B9-84F5-4479-93E9-0FFBF8280789}" name="Column15855" dataDxfId="750"/>
    <tableColumn id="15870" xr3:uid="{240C0488-E2D1-4227-A8C7-12988BE3ED56}" name="Column15856" dataDxfId="749"/>
    <tableColumn id="15871" xr3:uid="{9EE51B58-80AC-4F85-8026-A9ABF28F5664}" name="Column15857" dataDxfId="748"/>
    <tableColumn id="15872" xr3:uid="{C0B202D2-7C5A-400B-BB4F-0F6260B8E963}" name="Column15858" dataDxfId="747"/>
    <tableColumn id="15873" xr3:uid="{BB623487-5497-4D4B-82AE-FB79F2065BEE}" name="Column15859" dataDxfId="746"/>
    <tableColumn id="15874" xr3:uid="{F39E45C1-233B-4F5B-BBFC-64ECD76F05B5}" name="Column15860" dataDxfId="745"/>
    <tableColumn id="15875" xr3:uid="{042357D1-E101-4438-9EEF-B69C47B04C08}" name="Column15861" dataDxfId="744"/>
    <tableColumn id="15876" xr3:uid="{F2471D75-73F9-4278-BC67-9C259F884B3E}" name="Column15862" dataDxfId="743"/>
    <tableColumn id="15877" xr3:uid="{8CFC5DDF-565E-4E28-A94E-C63D1411ACBA}" name="Column15863" dataDxfId="742"/>
    <tableColumn id="15878" xr3:uid="{1CD68977-09C5-40BD-8C9B-156A3169457E}" name="Column15864" dataDxfId="741"/>
    <tableColumn id="15879" xr3:uid="{EE4CEDF1-A358-4FF0-96C8-603E8187D6E0}" name="Column15865" dataDxfId="740"/>
    <tableColumn id="15880" xr3:uid="{C3DF3F9D-3668-4418-91B3-FEF47B16A3C6}" name="Column15866" dataDxfId="739"/>
    <tableColumn id="15881" xr3:uid="{E8DCF297-AD8B-4408-9DB5-7E5E6CB609CC}" name="Column15867" dataDxfId="738"/>
    <tableColumn id="15882" xr3:uid="{D3EF9584-695A-489D-B644-3A357CC4F54C}" name="Column15868" dataDxfId="737"/>
    <tableColumn id="15883" xr3:uid="{ED7590D0-E98B-4E8B-8EEC-9F4A2E922DF1}" name="Column15869" dataDxfId="736"/>
    <tableColumn id="15884" xr3:uid="{F052A117-A57A-45E9-AA69-719254EF126F}" name="Column15870" dataDxfId="735"/>
    <tableColumn id="15885" xr3:uid="{F7DB4F69-5E7D-4B88-945B-BD33BB99651E}" name="Column15871" dataDxfId="734"/>
    <tableColumn id="15886" xr3:uid="{DB4D3DD6-36E9-4F4B-84B9-C7714D0E0BDA}" name="Column15872" dataDxfId="733"/>
    <tableColumn id="15887" xr3:uid="{E26F2B6D-D488-44E6-99F8-8E74A2B71170}" name="Column15873" dataDxfId="732"/>
    <tableColumn id="15888" xr3:uid="{A70D22DD-6A91-4728-8451-F2829D2C6F7F}" name="Column15874" dataDxfId="731"/>
    <tableColumn id="15889" xr3:uid="{2475B4B4-213D-4EEF-8E21-91CD9FA3CD5B}" name="Column15875" dataDxfId="730"/>
    <tableColumn id="15890" xr3:uid="{9C963231-60CC-427C-9E8C-A1E513D2FC89}" name="Column15876" dataDxfId="729"/>
    <tableColumn id="15891" xr3:uid="{119F15DC-1B3D-4405-A95F-D6EBD5405C1E}" name="Column15877" dataDxfId="728"/>
    <tableColumn id="15892" xr3:uid="{FF895C24-DA54-408C-9740-EBAE6C2F28C2}" name="Column15878" dataDxfId="727"/>
    <tableColumn id="15893" xr3:uid="{A4CBDBEE-560B-4D16-A694-14A615DF1A0A}" name="Column15879" dataDxfId="726"/>
    <tableColumn id="15894" xr3:uid="{0E505622-6310-4B34-BE4F-BFF6ACCD3E6F}" name="Column15880" dataDxfId="725"/>
    <tableColumn id="15895" xr3:uid="{F7D9432D-C511-464F-BD4F-D62AF58BD886}" name="Column15881" dataDxfId="724"/>
    <tableColumn id="15896" xr3:uid="{1278133D-CDAC-454C-B769-F25575229594}" name="Column15882" dataDxfId="723"/>
    <tableColumn id="15897" xr3:uid="{77BA4FF9-44E3-4A97-95F3-EE66E3A49C1E}" name="Column15883" dataDxfId="722"/>
    <tableColumn id="15898" xr3:uid="{4A46CF91-F410-4903-9EB8-0F914DD02D6D}" name="Column15884" dataDxfId="721"/>
    <tableColumn id="15899" xr3:uid="{3C874BBF-D756-4C0D-8E95-C2ED04A0792A}" name="Column15885" dataDxfId="720"/>
    <tableColumn id="15900" xr3:uid="{820EF4A8-8A48-44B2-AB49-BF818311DBFF}" name="Column15886" dataDxfId="719"/>
    <tableColumn id="15901" xr3:uid="{D3E26207-0D16-4D72-83B4-0CB1A615F3E8}" name="Column15887" dataDxfId="718"/>
    <tableColumn id="15902" xr3:uid="{B72BCCE4-D097-4294-967E-1AEE85948BD8}" name="Column15888" dataDxfId="717"/>
    <tableColumn id="15903" xr3:uid="{93342768-111C-4620-ABA2-D1042B0DD237}" name="Column15889" dataDxfId="716"/>
    <tableColumn id="15904" xr3:uid="{4C856172-9FF0-4900-8619-A00BC4A82CA0}" name="Column15890" dataDxfId="715"/>
    <tableColumn id="15905" xr3:uid="{4E59FCF1-48B7-47B9-86D2-CEA1E7504E70}" name="Column15891" dataDxfId="714"/>
    <tableColumn id="15906" xr3:uid="{778FA2C1-6113-4F05-AD75-219560246682}" name="Column15892" dataDxfId="713"/>
    <tableColumn id="15907" xr3:uid="{89C750C6-7DAB-41CD-BDDA-7C73D9AD3406}" name="Column15893" dataDxfId="712"/>
    <tableColumn id="15908" xr3:uid="{FEF51282-E82B-4E53-A629-D1F21D515006}" name="Column15894" dataDxfId="711"/>
    <tableColumn id="15909" xr3:uid="{AD837D67-B534-49E0-BCDA-629D7EE4CD32}" name="Column15895" dataDxfId="710"/>
    <tableColumn id="15910" xr3:uid="{2C9B8E08-4A33-42CE-9C3E-DADBB62B7FC8}" name="Column15896" dataDxfId="709"/>
    <tableColumn id="15911" xr3:uid="{6860501A-73AA-44B1-B492-7FED61AA572C}" name="Column15897" dataDxfId="708"/>
    <tableColumn id="15912" xr3:uid="{23114D22-E18A-4FEE-853E-7CC84BB0A83B}" name="Column15898" dataDxfId="707"/>
    <tableColumn id="15913" xr3:uid="{42C4335E-A943-42C1-A643-BECEA3904EEB}" name="Column15899" dataDxfId="706"/>
    <tableColumn id="15914" xr3:uid="{F12E4F7D-5349-4AD7-93F7-12F9DF7C069B}" name="Column15900" dataDxfId="705"/>
    <tableColumn id="15915" xr3:uid="{23392E5F-96BE-4A17-9440-93C40A475747}" name="Column15901" dataDxfId="704"/>
    <tableColumn id="15916" xr3:uid="{6EADB268-28EB-4E08-98AB-B177624BBB16}" name="Column15902" dataDxfId="703"/>
    <tableColumn id="15917" xr3:uid="{A9EEEE51-0577-45B1-8069-3A774E5A92CC}" name="Column15903" dataDxfId="702"/>
    <tableColumn id="15918" xr3:uid="{0640E9AB-B942-4CB5-B96D-418147C2066E}" name="Column15904" dataDxfId="701"/>
    <tableColumn id="15919" xr3:uid="{ACB0D96B-6727-4A92-AAF7-3B92F2A45F82}" name="Column15905" dataDxfId="700"/>
    <tableColumn id="15920" xr3:uid="{184A6774-23E9-4CF4-A9C1-70EC92A6EDFC}" name="Column15906" dataDxfId="699"/>
    <tableColumn id="15921" xr3:uid="{924B8E7A-5885-4A62-9C3A-496F6380D6CA}" name="Column15907" dataDxfId="698"/>
    <tableColumn id="15922" xr3:uid="{248F5772-7146-4593-9A13-3F6F12790D15}" name="Column15908" dataDxfId="697"/>
    <tableColumn id="15923" xr3:uid="{7DA3F6EA-0247-4AE9-9105-467BDB496A50}" name="Column15909" dataDxfId="696"/>
    <tableColumn id="15924" xr3:uid="{0501728F-08F1-4E09-9ED0-635C57D03834}" name="Column15910" dataDxfId="695"/>
    <tableColumn id="15925" xr3:uid="{17629904-16FE-486A-9B65-82EA06313773}" name="Column15911" dataDxfId="694"/>
    <tableColumn id="15926" xr3:uid="{740CCDF3-23C3-4C36-B052-A2F93B735356}" name="Column15912" dataDxfId="693"/>
    <tableColumn id="15927" xr3:uid="{A9C50B0E-1F53-4D95-9EFD-EFE69401C74C}" name="Column15913" dataDxfId="692"/>
    <tableColumn id="15928" xr3:uid="{2E9A7FDB-930A-46E0-A62C-D1D99E1B0731}" name="Column15914" dataDxfId="691"/>
    <tableColumn id="15929" xr3:uid="{C3E09D86-53E9-43FE-B2AA-F4DE70BD08E4}" name="Column15915" dataDxfId="690"/>
    <tableColumn id="15930" xr3:uid="{A45EF26A-A32C-4E7B-8788-F5C6E14F73BB}" name="Column15916" dataDxfId="689"/>
    <tableColumn id="15931" xr3:uid="{9046AA2E-D4D0-408C-987A-B1D6C3ED5505}" name="Column15917" dataDxfId="688"/>
    <tableColumn id="15932" xr3:uid="{5FC8917D-EA7D-421D-9809-C0923024BB12}" name="Column15918" dataDxfId="687"/>
    <tableColumn id="15933" xr3:uid="{2214DD98-CA4E-4C59-8255-9CC21A4AAD20}" name="Column15919" dataDxfId="686"/>
    <tableColumn id="15934" xr3:uid="{B4B46BA4-20DF-4B77-9FDC-C46A5DE9BB69}" name="Column15920" dataDxfId="685"/>
    <tableColumn id="15935" xr3:uid="{38A8377F-0B40-4101-A761-7797DC01769E}" name="Column15921" dataDxfId="684"/>
    <tableColumn id="15936" xr3:uid="{383BD281-E686-4272-B346-6C5EA2E780C2}" name="Column15922" dataDxfId="683"/>
    <tableColumn id="15937" xr3:uid="{FA69AE36-FAF2-4712-A405-C9B77366A646}" name="Column15923" dataDxfId="682"/>
    <tableColumn id="15938" xr3:uid="{7758A9E1-F20E-46B4-9C84-407020B2CBF7}" name="Column15924" dataDxfId="681"/>
    <tableColumn id="15939" xr3:uid="{6B6766B9-0E5D-498C-8A17-EBC8834C7B66}" name="Column15925" dataDxfId="680"/>
    <tableColumn id="15940" xr3:uid="{FA3D8AD6-BA48-4E72-AF61-349AD5A292DB}" name="Column15926" dataDxfId="679"/>
    <tableColumn id="15941" xr3:uid="{10EE8FA6-4239-4DD9-B444-979773BD15E2}" name="Column15927" dataDxfId="678"/>
    <tableColumn id="15942" xr3:uid="{C3A780C3-F06A-479B-8B8D-A0F593599398}" name="Column15928" dataDxfId="677"/>
    <tableColumn id="15943" xr3:uid="{B3B4B6A0-EB0B-4626-8C75-72D2ABAFA314}" name="Column15929" dataDxfId="676"/>
    <tableColumn id="15944" xr3:uid="{923C8A7A-9428-4BA1-9F12-E053C24FDEA8}" name="Column15930" dataDxfId="675"/>
    <tableColumn id="15945" xr3:uid="{0CBBA597-C466-42DE-94B7-00835035CAFC}" name="Column15931" dataDxfId="674"/>
    <tableColumn id="15946" xr3:uid="{CC24AB6D-9D40-45AD-93AB-842026234AB2}" name="Column15932" dataDxfId="673"/>
    <tableColumn id="15947" xr3:uid="{358D91C8-5664-432D-90B5-ED7082590927}" name="Column15933" dataDxfId="672"/>
    <tableColumn id="15948" xr3:uid="{A530C74C-D27C-45D0-8C1A-5AEBE97BABA3}" name="Column15934" dataDxfId="671"/>
    <tableColumn id="15949" xr3:uid="{B8976361-4EDB-44A9-AED2-D1D4CFE8712F}" name="Column15935" dataDxfId="670"/>
    <tableColumn id="15950" xr3:uid="{0DA72CA6-166B-4AC1-B2B1-76D17A824CBF}" name="Column15936" dataDxfId="669"/>
    <tableColumn id="15951" xr3:uid="{8162B363-1563-4F1F-96C4-12A86FAB5204}" name="Column15937" dataDxfId="668"/>
    <tableColumn id="15952" xr3:uid="{0064FA82-6DC9-4A85-8FF3-E9CEB3011071}" name="Column15938" dataDxfId="667"/>
    <tableColumn id="15953" xr3:uid="{2F7DE2FC-0AE6-41E4-8F75-ED6A37990653}" name="Column15939" dataDxfId="666"/>
    <tableColumn id="15954" xr3:uid="{3B148E50-F318-40CB-A088-7C16DAD7E98C}" name="Column15940" dataDxfId="665"/>
    <tableColumn id="15955" xr3:uid="{C7BB8282-C481-4654-9E17-46D0D4CCD0E8}" name="Column15941" dataDxfId="664"/>
    <tableColumn id="15956" xr3:uid="{C8FCB21B-0B55-4621-96E5-E7C3AAF4BD8F}" name="Column15942" dataDxfId="663"/>
    <tableColumn id="15957" xr3:uid="{D24ACDC0-46B1-4F6E-B620-3D9B8CD202DF}" name="Column15943" dataDxfId="662"/>
    <tableColumn id="15958" xr3:uid="{AE43C758-C8D3-4248-A130-D10DE1F7BFB6}" name="Column15944" dataDxfId="661"/>
    <tableColumn id="15959" xr3:uid="{E270B996-B058-4A2D-B10C-845559F16660}" name="Column15945" dataDxfId="660"/>
    <tableColumn id="15960" xr3:uid="{22701BFA-EBEC-4199-B64A-716CDA118395}" name="Column15946" dataDxfId="659"/>
    <tableColumn id="15961" xr3:uid="{A8061680-64A6-4C82-9AB2-12804B3A58B8}" name="Column15947" dataDxfId="658"/>
    <tableColumn id="15962" xr3:uid="{0A02E4D7-C9BF-47A0-A217-EC7CE1B6CBFE}" name="Column15948" dataDxfId="657"/>
    <tableColumn id="15963" xr3:uid="{CD990790-70AB-4470-99CF-E959E6F6CEF4}" name="Column15949" dataDxfId="656"/>
    <tableColumn id="15964" xr3:uid="{D4EFEF40-76FE-4413-ABDB-A52EF386CA6D}" name="Column15950" dataDxfId="655"/>
    <tableColumn id="15965" xr3:uid="{10193E47-CD36-4BA7-9A30-1AB0D8CE31C7}" name="Column15951" dataDxfId="654"/>
    <tableColumn id="15966" xr3:uid="{F1EB7FB5-AD00-4B85-94D4-BB3EE0B8D995}" name="Column15952" dataDxfId="653"/>
    <tableColumn id="15967" xr3:uid="{BB661EBC-621F-423E-9FB2-4B930242579A}" name="Column15953" dataDxfId="652"/>
    <tableColumn id="15968" xr3:uid="{DDA2B7D1-FC90-4F44-9FB3-4EC47FE446DD}" name="Column15954" dataDxfId="651"/>
    <tableColumn id="15969" xr3:uid="{8A1C23C1-00F3-4329-9B56-BCB07C097A85}" name="Column15955" dataDxfId="650"/>
    <tableColumn id="15970" xr3:uid="{49CC6ECA-A3BA-491B-A2D3-C5276B9709ED}" name="Column15956" dataDxfId="649"/>
    <tableColumn id="15971" xr3:uid="{7081495E-3B84-408F-9DF1-824810C815F2}" name="Column15957" dataDxfId="648"/>
    <tableColumn id="15972" xr3:uid="{871647FA-0F4F-46BE-B331-BDA3E69634AF}" name="Column15958" dataDxfId="647"/>
    <tableColumn id="15973" xr3:uid="{E12F0CD4-9CED-448B-8D8A-9DE1E1B2E04E}" name="Column15959" dataDxfId="646"/>
    <tableColumn id="15974" xr3:uid="{5DEE60F5-7029-46EA-A631-33CFED51D068}" name="Column15960" dataDxfId="645"/>
    <tableColumn id="15975" xr3:uid="{2D4EA781-ABDC-4FA7-B9ED-02C0FD1F4E94}" name="Column15961" dataDxfId="644"/>
    <tableColumn id="15976" xr3:uid="{963A19CE-4261-489E-B505-081ECCC7C474}" name="Column15962" dataDxfId="643"/>
    <tableColumn id="15977" xr3:uid="{F0970C44-6D43-42F5-B511-DC0EBB8ACE1D}" name="Column15963" dataDxfId="642"/>
    <tableColumn id="15978" xr3:uid="{EEDD4E3B-1B82-4A0C-97E5-1F4B56D4D0A5}" name="Column15964" dataDxfId="641"/>
    <tableColumn id="15979" xr3:uid="{DCA291CE-9806-480E-83F1-E82E328EF836}" name="Column15965" dataDxfId="640"/>
    <tableColumn id="15980" xr3:uid="{42CF02E0-A9C5-4B4B-BC48-6F76EAEE328E}" name="Column15966" dataDxfId="639"/>
    <tableColumn id="15981" xr3:uid="{2C2FF1C6-C9EE-4E1B-95E2-BA374D8986FD}" name="Column15967" dataDxfId="638"/>
    <tableColumn id="15982" xr3:uid="{E7B61597-CD9B-47C5-9604-3B429ECB4EEE}" name="Column15968" dataDxfId="637"/>
    <tableColumn id="15983" xr3:uid="{453084F6-4971-476C-9F27-19FD6D413087}" name="Column15969" dataDxfId="636"/>
    <tableColumn id="15984" xr3:uid="{6417A2ED-E5CF-4E49-AAC6-84F3C19F31C1}" name="Column15970" dataDxfId="635"/>
    <tableColumn id="15985" xr3:uid="{5D527786-946E-480D-A4C5-94D6F8C69465}" name="Column15971" dataDxfId="634"/>
    <tableColumn id="15986" xr3:uid="{56AB96B5-7DE6-4AA7-9570-684B835E17C2}" name="Column15972" dataDxfId="633"/>
    <tableColumn id="15987" xr3:uid="{CD3D307E-E29E-4FC1-A13A-D8FF30AC529A}" name="Column15973" dataDxfId="632"/>
    <tableColumn id="15988" xr3:uid="{9747EC9F-4668-47B0-94A6-305E55D37563}" name="Column15974" dataDxfId="631"/>
    <tableColumn id="15989" xr3:uid="{86435FAE-5ECC-43DF-8B08-13704E4BCE69}" name="Column15975" dataDxfId="630"/>
    <tableColumn id="15990" xr3:uid="{3184A141-FDCB-4CFC-80F7-7B37A9849120}" name="Column15976" dataDxfId="629"/>
    <tableColumn id="15991" xr3:uid="{8D89381B-9494-47B6-819A-62D431DF0E96}" name="Column15977" dataDxfId="628"/>
    <tableColumn id="15992" xr3:uid="{9ED70312-5F96-4D37-8773-84F916BE4C9D}" name="Column15978" dataDxfId="627"/>
    <tableColumn id="15993" xr3:uid="{4759614D-6FBE-45AF-8469-8C98D7F7C7D6}" name="Column15979" dataDxfId="626"/>
    <tableColumn id="15994" xr3:uid="{7D3C0607-D234-44FC-B9A2-B79B97A261C2}" name="Column15980" dataDxfId="625"/>
    <tableColumn id="15995" xr3:uid="{A5FB40F6-4E3E-450F-8759-22B9D6049541}" name="Column15981" dataDxfId="624"/>
    <tableColumn id="15996" xr3:uid="{17ECE8F9-1D93-435D-81D6-58104564572A}" name="Column15982" dataDxfId="623"/>
    <tableColumn id="15997" xr3:uid="{A51DBD15-966E-4E95-86E6-33299D300319}" name="Column15983" dataDxfId="622"/>
    <tableColumn id="15998" xr3:uid="{6A6AC204-CF61-4DD7-9664-2EE5D4C26441}" name="Column15984" dataDxfId="621"/>
    <tableColumn id="15999" xr3:uid="{DD35FEC3-EEC6-4424-8746-2B4855C07646}" name="Column15985" dataDxfId="620"/>
    <tableColumn id="16000" xr3:uid="{29D01528-F488-4114-9B38-FB1B77405729}" name="Column15986" dataDxfId="619"/>
    <tableColumn id="16001" xr3:uid="{E04D331B-A681-4666-9C1B-2A9C83131E9C}" name="Column15987" dataDxfId="618"/>
    <tableColumn id="16002" xr3:uid="{FAD81948-8661-43ED-8227-FD39646F0EB2}" name="Column15988" dataDxfId="617"/>
    <tableColumn id="16003" xr3:uid="{D7797DA9-3A29-484F-9EE4-3F56A97569E7}" name="Column15989" dataDxfId="616"/>
    <tableColumn id="16004" xr3:uid="{31A6E6B5-2237-4ED8-90BD-EFDAA5DA8E52}" name="Column15990" dataDxfId="615"/>
    <tableColumn id="16005" xr3:uid="{2E849578-B96B-48AB-B71E-450935A6446A}" name="Column15991" dataDxfId="614"/>
    <tableColumn id="16006" xr3:uid="{3624C5AD-3D14-4904-8920-DD113649A710}" name="Column15992" dataDxfId="613"/>
    <tableColumn id="16007" xr3:uid="{D20F8DE8-0C00-404B-A755-02FFB9DDC316}" name="Column15993" dataDxfId="612"/>
    <tableColumn id="16008" xr3:uid="{A202F20A-10DA-46A1-8CD2-7DB4DB599129}" name="Column15994" dataDxfId="611"/>
    <tableColumn id="16009" xr3:uid="{85FBA76D-5031-47A6-8C18-84BE116F45F2}" name="Column15995" dataDxfId="610"/>
    <tableColumn id="16010" xr3:uid="{881E8033-45BF-4530-9B62-1E6CC3ED16A7}" name="Column15996" dataDxfId="609"/>
    <tableColumn id="16011" xr3:uid="{F0FEA2B5-74EF-4405-8DA9-73D81F4CDC27}" name="Column15997" dataDxfId="608"/>
    <tableColumn id="16012" xr3:uid="{367ADFFC-B5F6-4FE5-A6F6-A3E37EC08726}" name="Column15998" dataDxfId="607"/>
    <tableColumn id="16013" xr3:uid="{76FDEEA3-B00F-4AFB-81F4-62CF464BE7BD}" name="Column15999" dataDxfId="606"/>
    <tableColumn id="16014" xr3:uid="{BF12D118-0368-48A1-B129-7682C8B39BA1}" name="Column16000" dataDxfId="605"/>
    <tableColumn id="16015" xr3:uid="{C04A3150-46AF-490D-A772-0EC8F828B3A7}" name="Column16001" dataDxfId="604"/>
    <tableColumn id="16016" xr3:uid="{4F57E59E-95FA-4C0F-945C-07C77F1D35E7}" name="Column16002" dataDxfId="603"/>
    <tableColumn id="16017" xr3:uid="{61C6EF84-4299-4DBF-A56E-3AFDE475191A}" name="Column16003" dataDxfId="602"/>
    <tableColumn id="16018" xr3:uid="{A7325F80-DE63-4495-BE64-B3A1FA3AAABE}" name="Column16004" dataDxfId="601"/>
    <tableColumn id="16019" xr3:uid="{FFEDA697-6F9D-46E7-AADC-8AF07D71C784}" name="Column16005" dataDxfId="600"/>
    <tableColumn id="16020" xr3:uid="{C49E6693-EE73-4CB7-A97E-23075F2862CA}" name="Column16006" dataDxfId="599"/>
    <tableColumn id="16021" xr3:uid="{4C697C46-B8C6-4A2F-AA01-083091CAC685}" name="Column16007" dataDxfId="598"/>
    <tableColumn id="16022" xr3:uid="{9D08E081-CB30-489B-A573-3AD8F436CB5F}" name="Column16008" dataDxfId="597"/>
    <tableColumn id="16023" xr3:uid="{0687338A-C672-4700-B696-E84428624C15}" name="Column16009" dataDxfId="596"/>
    <tableColumn id="16024" xr3:uid="{56D175AF-FE5E-49F9-B9DC-E282919CE22C}" name="Column16010" dataDxfId="595"/>
    <tableColumn id="16025" xr3:uid="{A66A1DF5-4A8C-4E68-9DD1-9697CDD86405}" name="Column16011" dataDxfId="594"/>
    <tableColumn id="16026" xr3:uid="{2CAF67F2-9F0B-4320-9D0D-0D13F0CFADA8}" name="Column16012" dataDxfId="593"/>
    <tableColumn id="16027" xr3:uid="{9254939A-7336-4B8F-9728-CE54CBB8F74E}" name="Column16013" dataDxfId="592"/>
    <tableColumn id="16028" xr3:uid="{0987BA92-DD2E-4B41-A1E8-A2E23EFD53FA}" name="Column16014" dataDxfId="591"/>
    <tableColumn id="16029" xr3:uid="{4756B18C-EFF7-4F47-A7AD-C53E6BDEE81C}" name="Column16015" dataDxfId="590"/>
    <tableColumn id="16030" xr3:uid="{DCF6CE31-9D97-4A0C-9D82-F718D891AC75}" name="Column16016" dataDxfId="589"/>
    <tableColumn id="16031" xr3:uid="{79B5388B-8279-416B-B3C4-449BA2FD32F2}" name="Column16017" dataDxfId="588"/>
    <tableColumn id="16032" xr3:uid="{E908D9FD-312C-478B-8DBE-C155613273AB}" name="Column16018" dataDxfId="587"/>
    <tableColumn id="16033" xr3:uid="{A0AF7F30-599B-4F4A-B14E-242923C773BF}" name="Column16019" dataDxfId="586"/>
    <tableColumn id="16034" xr3:uid="{963472CC-621D-4541-954F-A4B5561520B4}" name="Column16020" dataDxfId="585"/>
    <tableColumn id="16035" xr3:uid="{3028C61D-13E8-4372-99B0-B01B9343EAB0}" name="Column16021" dataDxfId="584"/>
    <tableColumn id="16036" xr3:uid="{3B054EE4-9CFF-49CD-A2C4-46F81A2E2E8A}" name="Column16022" dataDxfId="583"/>
    <tableColumn id="16037" xr3:uid="{596F0ECD-97B9-4424-B45D-0CADBB7B19FF}" name="Column16023" dataDxfId="582"/>
    <tableColumn id="16038" xr3:uid="{B94DAD15-8431-4B4F-BC10-C42DDCD0A973}" name="Column16024" dataDxfId="581"/>
    <tableColumn id="16039" xr3:uid="{7F350D5C-5B1E-493F-A65D-EEF055F2BE0E}" name="Column16025" dataDxfId="580"/>
    <tableColumn id="16040" xr3:uid="{52F41353-25CD-4714-BF6C-3E9D7222291A}" name="Column16026" dataDxfId="579"/>
    <tableColumn id="16041" xr3:uid="{5E36F4D7-68EC-4F99-83D0-243F5A1DC6F1}" name="Column16027" dataDxfId="578"/>
    <tableColumn id="16042" xr3:uid="{FFEB9479-65F3-47F9-B5CE-EFB998BA2F6C}" name="Column16028" dataDxfId="577"/>
    <tableColumn id="16043" xr3:uid="{EEB91E69-C8BC-49B2-A8F5-3589BB4C0212}" name="Column16029" dataDxfId="576"/>
    <tableColumn id="16044" xr3:uid="{C70FEA30-807C-44B9-A82E-A37D62534EE0}" name="Column16030" dataDxfId="575"/>
    <tableColumn id="16045" xr3:uid="{45348FA8-57AC-4A6E-BABB-3F031393B331}" name="Column16031" dataDxfId="574"/>
    <tableColumn id="16046" xr3:uid="{0C70E6DC-9F4F-4EE3-8023-E5D3BD80BF17}" name="Column16032" dataDxfId="573"/>
    <tableColumn id="16047" xr3:uid="{1251B723-0920-4A4B-9958-EAB0022A9D4B}" name="Column16033" dataDxfId="572"/>
    <tableColumn id="16048" xr3:uid="{DE071D20-5D8B-4299-9886-B239F3543733}" name="Column16034" dataDxfId="571"/>
    <tableColumn id="16049" xr3:uid="{2BE073D0-57E9-41FF-A010-D77A6081AA12}" name="Column16035" dataDxfId="570"/>
    <tableColumn id="16050" xr3:uid="{882ABFE9-2777-41DD-A1A0-0580BD7FF457}" name="Column16036" dataDxfId="569"/>
    <tableColumn id="16051" xr3:uid="{32ADF8AD-0CD4-4579-9D6E-786DAE08C317}" name="Column16037" dataDxfId="568"/>
    <tableColumn id="16052" xr3:uid="{92BBC7A0-3A58-4CD5-B72F-DD458668D935}" name="Column16038" dataDxfId="567"/>
    <tableColumn id="16053" xr3:uid="{A60E72AE-9450-49C1-B48C-F2759F6D1667}" name="Column16039" dataDxfId="566"/>
    <tableColumn id="16054" xr3:uid="{7080C8AF-E4E1-41E9-8248-4109D476C1C3}" name="Column16040" dataDxfId="565"/>
    <tableColumn id="16055" xr3:uid="{2D691EA7-BC40-4563-8ADE-727F6F6DB0E8}" name="Column16041" dataDxfId="564"/>
    <tableColumn id="16056" xr3:uid="{4668E55D-EEC1-401F-B535-81D4DFDF89B8}" name="Column16042" dataDxfId="563"/>
    <tableColumn id="16057" xr3:uid="{9594B35F-0C7D-4836-BD7D-7AC1ABC6F8B0}" name="Column16043" dataDxfId="562"/>
    <tableColumn id="16058" xr3:uid="{3E979BBB-8FC0-4B76-B97A-A65CC3748D29}" name="Column16044" dataDxfId="561"/>
    <tableColumn id="16059" xr3:uid="{CD57D820-C470-46B3-BF24-1FC0FD40714C}" name="Column16045" dataDxfId="560"/>
    <tableColumn id="16060" xr3:uid="{4CE0B410-E13E-4662-A5EB-92BEF529A4A4}" name="Column16046" dataDxfId="559"/>
    <tableColumn id="16061" xr3:uid="{D8DE1E07-B950-4A04-94AB-6150C2759876}" name="Column16047" dataDxfId="558"/>
    <tableColumn id="16062" xr3:uid="{D734A08F-D9E0-4A9F-808E-C02485679027}" name="Column16048" dataDxfId="557"/>
    <tableColumn id="16063" xr3:uid="{187B264E-C23B-40F7-9AF4-BA8F1E2F9875}" name="Column16049" dataDxfId="556"/>
    <tableColumn id="16064" xr3:uid="{532C9C10-8BA2-46EB-80F1-625F9131E6F9}" name="Column16050" dataDxfId="555"/>
    <tableColumn id="16065" xr3:uid="{F0AE0121-B2E1-4230-8FB0-B8E935D709BA}" name="Column16051" dataDxfId="554"/>
    <tableColumn id="16066" xr3:uid="{72F023B9-B44F-4C87-8EAD-67D80C747E3A}" name="Column16052" dataDxfId="553"/>
    <tableColumn id="16067" xr3:uid="{2DFA4C65-F379-4A49-9B95-C2CD54799878}" name="Column16053" dataDxfId="552"/>
    <tableColumn id="16068" xr3:uid="{F38B39DA-5A64-474B-962D-5A28F4DEBF70}" name="Column16054" dataDxfId="551"/>
    <tableColumn id="16069" xr3:uid="{9B470B4A-5FE2-4CB5-A16A-6929E2544FD9}" name="Column16055" dataDxfId="550"/>
    <tableColumn id="16070" xr3:uid="{9FC3490B-2548-4CE0-A8E7-46E3062D39CD}" name="Column16056" dataDxfId="549"/>
    <tableColumn id="16071" xr3:uid="{DEB34878-B71F-4B37-9CCC-0EFF256FC777}" name="Column16057" dataDxfId="548"/>
    <tableColumn id="16072" xr3:uid="{8D5EF8DE-982B-4854-97D7-2E2087988646}" name="Column16058" dataDxfId="547"/>
    <tableColumn id="16073" xr3:uid="{CE686C1C-41CD-4979-9DC3-D46B978013CE}" name="Column16059" dataDxfId="546"/>
    <tableColumn id="16074" xr3:uid="{40E36697-1A24-445A-8A41-38A6C53AE9B6}" name="Column16060" dataDxfId="545"/>
    <tableColumn id="16075" xr3:uid="{E0D16A77-32E7-477B-9027-9D02253104C4}" name="Column16061" dataDxfId="544"/>
    <tableColumn id="16076" xr3:uid="{1B567F49-F1B5-4BFD-B650-5A8A6CEEC251}" name="Column16062" dataDxfId="543"/>
    <tableColumn id="16077" xr3:uid="{8E1BA02A-BC4C-4133-BC91-304C7190AFDC}" name="Column16063" dataDxfId="542"/>
    <tableColumn id="16078" xr3:uid="{5D6FA87D-C013-46C2-BC6D-7783629A99C6}" name="Column16064" dataDxfId="541"/>
    <tableColumn id="16079" xr3:uid="{3DC8C4C4-9D17-4F99-9081-C786C954E139}" name="Column16065" dataDxfId="540"/>
    <tableColumn id="16080" xr3:uid="{56AABDC8-F1F0-415F-BBC8-48D6DCFF07B2}" name="Column16066" dataDxfId="539"/>
    <tableColumn id="16081" xr3:uid="{6FBEC22D-EFCC-444B-8ADA-4B5650C76248}" name="Column16067" dataDxfId="538"/>
    <tableColumn id="16082" xr3:uid="{FC0CF3B5-DAE8-496A-9B63-10FA59DA16B7}" name="Column16068" dataDxfId="537"/>
    <tableColumn id="16083" xr3:uid="{12DFDD0B-DE1C-4C30-96C0-D9197D394553}" name="Column16069" dataDxfId="536"/>
    <tableColumn id="16084" xr3:uid="{A0A1298A-F0CC-462F-AD26-C3AC3F85A96B}" name="Column16070" dataDxfId="535"/>
    <tableColumn id="16085" xr3:uid="{6C7A1CD6-940B-4BC7-B7D7-FE629E2EEA23}" name="Column16071" dataDxfId="534"/>
    <tableColumn id="16086" xr3:uid="{5F78DDE4-0676-4CB5-B320-857B164224AB}" name="Column16072" dataDxfId="533"/>
    <tableColumn id="16087" xr3:uid="{7461E198-8831-4F92-B1B6-D024C5D4C227}" name="Column16073" dataDxfId="532"/>
    <tableColumn id="16088" xr3:uid="{712DDDAD-1724-4B5B-AF2D-0D7F6908E961}" name="Column16074" dataDxfId="531"/>
    <tableColumn id="16089" xr3:uid="{E4166086-9206-4E01-A08D-7FD80E0FBB35}" name="Column16075" dataDxfId="530"/>
    <tableColumn id="16090" xr3:uid="{47FA71EA-3921-4F68-B228-E2767CB98D7B}" name="Column16076" dataDxfId="529"/>
    <tableColumn id="16091" xr3:uid="{20210EC5-719C-4F7E-8C5A-B972C6C38156}" name="Column16077" dataDxfId="528"/>
    <tableColumn id="16092" xr3:uid="{84675442-9422-4D44-A84D-75A67E8D800C}" name="Column16078" dataDxfId="527"/>
    <tableColumn id="16093" xr3:uid="{73A08F77-B3E9-4753-9648-8A58DDD5252E}" name="Column16079" dataDxfId="526"/>
    <tableColumn id="16094" xr3:uid="{6559D0AB-E066-409B-9434-76EE80A6E971}" name="Column16080" dataDxfId="525"/>
    <tableColumn id="16095" xr3:uid="{FDB8F0D8-1CE3-47F0-A91F-751BB374E199}" name="Column16081" dataDxfId="524"/>
    <tableColumn id="16096" xr3:uid="{A73BC50D-8DFA-42EA-8BB2-5D9FB24D2245}" name="Column16082" dataDxfId="523"/>
    <tableColumn id="16097" xr3:uid="{D6D49C8B-9498-4849-8D91-CE4B6A9DC584}" name="Column16083" dataDxfId="522"/>
    <tableColumn id="16098" xr3:uid="{3CB8A241-39CE-474C-807D-24A76551E9DA}" name="Column16084" dataDxfId="521"/>
    <tableColumn id="16099" xr3:uid="{EE70C90B-4D4A-4A44-9BBE-4D80100D34AA}" name="Column16085" dataDxfId="520"/>
    <tableColumn id="16100" xr3:uid="{9FC07F97-D1C3-4E81-A41A-93D6D357A176}" name="Column16086" dataDxfId="519"/>
    <tableColumn id="16101" xr3:uid="{98D39D59-BDCE-4F58-AEE9-224022C90BC7}" name="Column16087" dataDxfId="518"/>
    <tableColumn id="16102" xr3:uid="{0C6B5A87-AB7A-42C0-85C4-ED0A19B400AD}" name="Column16088" dataDxfId="517"/>
    <tableColumn id="16103" xr3:uid="{423F0BF1-7AFE-420D-8B84-5D095D0997B6}" name="Column16089" dataDxfId="516"/>
    <tableColumn id="16104" xr3:uid="{42C4164F-127D-4817-A4B2-EF52D479628F}" name="Column16090" dataDxfId="515"/>
    <tableColumn id="16105" xr3:uid="{EE29EE9D-FBD5-4A72-AB3F-9119D8CEB085}" name="Column16091" dataDxfId="514"/>
    <tableColumn id="16106" xr3:uid="{4C413D9A-2BB9-47DA-8F65-CB8BFDAB1A80}" name="Column16092" dataDxfId="513"/>
    <tableColumn id="16107" xr3:uid="{CA6494DA-CFB1-4AA5-8268-FD85961B7F86}" name="Column16093" dataDxfId="512"/>
    <tableColumn id="16108" xr3:uid="{3D0E64B9-E1FF-4503-BCCE-CDBC08293E36}" name="Column16094" dataDxfId="511"/>
    <tableColumn id="16109" xr3:uid="{0E3D44F1-B8A9-4B6A-B3E1-76A23F796354}" name="Column16095" dataDxfId="510"/>
    <tableColumn id="16110" xr3:uid="{E2B04034-A1CD-4F7F-8C34-7D3E2EDD4E4B}" name="Column16096" dataDxfId="509"/>
    <tableColumn id="16111" xr3:uid="{A28DDA58-27DC-4456-9FC0-521104E3DAF1}" name="Column16097" dataDxfId="508"/>
    <tableColumn id="16112" xr3:uid="{CF95A8A9-86D0-4213-916D-22BC01D4A679}" name="Column16098" dataDxfId="507"/>
    <tableColumn id="16113" xr3:uid="{95C3BA29-F655-48AC-8B56-98E4F7C3B0FE}" name="Column16099" dataDxfId="506"/>
    <tableColumn id="16114" xr3:uid="{D84525D3-C58F-457E-BE4C-8F7D82655859}" name="Column16100" dataDxfId="505"/>
    <tableColumn id="16115" xr3:uid="{D0F5D9E9-AED6-463F-B3E2-AA513CAE5995}" name="Column16101" dataDxfId="504"/>
    <tableColumn id="16116" xr3:uid="{53655E88-040D-4D3A-BA86-29CE0BA73BB4}" name="Column16102" dataDxfId="503"/>
    <tableColumn id="16117" xr3:uid="{2A9C9FEE-75AA-4988-A8C7-2D821161EBE8}" name="Column16103" dataDxfId="502"/>
    <tableColumn id="16118" xr3:uid="{B76DF314-2F2B-4200-A718-FEAC916EE28C}" name="Column16104" dataDxfId="501"/>
    <tableColumn id="16119" xr3:uid="{245AAACD-4E41-48D5-B895-CA7FF8175008}" name="Column16105" dataDxfId="500"/>
    <tableColumn id="16120" xr3:uid="{5EF5B75C-250F-44CB-8AAD-58E0281C814E}" name="Column16106" dataDxfId="499"/>
    <tableColumn id="16121" xr3:uid="{3559EA5A-E7B5-4CA6-AEB0-3FB3BBA17F74}" name="Column16107" dataDxfId="498"/>
    <tableColumn id="16122" xr3:uid="{A60F3B7C-C6E4-4ECD-A3D8-CA79996261C2}" name="Column16108" dataDxfId="497"/>
    <tableColumn id="16123" xr3:uid="{6E4D240D-9B48-49CD-BA0E-C71947E58540}" name="Column16109" dataDxfId="496"/>
    <tableColumn id="16124" xr3:uid="{3E6203D8-F30D-41BB-BB52-A7EE4A63A959}" name="Column16110" dataDxfId="495"/>
    <tableColumn id="16125" xr3:uid="{5C2CCCA6-C82A-4870-B47F-8EFC3C839BAE}" name="Column16111" dataDxfId="494"/>
    <tableColumn id="16126" xr3:uid="{FDF8A477-48EC-46B0-9E0C-1B13EF18994F}" name="Column16112" dataDxfId="493"/>
    <tableColumn id="16127" xr3:uid="{A7892BC0-E420-4857-B3F6-4B2ACF36A74F}" name="Column16113" dataDxfId="492"/>
    <tableColumn id="16128" xr3:uid="{FBB13410-AA71-4D7F-9AB2-88311B74A22E}" name="Column16114" dataDxfId="491"/>
    <tableColumn id="16129" xr3:uid="{64C305BE-B99C-4000-AD8F-E044EC5EE587}" name="Column16115" dataDxfId="490"/>
    <tableColumn id="16130" xr3:uid="{E0813BFD-203C-4C4F-B305-A8901152883F}" name="Column16116" dataDxfId="489"/>
    <tableColumn id="16131" xr3:uid="{628D4770-2D07-4B39-877F-7343734B3FCF}" name="Column16117" dataDxfId="488"/>
    <tableColumn id="16132" xr3:uid="{B73DB166-D3AC-4008-B252-206C4C6AD304}" name="Column16118" dataDxfId="487"/>
    <tableColumn id="16133" xr3:uid="{4A3E43D0-EBA3-4817-AACD-0B23113E86F6}" name="Column16119" dataDxfId="486"/>
    <tableColumn id="16134" xr3:uid="{BB03BAD9-A4E6-4E6B-9774-7CDCEAD90DCB}" name="Column16120" dataDxfId="485"/>
    <tableColumn id="16135" xr3:uid="{2C3BCD36-3DB1-40D6-8C6A-4A894E4D667E}" name="Column16121" dataDxfId="484"/>
    <tableColumn id="16136" xr3:uid="{C0F34055-D7C9-400A-B545-E5227A1634A9}" name="Column16122" dataDxfId="483"/>
    <tableColumn id="16137" xr3:uid="{8EC9AF0C-418A-4DC7-AC16-BE896EBE6BEC}" name="Column16123" dataDxfId="482"/>
    <tableColumn id="16138" xr3:uid="{64771C90-210D-4C56-A6EB-B3FDC242B5F7}" name="Column16124" dataDxfId="481"/>
    <tableColumn id="16139" xr3:uid="{C87FFB65-F0D2-44F5-93F8-562E313F560F}" name="Column16125" dataDxfId="480"/>
    <tableColumn id="16140" xr3:uid="{D25F74C0-F68D-4FC7-8E64-2CBA9599B9CA}" name="Column16126" dataDxfId="479"/>
    <tableColumn id="16141" xr3:uid="{ACF97308-457C-4382-9D49-3B594D771212}" name="Column16127" dataDxfId="478"/>
    <tableColumn id="16142" xr3:uid="{9E025202-E345-4A03-A8A9-A08B32240452}" name="Column16128" dataDxfId="477"/>
    <tableColumn id="16143" xr3:uid="{C7252EF6-7A2B-42FD-B282-06014A170CE7}" name="Column16129" dataDxfId="476"/>
    <tableColumn id="16144" xr3:uid="{826BF821-4CB0-4DAF-88F6-7692ED704BAB}" name="Column16130" dataDxfId="475"/>
    <tableColumn id="16145" xr3:uid="{02BEC390-286B-4FFC-AC65-2F53E62871DF}" name="Column16131" dataDxfId="474"/>
    <tableColumn id="16146" xr3:uid="{2E436450-1163-400E-9067-D80FFCD51F85}" name="Column16132" dataDxfId="473"/>
    <tableColumn id="16147" xr3:uid="{2F6D837D-A9FD-4116-A9A8-4017BB64B4EC}" name="Column16133" dataDxfId="472"/>
    <tableColumn id="16148" xr3:uid="{9F80F4F2-5F86-4559-84BD-F07F5FB01E19}" name="Column16134" dataDxfId="471"/>
    <tableColumn id="16149" xr3:uid="{534B3282-1582-491C-A8C0-4CFE1B353041}" name="Column16135" dataDxfId="470"/>
    <tableColumn id="16150" xr3:uid="{63958474-3D62-4614-A804-316D3497C266}" name="Column16136" dataDxfId="469"/>
    <tableColumn id="16151" xr3:uid="{580EF80E-AAC7-491F-A0A8-DA0AFE005CA1}" name="Column16137" dataDxfId="468"/>
    <tableColumn id="16152" xr3:uid="{9DC4287D-70BD-48C3-93B6-476291DB75FC}" name="Column16138" dataDxfId="467"/>
    <tableColumn id="16153" xr3:uid="{2A643A6D-3CDA-43DC-AFC1-B76960CAA6AF}" name="Column16139" dataDxfId="466"/>
    <tableColumn id="16154" xr3:uid="{967ED082-FF74-42BB-9842-D2797C75D739}" name="Column16140" dataDxfId="465"/>
    <tableColumn id="16155" xr3:uid="{5823BA11-3D3B-4C90-A24E-67244CB14AC7}" name="Column16141" dataDxfId="464"/>
    <tableColumn id="16156" xr3:uid="{DA62DF0E-6F28-4898-B606-AC4D3185008A}" name="Column16142" dataDxfId="463"/>
    <tableColumn id="16157" xr3:uid="{3C36F795-CE5C-4C02-815D-B1248E3C5600}" name="Column16143" dataDxfId="462"/>
    <tableColumn id="16158" xr3:uid="{AB3E0CF8-B37D-47B3-B0C2-982049441B25}" name="Column16144" dataDxfId="461"/>
    <tableColumn id="16159" xr3:uid="{C3529080-D393-4FCE-A8AE-69BCE673978F}" name="Column16145" dataDxfId="460"/>
    <tableColumn id="16160" xr3:uid="{B943B789-3465-481D-89EE-652A98BFC874}" name="Column16146" dataDxfId="459"/>
    <tableColumn id="16161" xr3:uid="{0B708475-0482-4F01-8A65-8F8FAADEA0F3}" name="Column16147" dataDxfId="458"/>
    <tableColumn id="16162" xr3:uid="{FC936DED-8682-4346-9F9B-93CFA3316902}" name="Column16148" dataDxfId="457"/>
    <tableColumn id="16163" xr3:uid="{896B7CC7-6380-4B38-A027-A1F32F102D10}" name="Column16149" dataDxfId="456"/>
    <tableColumn id="16164" xr3:uid="{99742969-57E5-4B6C-9097-71E1E7C9BF28}" name="Column16150" dataDxfId="455"/>
    <tableColumn id="16165" xr3:uid="{C2E9C16C-8C33-4B1A-8CA3-B5F54E3F3614}" name="Column16151" dataDxfId="454"/>
    <tableColumn id="16166" xr3:uid="{21B5A82F-EA05-4BB8-BF75-53F1C270C689}" name="Column16152" dataDxfId="453"/>
    <tableColumn id="16167" xr3:uid="{93402F04-F99C-4E15-BFE3-165308134E2B}" name="Column16153" dataDxfId="452"/>
    <tableColumn id="16168" xr3:uid="{72A92386-4447-4868-89F5-3A55ECFB10AE}" name="Column16154" dataDxfId="451"/>
    <tableColumn id="16169" xr3:uid="{7F53B370-9AAE-418F-A136-5E42BE1F0E5E}" name="Column16155" dataDxfId="450"/>
    <tableColumn id="16170" xr3:uid="{A878423A-D4B8-458C-86E0-0AC2527D7583}" name="Column16156" dataDxfId="449"/>
    <tableColumn id="16171" xr3:uid="{2C17401E-34AA-4E65-B540-67B65243D09E}" name="Column16157" dataDxfId="448"/>
    <tableColumn id="16172" xr3:uid="{1CA440B2-09A4-4EAE-B90A-17834E7099A8}" name="Column16158" dataDxfId="447"/>
    <tableColumn id="16173" xr3:uid="{839CC652-EE86-4300-8560-14E54F212F2F}" name="Column16159" dataDxfId="446"/>
    <tableColumn id="16174" xr3:uid="{B64E9AB1-B6ED-48BE-922D-E289BF0E4C59}" name="Column16160" dataDxfId="445"/>
    <tableColumn id="16175" xr3:uid="{D3F66793-6C92-4DE7-8004-7167F4FBA7F8}" name="Column16161" dataDxfId="444"/>
    <tableColumn id="16176" xr3:uid="{3CB77EEF-E9D1-4B09-9A1B-15F1ED251F30}" name="Column16162" dataDxfId="443"/>
    <tableColumn id="16177" xr3:uid="{F34BA2F9-C21A-447F-ADD8-D0AB58B253BA}" name="Column16163" dataDxfId="442"/>
    <tableColumn id="16178" xr3:uid="{B9689383-4DB6-481B-9B32-B362D2D32406}" name="Column16164" dataDxfId="441"/>
    <tableColumn id="16179" xr3:uid="{D0D7C749-0EDF-44CD-B27A-28EE621FF37B}" name="Column16165" dataDxfId="440"/>
    <tableColumn id="16180" xr3:uid="{AACE257E-199F-4A69-9F82-CC23E4854CC2}" name="Column16166" dataDxfId="439"/>
    <tableColumn id="16181" xr3:uid="{D948045C-C932-4D14-BCD5-6050699D322D}" name="Column16167" dataDxfId="438"/>
    <tableColumn id="16182" xr3:uid="{DAD984CE-75FC-4790-BA97-F359B902194F}" name="Column16168" dataDxfId="437"/>
    <tableColumn id="16183" xr3:uid="{8BBB77A7-5BB7-4172-A404-013C22D328E1}" name="Column16169" dataDxfId="436"/>
    <tableColumn id="16184" xr3:uid="{476E5203-9F3E-4BDE-8223-E1DC4EE011BB}" name="Column16170" dataDxfId="435"/>
    <tableColumn id="16185" xr3:uid="{5DAEBDA4-4A1D-4B32-9F0A-715D6B2D5430}" name="Column16171" dataDxfId="434"/>
    <tableColumn id="16186" xr3:uid="{1AF66464-ED03-4A64-BBF2-56CDF93C4873}" name="Column16172" dataDxfId="433"/>
    <tableColumn id="16187" xr3:uid="{0CDCDC31-C9B7-4ED2-97EB-813D0F4910A4}" name="Column16173" dataDxfId="432"/>
    <tableColumn id="16188" xr3:uid="{05783D12-3D56-4FFA-ACA2-06C7A03FABF1}" name="Column16174" dataDxfId="431"/>
    <tableColumn id="16189" xr3:uid="{A884562A-D783-44D1-925C-78AB5652A002}" name="Column16175" dataDxfId="430"/>
    <tableColumn id="16190" xr3:uid="{52E7E8B9-FF73-4EA7-B182-11B17CBDE3CA}" name="Column16176" dataDxfId="429"/>
    <tableColumn id="16191" xr3:uid="{C8BFFE21-F34F-4704-8FBE-BAE94BB08181}" name="Column16177" dataDxfId="428"/>
    <tableColumn id="16192" xr3:uid="{4BD993BD-640A-4A9F-A278-5D40F60DB240}" name="Column16178" dataDxfId="427"/>
    <tableColumn id="16193" xr3:uid="{FC18E230-40F0-4960-B4E9-FC7653893A23}" name="Column16179" dataDxfId="426"/>
    <tableColumn id="16194" xr3:uid="{42AB07B8-B5E2-4DD6-90DE-115499A81026}" name="Column16180" dataDxfId="425"/>
    <tableColumn id="16195" xr3:uid="{D4567AAE-6D1C-4C05-AD0E-BDEA61D29662}" name="Column16181" dataDxfId="424"/>
    <tableColumn id="16196" xr3:uid="{BFCF113D-1ACE-4E75-B1A2-D0096AE2CDF1}" name="Column16182" dataDxfId="423"/>
    <tableColumn id="16197" xr3:uid="{F899FC7B-8EE2-413C-92BC-50E3B44243FF}" name="Column16183" dataDxfId="422"/>
    <tableColumn id="16198" xr3:uid="{5E327A28-D0C8-4687-9CB7-C2910888E978}" name="Column16184" dataDxfId="421"/>
    <tableColumn id="16199" xr3:uid="{9FD5C75B-047C-4145-BDA7-DDC565FB5949}" name="Column16185" dataDxfId="420"/>
    <tableColumn id="16200" xr3:uid="{8FF55720-344C-46B4-90AF-4C6B22C65C33}" name="Column16186" dataDxfId="419"/>
    <tableColumn id="16201" xr3:uid="{3F577D2A-DA21-4085-B06E-7C210F7AD1BA}" name="Column16187" dataDxfId="418"/>
    <tableColumn id="16202" xr3:uid="{425EE6F3-5556-411F-9EF0-5390119CD271}" name="Column16188" dataDxfId="417"/>
    <tableColumn id="16203" xr3:uid="{88BD60DD-073C-4541-8EB6-2D5319B5A1D0}" name="Column16189" dataDxfId="416"/>
    <tableColumn id="16204" xr3:uid="{B0DC7599-5D91-48CA-8560-A5DFB3667E7E}" name="Column16190" dataDxfId="415"/>
    <tableColumn id="16205" xr3:uid="{B39A9953-E0A8-4982-9255-65E2D7F65A8A}" name="Column16191" dataDxfId="414"/>
    <tableColumn id="16206" xr3:uid="{911BFBB1-4CB0-4050-9211-B38EBC02F5E0}" name="Column16192" dataDxfId="413"/>
    <tableColumn id="16207" xr3:uid="{47081241-A7F7-482A-8BFA-A6704F0A883F}" name="Column16193" dataDxfId="412"/>
    <tableColumn id="16208" xr3:uid="{D237D392-AF85-4179-9E86-DC739D750D94}" name="Column16194" dataDxfId="411"/>
    <tableColumn id="16209" xr3:uid="{A4409167-5C9D-48E0-8D3C-85AF9BF094FA}" name="Column16195" dataDxfId="410"/>
    <tableColumn id="16210" xr3:uid="{DADCB94C-D2E6-4E55-8DCD-AA6B35AECBD1}" name="Column16196" dataDxfId="409"/>
    <tableColumn id="16211" xr3:uid="{A32E7B12-0B59-46B5-8F67-BF5F4DF57F2F}" name="Column16197" dataDxfId="408"/>
    <tableColumn id="16212" xr3:uid="{2F96E42C-1377-4A7F-B789-3E7861CC998F}" name="Column16198" dataDxfId="407"/>
    <tableColumn id="16213" xr3:uid="{C27CEC80-5D1C-420F-8DC5-EE99A2DEF5AE}" name="Column16199" dataDxfId="406"/>
    <tableColumn id="16214" xr3:uid="{097B6182-0B81-48BB-B58F-C255E4A0DEC5}" name="Column16200" dataDxfId="405"/>
    <tableColumn id="16215" xr3:uid="{9187B777-BDC4-4F42-AB4B-B4F938E734E9}" name="Column16201" dataDxfId="404"/>
    <tableColumn id="16216" xr3:uid="{DDD5B16D-6AF8-4D13-A1D2-556371FE92F1}" name="Column16202" dataDxfId="403"/>
    <tableColumn id="16217" xr3:uid="{4F9CF9FD-F8E7-4AFD-BA3E-D8D0CB133CD4}" name="Column16203" dataDxfId="402"/>
    <tableColumn id="16218" xr3:uid="{74654363-ED0E-46AC-98CA-1483C9064919}" name="Column16204" dataDxfId="401"/>
    <tableColumn id="16219" xr3:uid="{12E55B63-D783-49A8-B43D-B8C6107A4259}" name="Column16205" dataDxfId="400"/>
    <tableColumn id="16220" xr3:uid="{525BE4D9-9ED9-4B9F-8B1A-C97970D50F39}" name="Column16206" dataDxfId="399"/>
    <tableColumn id="16221" xr3:uid="{30DF82BF-3165-4602-9E68-3AD80C469081}" name="Column16207" dataDxfId="398"/>
    <tableColumn id="16222" xr3:uid="{FE6EE664-DB98-472E-A3F2-417A44BB7E55}" name="Column16208" dataDxfId="397"/>
    <tableColumn id="16223" xr3:uid="{38A8907E-A95C-4B20-B7A5-D31A3927B8BA}" name="Column16209" dataDxfId="396"/>
    <tableColumn id="16224" xr3:uid="{2E3A3562-8360-44CE-B472-BE8AB39A1DF7}" name="Column16210" dataDxfId="395"/>
    <tableColumn id="16225" xr3:uid="{3932DD78-84DB-42F9-BF1B-032B578345D9}" name="Column16211" dataDxfId="394"/>
    <tableColumn id="16226" xr3:uid="{7D66CD5D-95AC-4EB3-B7A5-723FF7CA56D2}" name="Column16212" dataDxfId="393"/>
    <tableColumn id="16227" xr3:uid="{6D6D5869-0A0F-455A-BB7C-53B572FA247E}" name="Column16213" dataDxfId="392"/>
    <tableColumn id="16228" xr3:uid="{F16891BF-45E1-44C8-8B63-D904CA714125}" name="Column16214" dataDxfId="391"/>
    <tableColumn id="16229" xr3:uid="{0DD736B9-4A23-4875-B3AD-40E8CAE199B5}" name="Column16215" dataDxfId="390"/>
    <tableColumn id="16230" xr3:uid="{D6247F34-66EC-496C-A4F8-6C789115B55D}" name="Column16216" dataDxfId="389"/>
    <tableColumn id="16231" xr3:uid="{AF325F5C-E23E-4E71-B5F0-600A44E9F651}" name="Column16217" dataDxfId="388"/>
    <tableColumn id="16232" xr3:uid="{03924D43-25E6-4221-AF3C-40EC0ABBC004}" name="Column16218" dataDxfId="387"/>
    <tableColumn id="16233" xr3:uid="{1309A54E-1D55-4DBE-A707-155750AC772F}" name="Column16219" dataDxfId="386"/>
    <tableColumn id="16234" xr3:uid="{65F509DA-D22E-4A7C-9F82-2DEBE071303E}" name="Column16220" dataDxfId="385"/>
    <tableColumn id="16235" xr3:uid="{2F573B5F-5112-45FC-939A-C09B0A654EB5}" name="Column16221" dataDxfId="384"/>
    <tableColumn id="16236" xr3:uid="{11D40C9D-9D1A-4C97-BC0B-4B2BC2458CDB}" name="Column16222" dataDxfId="383"/>
    <tableColumn id="16237" xr3:uid="{9300DE49-F3A8-4A9C-B278-2D46DD7A5985}" name="Column16223" dataDxfId="382"/>
    <tableColumn id="16238" xr3:uid="{CDFE9BA7-D59C-44AA-8E63-D72B3044416F}" name="Column16224" dataDxfId="381"/>
    <tableColumn id="16239" xr3:uid="{3D8FD90F-C1F6-480D-8329-8375F080061D}" name="Column16225" dataDxfId="380"/>
    <tableColumn id="16240" xr3:uid="{E5C8DA44-AC72-4BB9-9263-FB93931B66BA}" name="Column16226" dataDxfId="379"/>
    <tableColumn id="16241" xr3:uid="{2A6874FF-D1F4-43CF-9457-67014B7B0F08}" name="Column16227" dataDxfId="378"/>
    <tableColumn id="16242" xr3:uid="{050D9A9F-B257-414C-B7CA-0D72B7131735}" name="Column16228" dataDxfId="377"/>
    <tableColumn id="16243" xr3:uid="{C0C87C2D-B156-4E55-8A98-355EB64B4A3F}" name="Column16229" dataDxfId="376"/>
    <tableColumn id="16244" xr3:uid="{984588CB-3460-49FE-8542-7CC91E8DDAD9}" name="Column16230" dataDxfId="375"/>
    <tableColumn id="16245" xr3:uid="{7E81BB90-634D-4CE2-A6A6-077736BC74CE}" name="Column16231" dataDxfId="374"/>
    <tableColumn id="16246" xr3:uid="{C2BF7558-0413-4E77-86A9-C6262D8FF2E0}" name="Column16232" dataDxfId="373"/>
    <tableColumn id="16247" xr3:uid="{AFE628C7-F80B-4E46-AB90-11849CD8DC50}" name="Column16233" dataDxfId="372"/>
    <tableColumn id="16248" xr3:uid="{131D2FE9-2886-423E-848F-740ED3F8D37F}" name="Column16234" dataDxfId="371"/>
    <tableColumn id="16249" xr3:uid="{7A223A60-6E82-4DAC-A728-A8912127C0B4}" name="Column16235" dataDxfId="370"/>
    <tableColumn id="16250" xr3:uid="{1CB24246-8C99-45D5-ABE8-1AADC88DCE0A}" name="Column16236" dataDxfId="369"/>
    <tableColumn id="16251" xr3:uid="{2905A074-A289-49F3-9769-ACD27A7D7E3A}" name="Column16237" dataDxfId="368"/>
    <tableColumn id="16252" xr3:uid="{54A3BBA4-3001-4D22-B598-EB9FFCC83708}" name="Column16238" dataDxfId="367"/>
    <tableColumn id="16253" xr3:uid="{DB63E908-9541-46F7-B23A-899C3B571255}" name="Column16239" dataDxfId="366"/>
    <tableColumn id="16254" xr3:uid="{8D7657F5-A98F-418E-BE9A-B792CB4C09A1}" name="Column16240" dataDxfId="365"/>
    <tableColumn id="16255" xr3:uid="{CCBF05FC-5790-408D-BCE1-85B3CF08FC51}" name="Column16241" dataDxfId="364"/>
    <tableColumn id="16256" xr3:uid="{A1D6CD09-79A1-455D-9D13-20A2362984D6}" name="Column16242" dataDxfId="363"/>
    <tableColumn id="16257" xr3:uid="{E155D6EE-D869-4E86-B274-BDC168478054}" name="Column16243" dataDxfId="362"/>
    <tableColumn id="16258" xr3:uid="{81A411D6-F7EA-4E5B-8722-7DC877E91CB4}" name="Column16244" dataDxfId="361"/>
    <tableColumn id="16259" xr3:uid="{FB1B8285-136F-492B-912F-428C1F589212}" name="Column16245" dataDxfId="360"/>
    <tableColumn id="16260" xr3:uid="{6FDAE30B-BB3B-4D31-8578-6893C97FBA40}" name="Column16246" dataDxfId="359"/>
    <tableColumn id="16261" xr3:uid="{78B5CF6D-5642-47DB-868D-194FB8A3D794}" name="Column16247" dataDxfId="358"/>
    <tableColumn id="16262" xr3:uid="{640F7316-0187-41E0-BD18-B5E323725AA6}" name="Column16248" dataDxfId="357"/>
    <tableColumn id="16263" xr3:uid="{2CDDB159-9A81-447C-AEC1-C8DE0F78977E}" name="Column16249" dataDxfId="356"/>
    <tableColumn id="16264" xr3:uid="{AEA21816-8F0F-45D6-8FA1-39742818400A}" name="Column16250" dataDxfId="355"/>
    <tableColumn id="16265" xr3:uid="{658A2BD5-1B25-451E-9788-5B3471D4C620}" name="Column16251" dataDxfId="354"/>
    <tableColumn id="16266" xr3:uid="{B02B40E4-E1BA-4A9A-ACB8-445CBD3BCEF7}" name="Column16252" dataDxfId="353"/>
    <tableColumn id="16267" xr3:uid="{4638A5A4-C867-4783-AA2F-9D2411EB01C1}" name="Column16253" dataDxfId="352"/>
    <tableColumn id="16268" xr3:uid="{9A958B90-62DE-4438-B282-AF6AD02B49FF}" name="Column16254" dataDxfId="351"/>
    <tableColumn id="16269" xr3:uid="{E5ACDEF4-1561-4801-9567-59AAC62515FB}" name="Column16255" dataDxfId="350"/>
    <tableColumn id="16270" xr3:uid="{EFB1B3F1-3E7F-4F8C-BBAB-A42126483565}" name="Column16256" dataDxfId="349"/>
    <tableColumn id="16271" xr3:uid="{260169E5-92F2-4665-B8C0-4B9B7DDDD361}" name="Column16257" dataDxfId="348"/>
    <tableColumn id="16272" xr3:uid="{A9F0CCE4-91F0-4EAA-B4E4-CB935F707005}" name="Column16258" dataDxfId="347"/>
    <tableColumn id="16273" xr3:uid="{939F20DA-5705-42D3-82D7-4681B94CADB3}" name="Column16259" dataDxfId="346"/>
    <tableColumn id="16274" xr3:uid="{66D9ABAD-ADF4-4CC1-9F03-1F642DB6048F}" name="Column16260" dataDxfId="345"/>
    <tableColumn id="16275" xr3:uid="{953C097B-BCB4-4F49-93AD-D256C70117CF}" name="Column16261" dataDxfId="344"/>
    <tableColumn id="16276" xr3:uid="{ECCD641E-1056-440E-AD78-3922A9EF5EC4}" name="Column16262" dataDxfId="343"/>
    <tableColumn id="16277" xr3:uid="{7ACED9E9-1ABC-4D4E-A766-37B3AA6857E5}" name="Column16263" dataDxfId="342"/>
    <tableColumn id="16278" xr3:uid="{563D6816-E5A2-4245-AEC8-5EF70E607798}" name="Column16264" dataDxfId="341"/>
    <tableColumn id="16279" xr3:uid="{5FB48589-E9F2-4D66-B38A-6D14F744BBD6}" name="Column16265" dataDxfId="340"/>
    <tableColumn id="16280" xr3:uid="{141F586D-F178-4A0B-90E3-B02DCF87FF53}" name="Column16266" dataDxfId="339"/>
    <tableColumn id="16281" xr3:uid="{1DD79ED8-A887-454A-8766-93FBAE3C386C}" name="Column16267" dataDxfId="338"/>
    <tableColumn id="16282" xr3:uid="{11B8FCE3-D291-4F88-92F2-AF05543D889C}" name="Column16268" dataDxfId="337"/>
    <tableColumn id="16283" xr3:uid="{18324628-0359-4BD3-818C-4767256161BB}" name="Column16269" dataDxfId="336"/>
    <tableColumn id="16284" xr3:uid="{81DA334F-FEF9-41E1-840A-44154F536040}" name="Column16270" dataDxfId="335"/>
    <tableColumn id="16285" xr3:uid="{DCC02762-5D2F-4F75-9E7E-8D97A04103D4}" name="Column16271" dataDxfId="334"/>
    <tableColumn id="16286" xr3:uid="{9C036C3F-424F-4DE3-9A05-084EF1AE7EDA}" name="Column16272" dataDxfId="333"/>
    <tableColumn id="16287" xr3:uid="{2E2DB4E4-0EC3-4D5B-88F4-608FC57260F8}" name="Column16273" dataDxfId="332"/>
    <tableColumn id="16288" xr3:uid="{0693E619-DEE7-4E15-8B80-C0E1169F146C}" name="Column16274" dataDxfId="331"/>
    <tableColumn id="16289" xr3:uid="{3961CC9D-9766-4AC5-8BB5-13021E5079CE}" name="Column16275" dataDxfId="330"/>
    <tableColumn id="16290" xr3:uid="{C6EFF6C0-5990-407F-BD24-E501391516B4}" name="Column16276" dataDxfId="329"/>
    <tableColumn id="16291" xr3:uid="{D43AF9B1-8C1D-426B-9367-2369F79FDC40}" name="Column16277" dataDxfId="328"/>
    <tableColumn id="16292" xr3:uid="{565BF9A3-6A61-4200-AA32-CFA0E52B1392}" name="Column16278" dataDxfId="327"/>
    <tableColumn id="16293" xr3:uid="{44E00987-8604-4FEE-A3CD-431673A34519}" name="Column16279" dataDxfId="326"/>
    <tableColumn id="16294" xr3:uid="{FDCDE282-6803-4DD3-B22C-A910470DED26}" name="Column16280" dataDxfId="325"/>
    <tableColumn id="16295" xr3:uid="{FB3E414F-936F-4E7F-9773-1C818D647745}" name="Column16281" dataDxfId="324"/>
    <tableColumn id="16296" xr3:uid="{8C0AEDE8-F3E5-4AB8-B647-F9B2E68699DC}" name="Column16282" dataDxfId="323"/>
    <tableColumn id="16297" xr3:uid="{6D2EF9A5-00B8-4BD4-8E7F-261C2EFA927D}" name="Column16283" dataDxfId="322"/>
    <tableColumn id="16298" xr3:uid="{01B31165-C704-4E30-8948-E01904FC98B2}" name="Column16284" dataDxfId="321"/>
    <tableColumn id="16299" xr3:uid="{AE51E228-2104-4F5B-B800-20529D85BADB}" name="Column16285" dataDxfId="320"/>
    <tableColumn id="16300" xr3:uid="{33E0D932-8808-4890-8B78-296B197508E7}" name="Column16286" dataDxfId="319"/>
    <tableColumn id="16301" xr3:uid="{99BB9C15-FA60-4913-B089-FC35AC1B98DF}" name="Column16287" dataDxfId="318"/>
    <tableColumn id="16302" xr3:uid="{FC26680B-BBA4-4429-9D52-E8A3A4CDA607}" name="Column16288" dataDxfId="317"/>
    <tableColumn id="16303" xr3:uid="{A2C97038-6562-47D3-96A7-4A14FB5D8B6A}" name="Column16289" dataDxfId="316"/>
    <tableColumn id="16304" xr3:uid="{58F4D26C-0D73-44E8-AC75-42D7C4236834}" name="Column16290" dataDxfId="315"/>
    <tableColumn id="16305" xr3:uid="{24F72498-C6D1-4AB1-9FA3-2871CF5BB3FF}" name="Column16291" dataDxfId="314"/>
    <tableColumn id="16306" xr3:uid="{310E4353-C3F5-4C6E-A0F8-A2917E9D6269}" name="Column16292" dataDxfId="313"/>
    <tableColumn id="16307" xr3:uid="{CD89421D-9108-4AD5-87F7-7999D3750993}" name="Column16293" dataDxfId="312"/>
    <tableColumn id="16308" xr3:uid="{BC100CAD-3964-4ED2-9648-4828F81635AC}" name="Column16294" dataDxfId="311"/>
    <tableColumn id="16309" xr3:uid="{48BAA506-3459-42D5-91B2-9D33C1F38061}" name="Column16295" dataDxfId="310"/>
    <tableColumn id="16310" xr3:uid="{71D5F603-8222-48F5-898F-C8F9B79BF23A}" name="Column16296" dataDxfId="309"/>
    <tableColumn id="16311" xr3:uid="{FE58B35C-D8B0-4E81-B8E0-11EC41334736}" name="Column16297" dataDxfId="308"/>
    <tableColumn id="16312" xr3:uid="{B826F2FA-FDAA-49EE-8D30-1EA46EBF922F}" name="Column16298" dataDxfId="307"/>
    <tableColumn id="16313" xr3:uid="{2756B2F0-8BAD-47E4-A15A-EF876144359F}" name="Column16299" dataDxfId="306"/>
    <tableColumn id="16314" xr3:uid="{EDDF457C-250C-4C35-9D4C-BFE91422A5EC}" name="Column16300" dataDxfId="305"/>
    <tableColumn id="16315" xr3:uid="{C1D24A90-3611-4519-9607-47805D0D4646}" name="Column16301" dataDxfId="304"/>
    <tableColumn id="16316" xr3:uid="{FB876DBA-38D9-4D7B-93C7-A410C5767218}" name="Column16302" dataDxfId="303"/>
    <tableColumn id="16317" xr3:uid="{B51D09C8-3704-4687-A17B-FDE4A32653FB}" name="Column16303" dataDxfId="302"/>
    <tableColumn id="16318" xr3:uid="{43A5F213-224C-4583-B3BA-10D8DFA75598}" name="Column16304" dataDxfId="301"/>
    <tableColumn id="16319" xr3:uid="{C050C407-0904-45FB-94DA-D07A41AD0150}" name="Column16305" dataDxfId="300"/>
    <tableColumn id="16320" xr3:uid="{9A4E4386-E51E-4458-9C1B-B3900AAB17C2}" name="Column16306" dataDxfId="299"/>
    <tableColumn id="16321" xr3:uid="{3C833C91-F3BC-4E03-96F6-39EF3DFE018F}" name="Column16307" dataDxfId="298"/>
    <tableColumn id="16322" xr3:uid="{377FA759-D9A7-485F-BABF-3A56AEC20A81}" name="Column16308" dataDxfId="297"/>
    <tableColumn id="16323" xr3:uid="{B606E10C-11C9-4456-8CA4-4B2D141C2A8A}" name="Column16309" dataDxfId="296"/>
    <tableColumn id="16324" xr3:uid="{7212328C-BD1B-47BA-B58B-2C6EB2DBC9BD}" name="Column16310" dataDxfId="295"/>
    <tableColumn id="16325" xr3:uid="{B65784E0-B867-429F-9E7D-3CB62F7DA4E6}" name="Column16311" dataDxfId="294"/>
    <tableColumn id="16326" xr3:uid="{FB0769EA-C69E-4A03-B8D5-8D3A6A277F77}" name="Column16312" dataDxfId="293"/>
    <tableColumn id="16327" xr3:uid="{27BB58C9-7B93-4FF6-91F2-9CF50175B76F}" name="Column16313" dataDxfId="292"/>
    <tableColumn id="16328" xr3:uid="{DB8BC871-76CA-4E1F-9B64-DEC374997B0F}" name="Column16314" dataDxfId="291"/>
    <tableColumn id="16329" xr3:uid="{219F283A-8E17-41B3-97CE-B775B313C711}" name="Column16315" dataDxfId="290"/>
    <tableColumn id="16330" xr3:uid="{BDA69304-9C45-4B39-8931-42964FBD0EAA}" name="Column16316" dataDxfId="289"/>
    <tableColumn id="16331" xr3:uid="{EA1F092C-0678-4885-BC20-B67357847203}" name="Column16317" dataDxfId="288"/>
    <tableColumn id="16332" xr3:uid="{0E5A198B-74CA-4ED0-95EA-7F80B60B4B1A}" name="Column16318" dataDxfId="287"/>
    <tableColumn id="16333" xr3:uid="{A3FF672B-31E9-45A8-BDC1-E4367EBF21D3}" name="Column16319" dataDxfId="286"/>
    <tableColumn id="16334" xr3:uid="{04603C6E-E090-4135-8031-1CB7FF794D64}" name="Column16320" dataDxfId="285"/>
    <tableColumn id="16335" xr3:uid="{F04DF1D1-57BC-41A2-92FD-65E8B01B3AF5}" name="Column16321" dataDxfId="284"/>
    <tableColumn id="16336" xr3:uid="{5A43B622-A314-4DBC-B09E-1FA166587097}" name="Column16322" dataDxfId="283"/>
    <tableColumn id="16337" xr3:uid="{1907ACF6-A491-4B46-BE73-B7C2FEC5E195}" name="Column16323" dataDxfId="282"/>
    <tableColumn id="16338" xr3:uid="{93D04D86-EBE8-4F5A-80F9-6A998A7FE7C4}" name="Column16324" dataDxfId="281"/>
    <tableColumn id="16339" xr3:uid="{0D5B84B5-76C3-417F-A37B-A10ED635E9CC}" name="Column16325" dataDxfId="280"/>
    <tableColumn id="16340" xr3:uid="{5BB8A83B-FF9C-4E4E-8BFB-2A63F09E12B8}" name="Column16326" dataDxfId="279"/>
    <tableColumn id="16341" xr3:uid="{7C5D1E0C-52F9-4D75-91E3-12A0473806FB}" name="Column16327" dataDxfId="278"/>
    <tableColumn id="16342" xr3:uid="{CF0F5A74-90FF-4FEB-8976-FECA9415E194}" name="Column16328" dataDxfId="277"/>
    <tableColumn id="16343" xr3:uid="{8A70A097-EC3E-49F0-91AD-493B643D885F}" name="Column16329" dataDxfId="276"/>
    <tableColumn id="16344" xr3:uid="{296DBDD1-611C-4D77-8F45-8074DCC4F84F}" name="Column16330" dataDxfId="275"/>
    <tableColumn id="16345" xr3:uid="{F0EE1C6E-4A87-4090-904D-3F95E6256863}" name="Column16331" dataDxfId="274"/>
    <tableColumn id="16346" xr3:uid="{50BEE526-9CA6-4660-8FDC-072D0B6DD5CD}" name="Column16332" dataDxfId="273"/>
    <tableColumn id="16347" xr3:uid="{07C93E78-B701-438E-A4BF-733D579B7793}" name="Column16333" dataDxfId="272"/>
    <tableColumn id="16348" xr3:uid="{4D607B4A-0756-4464-80F5-CA3478455A1D}" name="Column16334" dataDxfId="271"/>
    <tableColumn id="16349" xr3:uid="{CCC92AC0-64DD-40BA-A63F-9E7ACF2D90CD}" name="Column16335" dataDxfId="270"/>
    <tableColumn id="16350" xr3:uid="{4807E30D-9064-4AE1-9431-7C7081CFEAEA}" name="Column16336" dataDxfId="269"/>
    <tableColumn id="16351" xr3:uid="{934FBA7E-316F-474A-B147-7E8FD7FDA601}" name="Column16337" dataDxfId="268"/>
    <tableColumn id="16352" xr3:uid="{311BDB3E-1946-4512-A170-3F41335347D7}" name="Column16338" dataDxfId="267"/>
    <tableColumn id="16353" xr3:uid="{48628C01-CE7B-44DA-B465-612F16A007D1}" name="Column16339" dataDxfId="266"/>
    <tableColumn id="16354" xr3:uid="{1230F64F-1EE8-468E-8AB6-15DF337FB40B}" name="Column16340" dataDxfId="265"/>
    <tableColumn id="16355" xr3:uid="{54EEF2C8-592D-4F4E-89C5-407930479335}" name="Column16341" dataDxfId="264"/>
    <tableColumn id="16356" xr3:uid="{81F3A4FE-45DB-4038-9138-5C35CCF76235}" name="Column16342" dataDxfId="263"/>
    <tableColumn id="16357" xr3:uid="{944D3F36-0BD7-4F72-9D09-74D9DEACD02F}" name="Column16343" dataDxfId="262"/>
    <tableColumn id="16358" xr3:uid="{18CED7B6-2FBE-4E2B-86A1-DD6911245A33}" name="Column16344" dataDxfId="261"/>
    <tableColumn id="16359" xr3:uid="{5660C833-95C1-4CB0-85A2-4263F4EC1C4C}" name="Column16345" dataDxfId="260"/>
    <tableColumn id="16360" xr3:uid="{9C43B8EE-2CC4-478C-8904-68D0F39619B1}" name="Column16346" dataDxfId="259"/>
    <tableColumn id="16361" xr3:uid="{44EE3F20-01F3-44EE-9073-8C72CAAB5EA1}" name="Column16347" dataDxfId="258"/>
    <tableColumn id="16362" xr3:uid="{6B3CC320-3B84-46C6-B9EC-13030D9C4C39}" name="Column16348" dataDxfId="257"/>
    <tableColumn id="16363" xr3:uid="{6F335966-48C5-41E7-B73F-9118BAC6ED7D}" name="Column16349" dataDxfId="256"/>
    <tableColumn id="16364" xr3:uid="{E9C4504E-3A5B-4623-8AC6-4ECC33BB06B2}" name="Column16350" dataDxfId="255"/>
    <tableColumn id="16365" xr3:uid="{FAB2694D-8220-4E9F-9832-AC9C49E9BF1F}" name="Column16351" dataDxfId="254"/>
    <tableColumn id="16366" xr3:uid="{83813B17-B407-4A32-9310-D424596EB67A}" name="Column16352" dataDxfId="253"/>
    <tableColumn id="16367" xr3:uid="{BB48A2F6-C53E-4F89-8748-4AA1D957A371}" name="Column16353" dataDxfId="252"/>
    <tableColumn id="16368" xr3:uid="{A4BFEDF8-9393-42D4-A921-E6E5F0FDFB97}" name="Column16354" dataDxfId="251"/>
    <tableColumn id="16369" xr3:uid="{F501811F-EEBD-42F6-B50C-948F564A1BD1}" name="Column16355" dataDxfId="250"/>
    <tableColumn id="16370" xr3:uid="{DA005E97-04C6-4A8F-8A93-C6C10240419C}" name="Column16356" dataDxfId="249"/>
    <tableColumn id="16371" xr3:uid="{FEF74E05-17B0-4EE1-90F5-5D4754E7EFE3}" name="Column16357" dataDxfId="248"/>
    <tableColumn id="16372" xr3:uid="{04F66DDC-4BAA-44DF-A81A-25CC7840E6DC}" name="Column16358" dataDxfId="247"/>
    <tableColumn id="16373" xr3:uid="{C3647423-3C94-4979-BFD1-79538EAC8933}" name="Column16359" dataDxfId="246"/>
    <tableColumn id="16374" xr3:uid="{2F4EF658-7270-475B-A6D7-45CF6EC349A0}" name="Column16360" dataDxfId="245"/>
    <tableColumn id="16375" xr3:uid="{D99D9F58-C0B9-4276-992B-48B5BFF4AA95}" name="Column16361" dataDxfId="244"/>
    <tableColumn id="16376" xr3:uid="{4F870CF6-60A7-4A38-BB5B-0BF6E727F839}" name="Column16362" dataDxfId="243"/>
    <tableColumn id="16377" xr3:uid="{2894206A-A279-491E-AAAD-4B6B3B662045}" name="Column16363" dataDxfId="242"/>
    <tableColumn id="16378" xr3:uid="{58ABDC60-2B43-499B-99A4-0FB4C804399E}" name="Column16364" dataDxfId="241"/>
    <tableColumn id="16379" xr3:uid="{7A2DBA50-820B-4098-A90E-042AC1E57D6F}" name="Column16365" dataDxfId="240"/>
    <tableColumn id="16380" xr3:uid="{16C59D01-433D-46A1-9D6C-4BB6BBFA5231}" name="Column16366" dataDxfId="239"/>
    <tableColumn id="16381" xr3:uid="{AB80EA41-42CB-496A-BFFC-84EE1FAE8FB5}" name="Column16367" dataDxfId="238"/>
    <tableColumn id="16382" xr3:uid="{A479AB1B-43DF-4223-851B-034CCA259D97}" name="Column16368" dataDxfId="237"/>
    <tableColumn id="16383" xr3:uid="{7EC91683-B275-4FF2-84C8-29BFB805768D}" name="Column16369" dataDxfId="236"/>
    <tableColumn id="16384" xr3:uid="{7A7E4BD5-43A0-4E0B-9357-B25CB0030B01}" name="Column16370" dataDxfId="235"/>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8057CEB-4059-495B-A616-0B31D3A460CC}" name="Table2" displayName="Table2" ref="B2:O1239" totalsRowShown="0" headerRowDxfId="234" dataDxfId="233" headerRowCellStyle="Normal 2" dataCellStyle="Normal 2">
  <autoFilter ref="B2:O1239" xr:uid="{A8057CEB-4059-495B-A616-0B31D3A460C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8C90D763-E2F1-4856-B273-1553E72F13C2}" name="Fees Status" dataDxfId="232" dataCellStyle="Normal 2"/>
    <tableColumn id="2" xr3:uid="{D327BAE5-5906-46C4-B13D-7D73047C20B6}" name="Day" dataDxfId="231" dataCellStyle="Normal 2"/>
    <tableColumn id="3" xr3:uid="{18668AD6-DB22-4EE9-9ADE-067D4FAC051A}" name="Month" dataDxfId="230" dataCellStyle="Normal 2"/>
    <tableColumn id="4" xr3:uid="{7303DA99-9AB0-443C-B255-48B1AC40CE4B}" name="Advertising Channel" dataDxfId="229" dataCellStyle="Normal 2"/>
    <tableColumn id="5" xr3:uid="{535AC2B8-8015-4B9D-89C8-040FD8E97B6E}" name="Advertisement " dataDxfId="228" dataCellStyle="Normal 2"/>
    <tableColumn id="6" xr3:uid="{5927183D-4B8B-4355-8A5A-0806965E67AD}" name="Enrolled Courses" dataDxfId="227" dataCellStyle="Normal 2"/>
    <tableColumn id="7" xr3:uid="{F13A0F6B-254D-4072-80AC-14E474E41C27}" name="Paid Fees" dataDxfId="226" dataCellStyle="Currency"/>
    <tableColumn id="8" xr3:uid="{F35C79B1-706A-4DAF-9849-B3ABAE189EBB}" name="Number of phone calls" dataDxfId="225" dataCellStyle="Normal 2"/>
    <tableColumn id="9" xr3:uid="{FBBD1EB7-BB69-4960-818C-BF2DE006D274}" name="Average call duration" dataDxfId="224"/>
    <tableColumn id="10" xr3:uid="{BC483A51-02EF-466A-9660-D5E445DC0923}" name="Training Models" dataDxfId="223" dataCellStyle="Normal 2"/>
    <tableColumn id="11" xr3:uid="{C321465E-8F89-4BB2-9028-5897AB4063F1}" name="Training Levels" dataDxfId="222" dataCellStyle="Normal 2"/>
    <tableColumn id="12" xr3:uid="{C983AFB1-A332-45FD-B8E3-F15E12E0E146}" name="Area Code" dataDxfId="221" dataCellStyle="Normal 2"/>
    <tableColumn id="13" xr3:uid="{A85BFC85-36F6-4805-AF4B-634116CCB60D}" name="Sale Team" dataDxfId="220" dataCellStyle="Normal 2"/>
    <tableColumn id="14" xr3:uid="{FB1670A4-822D-41A8-BCF6-C43E7A323E74}" name="Consultant" dataDxfId="219" dataCellStyle="Normal 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drawing" Target="../drawings/drawing2.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C7A4A-6841-4558-A6A3-BED206C42EC6}">
  <sheetPr>
    <tabColor rgb="FF92D050"/>
  </sheetPr>
  <dimension ref="A1:XFD1238"/>
  <sheetViews>
    <sheetView workbookViewId="0">
      <selection activeCell="D1" sqref="D1"/>
    </sheetView>
  </sheetViews>
  <sheetFormatPr defaultColWidth="14.44140625" defaultRowHeight="15.6" x14ac:dyDescent="0.3"/>
  <cols>
    <col min="1" max="1" width="16.88671875" style="10" bestFit="1" customWidth="1"/>
    <col min="2" max="2" width="9.21875" style="10" bestFit="1" customWidth="1"/>
    <col min="3" max="3" width="11.44140625" style="10" bestFit="1" customWidth="1"/>
    <col min="4" max="4" width="25.44140625" style="10" bestFit="1" customWidth="1"/>
    <col min="5" max="5" width="20.5546875" style="10" bestFit="1" customWidth="1"/>
    <col min="6" max="6" width="22.33203125" style="10" bestFit="1" customWidth="1"/>
    <col min="7" max="7" width="17.109375" style="10" bestFit="1" customWidth="1"/>
    <col min="8" max="8" width="27.5546875" style="10" bestFit="1" customWidth="1"/>
    <col min="9" max="9" width="26.33203125" style="10" bestFit="1" customWidth="1"/>
    <col min="10" max="10" width="21" style="10" bestFit="1" customWidth="1"/>
    <col min="11" max="11" width="20.5546875" style="10" bestFit="1" customWidth="1"/>
    <col min="12" max="13" width="15.6640625" style="10" bestFit="1" customWidth="1"/>
    <col min="14" max="14" width="15.88671875" style="10" bestFit="1" customWidth="1"/>
    <col min="15" max="23" width="11.5546875" style="10" bestFit="1" customWidth="1"/>
    <col min="24" max="113" width="12.6640625" style="10" bestFit="1" customWidth="1"/>
    <col min="114" max="1013" width="13.77734375" style="10" bestFit="1" customWidth="1"/>
    <col min="1014" max="10013" width="14.88671875" style="10" bestFit="1" customWidth="1"/>
    <col min="10014" max="16384" width="16" style="10" bestFit="1" customWidth="1"/>
  </cols>
  <sheetData>
    <row r="1" spans="1:16384" s="3" customFormat="1" ht="25.05" customHeight="1" x14ac:dyDescent="0.3">
      <c r="A1" s="1" t="s">
        <v>0</v>
      </c>
      <c r="B1" s="2" t="s">
        <v>1</v>
      </c>
      <c r="C1" s="1" t="s">
        <v>2</v>
      </c>
      <c r="D1" s="1" t="s">
        <v>3</v>
      </c>
      <c r="E1" s="1" t="s">
        <v>4</v>
      </c>
      <c r="F1" s="1" t="s">
        <v>5</v>
      </c>
      <c r="G1" s="1" t="s">
        <v>6</v>
      </c>
      <c r="H1" s="1" t="s">
        <v>7</v>
      </c>
      <c r="I1" s="1" t="s">
        <v>8</v>
      </c>
      <c r="J1" s="1" t="s">
        <v>9</v>
      </c>
      <c r="K1" s="1" t="s">
        <v>10</v>
      </c>
      <c r="L1" s="1" t="s">
        <v>11</v>
      </c>
      <c r="M1" s="1" t="s">
        <v>12</v>
      </c>
      <c r="N1" s="1"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c r="CN1" s="3" t="s">
        <v>91</v>
      </c>
      <c r="CO1" s="3" t="s">
        <v>92</v>
      </c>
      <c r="CP1" s="3" t="s">
        <v>93</v>
      </c>
      <c r="CQ1" s="3" t="s">
        <v>94</v>
      </c>
      <c r="CR1" s="3" t="s">
        <v>95</v>
      </c>
      <c r="CS1" s="3" t="s">
        <v>96</v>
      </c>
      <c r="CT1" s="3" t="s">
        <v>97</v>
      </c>
      <c r="CU1" s="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c r="DI1" s="3" t="s">
        <v>112</v>
      </c>
      <c r="DJ1" s="3" t="s">
        <v>113</v>
      </c>
      <c r="DK1" s="3" t="s">
        <v>114</v>
      </c>
      <c r="DL1" s="3" t="s">
        <v>115</v>
      </c>
      <c r="DM1" s="3" t="s">
        <v>116</v>
      </c>
      <c r="DN1" s="3" t="s">
        <v>117</v>
      </c>
      <c r="DO1" s="3" t="s">
        <v>118</v>
      </c>
      <c r="DP1" s="3" t="s">
        <v>119</v>
      </c>
      <c r="DQ1" s="3" t="s">
        <v>120</v>
      </c>
      <c r="DR1" s="3" t="s">
        <v>121</v>
      </c>
      <c r="DS1" s="3" t="s">
        <v>122</v>
      </c>
      <c r="DT1" s="3" t="s">
        <v>123</v>
      </c>
      <c r="DU1" s="3" t="s">
        <v>124</v>
      </c>
      <c r="DV1" s="3" t="s">
        <v>125</v>
      </c>
      <c r="DW1" s="3" t="s">
        <v>126</v>
      </c>
      <c r="DX1" s="3" t="s">
        <v>127</v>
      </c>
      <c r="DY1" s="3" t="s">
        <v>128</v>
      </c>
      <c r="DZ1" s="3" t="s">
        <v>129</v>
      </c>
      <c r="EA1" s="3" t="s">
        <v>130</v>
      </c>
      <c r="EB1" s="3" t="s">
        <v>131</v>
      </c>
      <c r="EC1" s="3" t="s">
        <v>132</v>
      </c>
      <c r="ED1" s="3" t="s">
        <v>133</v>
      </c>
      <c r="EE1" s="3" t="s">
        <v>134</v>
      </c>
      <c r="EF1" s="3" t="s">
        <v>135</v>
      </c>
      <c r="EG1" s="3" t="s">
        <v>136</v>
      </c>
      <c r="EH1" s="3" t="s">
        <v>137</v>
      </c>
      <c r="EI1" s="3" t="s">
        <v>138</v>
      </c>
      <c r="EJ1" s="3" t="s">
        <v>139</v>
      </c>
      <c r="EK1" s="3" t="s">
        <v>140</v>
      </c>
      <c r="EL1" s="3" t="s">
        <v>141</v>
      </c>
      <c r="EM1" s="3" t="s">
        <v>142</v>
      </c>
      <c r="EN1" s="3" t="s">
        <v>143</v>
      </c>
      <c r="EO1" s="3" t="s">
        <v>144</v>
      </c>
      <c r="EP1" s="3" t="s">
        <v>145</v>
      </c>
      <c r="EQ1" s="3" t="s">
        <v>146</v>
      </c>
      <c r="ER1" s="3" t="s">
        <v>147</v>
      </c>
      <c r="ES1" s="3" t="s">
        <v>148</v>
      </c>
      <c r="ET1" s="3" t="s">
        <v>149</v>
      </c>
      <c r="EU1" s="3" t="s">
        <v>150</v>
      </c>
      <c r="EV1" s="3" t="s">
        <v>151</v>
      </c>
      <c r="EW1" s="3" t="s">
        <v>152</v>
      </c>
      <c r="EX1" s="3" t="s">
        <v>153</v>
      </c>
      <c r="EY1" s="3" t="s">
        <v>154</v>
      </c>
      <c r="EZ1" s="3" t="s">
        <v>155</v>
      </c>
      <c r="FA1" s="3" t="s">
        <v>156</v>
      </c>
      <c r="FB1" s="3" t="s">
        <v>157</v>
      </c>
      <c r="FC1" s="3" t="s">
        <v>158</v>
      </c>
      <c r="FD1" s="3" t="s">
        <v>159</v>
      </c>
      <c r="FE1" s="3" t="s">
        <v>160</v>
      </c>
      <c r="FF1" s="3" t="s">
        <v>161</v>
      </c>
      <c r="FG1" s="3" t="s">
        <v>162</v>
      </c>
      <c r="FH1" s="3" t="s">
        <v>163</v>
      </c>
      <c r="FI1" s="3" t="s">
        <v>164</v>
      </c>
      <c r="FJ1" s="3" t="s">
        <v>165</v>
      </c>
      <c r="FK1" s="3" t="s">
        <v>166</v>
      </c>
      <c r="FL1" s="3" t="s">
        <v>167</v>
      </c>
      <c r="FM1" s="3" t="s">
        <v>168</v>
      </c>
      <c r="FN1" s="3" t="s">
        <v>169</v>
      </c>
      <c r="FO1" s="3" t="s">
        <v>170</v>
      </c>
      <c r="FP1" s="3" t="s">
        <v>171</v>
      </c>
      <c r="FQ1" s="3" t="s">
        <v>172</v>
      </c>
      <c r="FR1" s="3" t="s">
        <v>173</v>
      </c>
      <c r="FS1" s="3" t="s">
        <v>174</v>
      </c>
      <c r="FT1" s="3" t="s">
        <v>175</v>
      </c>
      <c r="FU1" s="3" t="s">
        <v>176</v>
      </c>
      <c r="FV1" s="3" t="s">
        <v>177</v>
      </c>
      <c r="FW1" s="3" t="s">
        <v>178</v>
      </c>
      <c r="FX1" s="3" t="s">
        <v>179</v>
      </c>
      <c r="FY1" s="3" t="s">
        <v>180</v>
      </c>
      <c r="FZ1" s="3" t="s">
        <v>181</v>
      </c>
      <c r="GA1" s="3" t="s">
        <v>182</v>
      </c>
      <c r="GB1" s="3" t="s">
        <v>183</v>
      </c>
      <c r="GC1" s="3" t="s">
        <v>184</v>
      </c>
      <c r="GD1" s="3" t="s">
        <v>185</v>
      </c>
      <c r="GE1" s="3" t="s">
        <v>186</v>
      </c>
      <c r="GF1" s="3" t="s">
        <v>187</v>
      </c>
      <c r="GG1" s="3" t="s">
        <v>188</v>
      </c>
      <c r="GH1" s="3" t="s">
        <v>189</v>
      </c>
      <c r="GI1" s="3" t="s">
        <v>190</v>
      </c>
      <c r="GJ1" s="3" t="s">
        <v>191</v>
      </c>
      <c r="GK1" s="3" t="s">
        <v>192</v>
      </c>
      <c r="GL1" s="3" t="s">
        <v>193</v>
      </c>
      <c r="GM1" s="3" t="s">
        <v>194</v>
      </c>
      <c r="GN1" s="3" t="s">
        <v>195</v>
      </c>
      <c r="GO1" s="3" t="s">
        <v>196</v>
      </c>
      <c r="GP1" s="3" t="s">
        <v>197</v>
      </c>
      <c r="GQ1" s="3" t="s">
        <v>198</v>
      </c>
      <c r="GR1" s="3" t="s">
        <v>199</v>
      </c>
      <c r="GS1" s="3" t="s">
        <v>200</v>
      </c>
      <c r="GT1" s="3" t="s">
        <v>201</v>
      </c>
      <c r="GU1" s="3" t="s">
        <v>202</v>
      </c>
      <c r="GV1" s="3" t="s">
        <v>203</v>
      </c>
      <c r="GW1" s="3" t="s">
        <v>204</v>
      </c>
      <c r="GX1" s="3" t="s">
        <v>205</v>
      </c>
      <c r="GY1" s="3" t="s">
        <v>206</v>
      </c>
      <c r="GZ1" s="3" t="s">
        <v>207</v>
      </c>
      <c r="HA1" s="3" t="s">
        <v>208</v>
      </c>
      <c r="HB1" s="3" t="s">
        <v>209</v>
      </c>
      <c r="HC1" s="3" t="s">
        <v>210</v>
      </c>
      <c r="HD1" s="3" t="s">
        <v>211</v>
      </c>
      <c r="HE1" s="3" t="s">
        <v>212</v>
      </c>
      <c r="HF1" s="3" t="s">
        <v>213</v>
      </c>
      <c r="HG1" s="3" t="s">
        <v>214</v>
      </c>
      <c r="HH1" s="3" t="s">
        <v>215</v>
      </c>
      <c r="HI1" s="3" t="s">
        <v>216</v>
      </c>
      <c r="HJ1" s="3" t="s">
        <v>217</v>
      </c>
      <c r="HK1" s="3" t="s">
        <v>218</v>
      </c>
      <c r="HL1" s="3" t="s">
        <v>219</v>
      </c>
      <c r="HM1" s="3" t="s">
        <v>220</v>
      </c>
      <c r="HN1" s="3" t="s">
        <v>221</v>
      </c>
      <c r="HO1" s="3" t="s">
        <v>222</v>
      </c>
      <c r="HP1" s="3" t="s">
        <v>223</v>
      </c>
      <c r="HQ1" s="3" t="s">
        <v>224</v>
      </c>
      <c r="HR1" s="3" t="s">
        <v>225</v>
      </c>
      <c r="HS1" s="3" t="s">
        <v>226</v>
      </c>
      <c r="HT1" s="3" t="s">
        <v>227</v>
      </c>
      <c r="HU1" s="3" t="s">
        <v>228</v>
      </c>
      <c r="HV1" s="3" t="s">
        <v>229</v>
      </c>
      <c r="HW1" s="3" t="s">
        <v>230</v>
      </c>
      <c r="HX1" s="3" t="s">
        <v>231</v>
      </c>
      <c r="HY1" s="3" t="s">
        <v>232</v>
      </c>
      <c r="HZ1" s="3" t="s">
        <v>233</v>
      </c>
      <c r="IA1" s="3" t="s">
        <v>234</v>
      </c>
      <c r="IB1" s="3" t="s">
        <v>235</v>
      </c>
      <c r="IC1" s="3" t="s">
        <v>236</v>
      </c>
      <c r="ID1" s="3" t="s">
        <v>237</v>
      </c>
      <c r="IE1" s="3" t="s">
        <v>238</v>
      </c>
      <c r="IF1" s="3" t="s">
        <v>239</v>
      </c>
      <c r="IG1" s="3" t="s">
        <v>240</v>
      </c>
      <c r="IH1" s="3" t="s">
        <v>241</v>
      </c>
      <c r="II1" s="3" t="s">
        <v>242</v>
      </c>
      <c r="IJ1" s="3" t="s">
        <v>243</v>
      </c>
      <c r="IK1" s="3" t="s">
        <v>244</v>
      </c>
      <c r="IL1" s="3" t="s">
        <v>245</v>
      </c>
      <c r="IM1" s="3" t="s">
        <v>246</v>
      </c>
      <c r="IN1" s="3" t="s">
        <v>247</v>
      </c>
      <c r="IO1" s="3" t="s">
        <v>248</v>
      </c>
      <c r="IP1" s="3" t="s">
        <v>249</v>
      </c>
      <c r="IQ1" s="3" t="s">
        <v>250</v>
      </c>
      <c r="IR1" s="3" t="s">
        <v>251</v>
      </c>
      <c r="IS1" s="3" t="s">
        <v>252</v>
      </c>
      <c r="IT1" s="3" t="s">
        <v>253</v>
      </c>
      <c r="IU1" s="3" t="s">
        <v>254</v>
      </c>
      <c r="IV1" s="3" t="s">
        <v>255</v>
      </c>
      <c r="IW1" s="3" t="s">
        <v>256</v>
      </c>
      <c r="IX1" s="3" t="s">
        <v>257</v>
      </c>
      <c r="IY1" s="3" t="s">
        <v>258</v>
      </c>
      <c r="IZ1" s="3" t="s">
        <v>259</v>
      </c>
      <c r="JA1" s="3" t="s">
        <v>260</v>
      </c>
      <c r="JB1" s="3" t="s">
        <v>261</v>
      </c>
      <c r="JC1" s="3" t="s">
        <v>262</v>
      </c>
      <c r="JD1" s="3" t="s">
        <v>263</v>
      </c>
      <c r="JE1" s="3" t="s">
        <v>264</v>
      </c>
      <c r="JF1" s="3" t="s">
        <v>265</v>
      </c>
      <c r="JG1" s="3" t="s">
        <v>266</v>
      </c>
      <c r="JH1" s="3" t="s">
        <v>267</v>
      </c>
      <c r="JI1" s="3" t="s">
        <v>268</v>
      </c>
      <c r="JJ1" s="3" t="s">
        <v>269</v>
      </c>
      <c r="JK1" s="3" t="s">
        <v>270</v>
      </c>
      <c r="JL1" s="3" t="s">
        <v>271</v>
      </c>
      <c r="JM1" s="3" t="s">
        <v>272</v>
      </c>
      <c r="JN1" s="3" t="s">
        <v>273</v>
      </c>
      <c r="JO1" s="3" t="s">
        <v>274</v>
      </c>
      <c r="JP1" s="3" t="s">
        <v>275</v>
      </c>
      <c r="JQ1" s="3" t="s">
        <v>276</v>
      </c>
      <c r="JR1" s="3" t="s">
        <v>277</v>
      </c>
      <c r="JS1" s="3" t="s">
        <v>278</v>
      </c>
      <c r="JT1" s="3" t="s">
        <v>279</v>
      </c>
      <c r="JU1" s="3" t="s">
        <v>280</v>
      </c>
      <c r="JV1" s="3" t="s">
        <v>281</v>
      </c>
      <c r="JW1" s="3" t="s">
        <v>282</v>
      </c>
      <c r="JX1" s="3" t="s">
        <v>283</v>
      </c>
      <c r="JY1" s="3" t="s">
        <v>284</v>
      </c>
      <c r="JZ1" s="3" t="s">
        <v>285</v>
      </c>
      <c r="KA1" s="3" t="s">
        <v>286</v>
      </c>
      <c r="KB1" s="3" t="s">
        <v>287</v>
      </c>
      <c r="KC1" s="3" t="s">
        <v>288</v>
      </c>
      <c r="KD1" s="3" t="s">
        <v>289</v>
      </c>
      <c r="KE1" s="3" t="s">
        <v>290</v>
      </c>
      <c r="KF1" s="3" t="s">
        <v>291</v>
      </c>
      <c r="KG1" s="3" t="s">
        <v>292</v>
      </c>
      <c r="KH1" s="3" t="s">
        <v>293</v>
      </c>
      <c r="KI1" s="3" t="s">
        <v>294</v>
      </c>
      <c r="KJ1" s="3" t="s">
        <v>295</v>
      </c>
      <c r="KK1" s="3" t="s">
        <v>296</v>
      </c>
      <c r="KL1" s="3" t="s">
        <v>297</v>
      </c>
      <c r="KM1" s="3" t="s">
        <v>298</v>
      </c>
      <c r="KN1" s="3" t="s">
        <v>299</v>
      </c>
      <c r="KO1" s="3" t="s">
        <v>300</v>
      </c>
      <c r="KP1" s="3" t="s">
        <v>301</v>
      </c>
      <c r="KQ1" s="3" t="s">
        <v>302</v>
      </c>
      <c r="KR1" s="3" t="s">
        <v>303</v>
      </c>
      <c r="KS1" s="3" t="s">
        <v>304</v>
      </c>
      <c r="KT1" s="3" t="s">
        <v>305</v>
      </c>
      <c r="KU1" s="3" t="s">
        <v>306</v>
      </c>
      <c r="KV1" s="3" t="s">
        <v>307</v>
      </c>
      <c r="KW1" s="3" t="s">
        <v>308</v>
      </c>
      <c r="KX1" s="3" t="s">
        <v>309</v>
      </c>
      <c r="KY1" s="3" t="s">
        <v>310</v>
      </c>
      <c r="KZ1" s="3" t="s">
        <v>311</v>
      </c>
      <c r="LA1" s="3" t="s">
        <v>312</v>
      </c>
      <c r="LB1" s="3" t="s">
        <v>313</v>
      </c>
      <c r="LC1" s="3" t="s">
        <v>314</v>
      </c>
      <c r="LD1" s="3" t="s">
        <v>315</v>
      </c>
      <c r="LE1" s="3" t="s">
        <v>316</v>
      </c>
      <c r="LF1" s="3" t="s">
        <v>317</v>
      </c>
      <c r="LG1" s="3" t="s">
        <v>318</v>
      </c>
      <c r="LH1" s="3" t="s">
        <v>319</v>
      </c>
      <c r="LI1" s="3" t="s">
        <v>320</v>
      </c>
      <c r="LJ1" s="3" t="s">
        <v>321</v>
      </c>
      <c r="LK1" s="3" t="s">
        <v>322</v>
      </c>
      <c r="LL1" s="3" t="s">
        <v>323</v>
      </c>
      <c r="LM1" s="3" t="s">
        <v>324</v>
      </c>
      <c r="LN1" s="3" t="s">
        <v>325</v>
      </c>
      <c r="LO1" s="3" t="s">
        <v>326</v>
      </c>
      <c r="LP1" s="3" t="s">
        <v>327</v>
      </c>
      <c r="LQ1" s="3" t="s">
        <v>328</v>
      </c>
      <c r="LR1" s="3" t="s">
        <v>329</v>
      </c>
      <c r="LS1" s="3" t="s">
        <v>330</v>
      </c>
      <c r="LT1" s="3" t="s">
        <v>331</v>
      </c>
      <c r="LU1" s="3" t="s">
        <v>332</v>
      </c>
      <c r="LV1" s="3" t="s">
        <v>333</v>
      </c>
      <c r="LW1" s="3" t="s">
        <v>334</v>
      </c>
      <c r="LX1" s="3" t="s">
        <v>335</v>
      </c>
      <c r="LY1" s="3" t="s">
        <v>336</v>
      </c>
      <c r="LZ1" s="3" t="s">
        <v>337</v>
      </c>
      <c r="MA1" s="3" t="s">
        <v>338</v>
      </c>
      <c r="MB1" s="3" t="s">
        <v>339</v>
      </c>
      <c r="MC1" s="3" t="s">
        <v>340</v>
      </c>
      <c r="MD1" s="3" t="s">
        <v>341</v>
      </c>
      <c r="ME1" s="3" t="s">
        <v>342</v>
      </c>
      <c r="MF1" s="3" t="s">
        <v>343</v>
      </c>
      <c r="MG1" s="3" t="s">
        <v>344</v>
      </c>
      <c r="MH1" s="3" t="s">
        <v>345</v>
      </c>
      <c r="MI1" s="3" t="s">
        <v>346</v>
      </c>
      <c r="MJ1" s="3" t="s">
        <v>347</v>
      </c>
      <c r="MK1" s="3" t="s">
        <v>348</v>
      </c>
      <c r="ML1" s="3" t="s">
        <v>349</v>
      </c>
      <c r="MM1" s="3" t="s">
        <v>350</v>
      </c>
      <c r="MN1" s="3" t="s">
        <v>351</v>
      </c>
      <c r="MO1" s="3" t="s">
        <v>352</v>
      </c>
      <c r="MP1" s="3" t="s">
        <v>353</v>
      </c>
      <c r="MQ1" s="3" t="s">
        <v>354</v>
      </c>
      <c r="MR1" s="3" t="s">
        <v>355</v>
      </c>
      <c r="MS1" s="3" t="s">
        <v>356</v>
      </c>
      <c r="MT1" s="3" t="s">
        <v>357</v>
      </c>
      <c r="MU1" s="3" t="s">
        <v>358</v>
      </c>
      <c r="MV1" s="3" t="s">
        <v>359</v>
      </c>
      <c r="MW1" s="3" t="s">
        <v>360</v>
      </c>
      <c r="MX1" s="3" t="s">
        <v>361</v>
      </c>
      <c r="MY1" s="3" t="s">
        <v>362</v>
      </c>
      <c r="MZ1" s="3" t="s">
        <v>363</v>
      </c>
      <c r="NA1" s="3" t="s">
        <v>364</v>
      </c>
      <c r="NB1" s="3" t="s">
        <v>365</v>
      </c>
      <c r="NC1" s="3" t="s">
        <v>366</v>
      </c>
      <c r="ND1" s="3" t="s">
        <v>367</v>
      </c>
      <c r="NE1" s="3" t="s">
        <v>368</v>
      </c>
      <c r="NF1" s="3" t="s">
        <v>369</v>
      </c>
      <c r="NG1" s="3" t="s">
        <v>370</v>
      </c>
      <c r="NH1" s="3" t="s">
        <v>371</v>
      </c>
      <c r="NI1" s="3" t="s">
        <v>372</v>
      </c>
      <c r="NJ1" s="3" t="s">
        <v>373</v>
      </c>
      <c r="NK1" s="3" t="s">
        <v>374</v>
      </c>
      <c r="NL1" s="3" t="s">
        <v>375</v>
      </c>
      <c r="NM1" s="3" t="s">
        <v>376</v>
      </c>
      <c r="NN1" s="3" t="s">
        <v>377</v>
      </c>
      <c r="NO1" s="3" t="s">
        <v>378</v>
      </c>
      <c r="NP1" s="3" t="s">
        <v>379</v>
      </c>
      <c r="NQ1" s="3" t="s">
        <v>380</v>
      </c>
      <c r="NR1" s="3" t="s">
        <v>381</v>
      </c>
      <c r="NS1" s="3" t="s">
        <v>382</v>
      </c>
      <c r="NT1" s="3" t="s">
        <v>383</v>
      </c>
      <c r="NU1" s="3" t="s">
        <v>384</v>
      </c>
      <c r="NV1" s="3" t="s">
        <v>385</v>
      </c>
      <c r="NW1" s="3" t="s">
        <v>386</v>
      </c>
      <c r="NX1" s="3" t="s">
        <v>387</v>
      </c>
      <c r="NY1" s="3" t="s">
        <v>388</v>
      </c>
      <c r="NZ1" s="3" t="s">
        <v>389</v>
      </c>
      <c r="OA1" s="3" t="s">
        <v>390</v>
      </c>
      <c r="OB1" s="3" t="s">
        <v>391</v>
      </c>
      <c r="OC1" s="3" t="s">
        <v>392</v>
      </c>
      <c r="OD1" s="3" t="s">
        <v>393</v>
      </c>
      <c r="OE1" s="3" t="s">
        <v>394</v>
      </c>
      <c r="OF1" s="3" t="s">
        <v>395</v>
      </c>
      <c r="OG1" s="3" t="s">
        <v>396</v>
      </c>
      <c r="OH1" s="3" t="s">
        <v>397</v>
      </c>
      <c r="OI1" s="3" t="s">
        <v>398</v>
      </c>
      <c r="OJ1" s="3" t="s">
        <v>399</v>
      </c>
      <c r="OK1" s="3" t="s">
        <v>400</v>
      </c>
      <c r="OL1" s="3" t="s">
        <v>401</v>
      </c>
      <c r="OM1" s="3" t="s">
        <v>402</v>
      </c>
      <c r="ON1" s="3" t="s">
        <v>403</v>
      </c>
      <c r="OO1" s="3" t="s">
        <v>404</v>
      </c>
      <c r="OP1" s="3" t="s">
        <v>405</v>
      </c>
      <c r="OQ1" s="3" t="s">
        <v>406</v>
      </c>
      <c r="OR1" s="3" t="s">
        <v>407</v>
      </c>
      <c r="OS1" s="3" t="s">
        <v>408</v>
      </c>
      <c r="OT1" s="3" t="s">
        <v>409</v>
      </c>
      <c r="OU1" s="3" t="s">
        <v>410</v>
      </c>
      <c r="OV1" s="3" t="s">
        <v>411</v>
      </c>
      <c r="OW1" s="3" t="s">
        <v>412</v>
      </c>
      <c r="OX1" s="3" t="s">
        <v>413</v>
      </c>
      <c r="OY1" s="3" t="s">
        <v>414</v>
      </c>
      <c r="OZ1" s="3" t="s">
        <v>415</v>
      </c>
      <c r="PA1" s="3" t="s">
        <v>416</v>
      </c>
      <c r="PB1" s="3" t="s">
        <v>417</v>
      </c>
      <c r="PC1" s="3" t="s">
        <v>418</v>
      </c>
      <c r="PD1" s="3" t="s">
        <v>419</v>
      </c>
      <c r="PE1" s="3" t="s">
        <v>420</v>
      </c>
      <c r="PF1" s="3" t="s">
        <v>421</v>
      </c>
      <c r="PG1" s="3" t="s">
        <v>422</v>
      </c>
      <c r="PH1" s="3" t="s">
        <v>423</v>
      </c>
      <c r="PI1" s="3" t="s">
        <v>424</v>
      </c>
      <c r="PJ1" s="3" t="s">
        <v>425</v>
      </c>
      <c r="PK1" s="3" t="s">
        <v>426</v>
      </c>
      <c r="PL1" s="3" t="s">
        <v>427</v>
      </c>
      <c r="PM1" s="3" t="s">
        <v>428</v>
      </c>
      <c r="PN1" s="3" t="s">
        <v>429</v>
      </c>
      <c r="PO1" s="3" t="s">
        <v>430</v>
      </c>
      <c r="PP1" s="3" t="s">
        <v>431</v>
      </c>
      <c r="PQ1" s="3" t="s">
        <v>432</v>
      </c>
      <c r="PR1" s="3" t="s">
        <v>433</v>
      </c>
      <c r="PS1" s="3" t="s">
        <v>434</v>
      </c>
      <c r="PT1" s="3" t="s">
        <v>435</v>
      </c>
      <c r="PU1" s="3" t="s">
        <v>436</v>
      </c>
      <c r="PV1" s="3" t="s">
        <v>437</v>
      </c>
      <c r="PW1" s="3" t="s">
        <v>438</v>
      </c>
      <c r="PX1" s="3" t="s">
        <v>439</v>
      </c>
      <c r="PY1" s="3" t="s">
        <v>440</v>
      </c>
      <c r="PZ1" s="3" t="s">
        <v>441</v>
      </c>
      <c r="QA1" s="3" t="s">
        <v>442</v>
      </c>
      <c r="QB1" s="3" t="s">
        <v>443</v>
      </c>
      <c r="QC1" s="3" t="s">
        <v>444</v>
      </c>
      <c r="QD1" s="3" t="s">
        <v>445</v>
      </c>
      <c r="QE1" s="3" t="s">
        <v>446</v>
      </c>
      <c r="QF1" s="3" t="s">
        <v>447</v>
      </c>
      <c r="QG1" s="3" t="s">
        <v>448</v>
      </c>
      <c r="QH1" s="3" t="s">
        <v>449</v>
      </c>
      <c r="QI1" s="3" t="s">
        <v>450</v>
      </c>
      <c r="QJ1" s="3" t="s">
        <v>451</v>
      </c>
      <c r="QK1" s="3" t="s">
        <v>452</v>
      </c>
      <c r="QL1" s="3" t="s">
        <v>453</v>
      </c>
      <c r="QM1" s="3" t="s">
        <v>454</v>
      </c>
      <c r="QN1" s="3" t="s">
        <v>455</v>
      </c>
      <c r="QO1" s="3" t="s">
        <v>456</v>
      </c>
      <c r="QP1" s="3" t="s">
        <v>457</v>
      </c>
      <c r="QQ1" s="3" t="s">
        <v>458</v>
      </c>
      <c r="QR1" s="3" t="s">
        <v>459</v>
      </c>
      <c r="QS1" s="3" t="s">
        <v>460</v>
      </c>
      <c r="QT1" s="3" t="s">
        <v>461</v>
      </c>
      <c r="QU1" s="3" t="s">
        <v>462</v>
      </c>
      <c r="QV1" s="3" t="s">
        <v>463</v>
      </c>
      <c r="QW1" s="3" t="s">
        <v>464</v>
      </c>
      <c r="QX1" s="3" t="s">
        <v>465</v>
      </c>
      <c r="QY1" s="3" t="s">
        <v>466</v>
      </c>
      <c r="QZ1" s="3" t="s">
        <v>467</v>
      </c>
      <c r="RA1" s="3" t="s">
        <v>468</v>
      </c>
      <c r="RB1" s="3" t="s">
        <v>469</v>
      </c>
      <c r="RC1" s="3" t="s">
        <v>470</v>
      </c>
      <c r="RD1" s="3" t="s">
        <v>471</v>
      </c>
      <c r="RE1" s="3" t="s">
        <v>472</v>
      </c>
      <c r="RF1" s="3" t="s">
        <v>473</v>
      </c>
      <c r="RG1" s="3" t="s">
        <v>474</v>
      </c>
      <c r="RH1" s="3" t="s">
        <v>475</v>
      </c>
      <c r="RI1" s="3" t="s">
        <v>476</v>
      </c>
      <c r="RJ1" s="3" t="s">
        <v>477</v>
      </c>
      <c r="RK1" s="3" t="s">
        <v>478</v>
      </c>
      <c r="RL1" s="3" t="s">
        <v>479</v>
      </c>
      <c r="RM1" s="3" t="s">
        <v>480</v>
      </c>
      <c r="RN1" s="3" t="s">
        <v>481</v>
      </c>
      <c r="RO1" s="3" t="s">
        <v>482</v>
      </c>
      <c r="RP1" s="3" t="s">
        <v>483</v>
      </c>
      <c r="RQ1" s="3" t="s">
        <v>484</v>
      </c>
      <c r="RR1" s="3" t="s">
        <v>485</v>
      </c>
      <c r="RS1" s="3" t="s">
        <v>486</v>
      </c>
      <c r="RT1" s="3" t="s">
        <v>487</v>
      </c>
      <c r="RU1" s="3" t="s">
        <v>488</v>
      </c>
      <c r="RV1" s="3" t="s">
        <v>489</v>
      </c>
      <c r="RW1" s="3" t="s">
        <v>490</v>
      </c>
      <c r="RX1" s="3" t="s">
        <v>491</v>
      </c>
      <c r="RY1" s="3" t="s">
        <v>492</v>
      </c>
      <c r="RZ1" s="3" t="s">
        <v>493</v>
      </c>
      <c r="SA1" s="3" t="s">
        <v>494</v>
      </c>
      <c r="SB1" s="3" t="s">
        <v>495</v>
      </c>
      <c r="SC1" s="3" t="s">
        <v>496</v>
      </c>
      <c r="SD1" s="3" t="s">
        <v>497</v>
      </c>
      <c r="SE1" s="3" t="s">
        <v>498</v>
      </c>
      <c r="SF1" s="3" t="s">
        <v>499</v>
      </c>
      <c r="SG1" s="3" t="s">
        <v>500</v>
      </c>
      <c r="SH1" s="3" t="s">
        <v>501</v>
      </c>
      <c r="SI1" s="3" t="s">
        <v>502</v>
      </c>
      <c r="SJ1" s="3" t="s">
        <v>503</v>
      </c>
      <c r="SK1" s="3" t="s">
        <v>504</v>
      </c>
      <c r="SL1" s="3" t="s">
        <v>505</v>
      </c>
      <c r="SM1" s="3" t="s">
        <v>506</v>
      </c>
      <c r="SN1" s="3" t="s">
        <v>507</v>
      </c>
      <c r="SO1" s="3" t="s">
        <v>508</v>
      </c>
      <c r="SP1" s="3" t="s">
        <v>509</v>
      </c>
      <c r="SQ1" s="3" t="s">
        <v>510</v>
      </c>
      <c r="SR1" s="3" t="s">
        <v>511</v>
      </c>
      <c r="SS1" s="3" t="s">
        <v>512</v>
      </c>
      <c r="ST1" s="3" t="s">
        <v>513</v>
      </c>
      <c r="SU1" s="3" t="s">
        <v>514</v>
      </c>
      <c r="SV1" s="3" t="s">
        <v>515</v>
      </c>
      <c r="SW1" s="3" t="s">
        <v>516</v>
      </c>
      <c r="SX1" s="3" t="s">
        <v>517</v>
      </c>
      <c r="SY1" s="3" t="s">
        <v>518</v>
      </c>
      <c r="SZ1" s="3" t="s">
        <v>519</v>
      </c>
      <c r="TA1" s="3" t="s">
        <v>520</v>
      </c>
      <c r="TB1" s="3" t="s">
        <v>521</v>
      </c>
      <c r="TC1" s="3" t="s">
        <v>522</v>
      </c>
      <c r="TD1" s="3" t="s">
        <v>523</v>
      </c>
      <c r="TE1" s="3" t="s">
        <v>524</v>
      </c>
      <c r="TF1" s="3" t="s">
        <v>525</v>
      </c>
      <c r="TG1" s="3" t="s">
        <v>526</v>
      </c>
      <c r="TH1" s="3" t="s">
        <v>527</v>
      </c>
      <c r="TI1" s="3" t="s">
        <v>528</v>
      </c>
      <c r="TJ1" s="3" t="s">
        <v>529</v>
      </c>
      <c r="TK1" s="3" t="s">
        <v>530</v>
      </c>
      <c r="TL1" s="3" t="s">
        <v>531</v>
      </c>
      <c r="TM1" s="3" t="s">
        <v>532</v>
      </c>
      <c r="TN1" s="3" t="s">
        <v>533</v>
      </c>
      <c r="TO1" s="3" t="s">
        <v>534</v>
      </c>
      <c r="TP1" s="3" t="s">
        <v>535</v>
      </c>
      <c r="TQ1" s="3" t="s">
        <v>536</v>
      </c>
      <c r="TR1" s="3" t="s">
        <v>537</v>
      </c>
      <c r="TS1" s="3" t="s">
        <v>538</v>
      </c>
      <c r="TT1" s="3" t="s">
        <v>539</v>
      </c>
      <c r="TU1" s="3" t="s">
        <v>540</v>
      </c>
      <c r="TV1" s="3" t="s">
        <v>541</v>
      </c>
      <c r="TW1" s="3" t="s">
        <v>542</v>
      </c>
      <c r="TX1" s="3" t="s">
        <v>543</v>
      </c>
      <c r="TY1" s="3" t="s">
        <v>544</v>
      </c>
      <c r="TZ1" s="3" t="s">
        <v>545</v>
      </c>
      <c r="UA1" s="3" t="s">
        <v>546</v>
      </c>
      <c r="UB1" s="3" t="s">
        <v>547</v>
      </c>
      <c r="UC1" s="3" t="s">
        <v>548</v>
      </c>
      <c r="UD1" s="3" t="s">
        <v>549</v>
      </c>
      <c r="UE1" s="3" t="s">
        <v>550</v>
      </c>
      <c r="UF1" s="3" t="s">
        <v>551</v>
      </c>
      <c r="UG1" s="3" t="s">
        <v>552</v>
      </c>
      <c r="UH1" s="3" t="s">
        <v>553</v>
      </c>
      <c r="UI1" s="3" t="s">
        <v>554</v>
      </c>
      <c r="UJ1" s="3" t="s">
        <v>555</v>
      </c>
      <c r="UK1" s="3" t="s">
        <v>556</v>
      </c>
      <c r="UL1" s="3" t="s">
        <v>557</v>
      </c>
      <c r="UM1" s="3" t="s">
        <v>558</v>
      </c>
      <c r="UN1" s="3" t="s">
        <v>559</v>
      </c>
      <c r="UO1" s="3" t="s">
        <v>560</v>
      </c>
      <c r="UP1" s="3" t="s">
        <v>561</v>
      </c>
      <c r="UQ1" s="3" t="s">
        <v>562</v>
      </c>
      <c r="UR1" s="3" t="s">
        <v>563</v>
      </c>
      <c r="US1" s="3" t="s">
        <v>564</v>
      </c>
      <c r="UT1" s="3" t="s">
        <v>565</v>
      </c>
      <c r="UU1" s="3" t="s">
        <v>566</v>
      </c>
      <c r="UV1" s="3" t="s">
        <v>567</v>
      </c>
      <c r="UW1" s="3" t="s">
        <v>568</v>
      </c>
      <c r="UX1" s="3" t="s">
        <v>569</v>
      </c>
      <c r="UY1" s="3" t="s">
        <v>570</v>
      </c>
      <c r="UZ1" s="3" t="s">
        <v>571</v>
      </c>
      <c r="VA1" s="3" t="s">
        <v>572</v>
      </c>
      <c r="VB1" s="3" t="s">
        <v>573</v>
      </c>
      <c r="VC1" s="3" t="s">
        <v>574</v>
      </c>
      <c r="VD1" s="3" t="s">
        <v>575</v>
      </c>
      <c r="VE1" s="3" t="s">
        <v>576</v>
      </c>
      <c r="VF1" s="3" t="s">
        <v>577</v>
      </c>
      <c r="VG1" s="3" t="s">
        <v>578</v>
      </c>
      <c r="VH1" s="3" t="s">
        <v>579</v>
      </c>
      <c r="VI1" s="3" t="s">
        <v>580</v>
      </c>
      <c r="VJ1" s="3" t="s">
        <v>581</v>
      </c>
      <c r="VK1" s="3" t="s">
        <v>582</v>
      </c>
      <c r="VL1" s="3" t="s">
        <v>583</v>
      </c>
      <c r="VM1" s="3" t="s">
        <v>584</v>
      </c>
      <c r="VN1" s="3" t="s">
        <v>585</v>
      </c>
      <c r="VO1" s="3" t="s">
        <v>586</v>
      </c>
      <c r="VP1" s="3" t="s">
        <v>587</v>
      </c>
      <c r="VQ1" s="3" t="s">
        <v>588</v>
      </c>
      <c r="VR1" s="3" t="s">
        <v>589</v>
      </c>
      <c r="VS1" s="3" t="s">
        <v>590</v>
      </c>
      <c r="VT1" s="3" t="s">
        <v>591</v>
      </c>
      <c r="VU1" s="3" t="s">
        <v>592</v>
      </c>
      <c r="VV1" s="3" t="s">
        <v>593</v>
      </c>
      <c r="VW1" s="3" t="s">
        <v>594</v>
      </c>
      <c r="VX1" s="3" t="s">
        <v>595</v>
      </c>
      <c r="VY1" s="3" t="s">
        <v>596</v>
      </c>
      <c r="VZ1" s="3" t="s">
        <v>597</v>
      </c>
      <c r="WA1" s="3" t="s">
        <v>598</v>
      </c>
      <c r="WB1" s="3" t="s">
        <v>599</v>
      </c>
      <c r="WC1" s="3" t="s">
        <v>600</v>
      </c>
      <c r="WD1" s="3" t="s">
        <v>601</v>
      </c>
      <c r="WE1" s="3" t="s">
        <v>602</v>
      </c>
      <c r="WF1" s="3" t="s">
        <v>603</v>
      </c>
      <c r="WG1" s="3" t="s">
        <v>604</v>
      </c>
      <c r="WH1" s="3" t="s">
        <v>605</v>
      </c>
      <c r="WI1" s="3" t="s">
        <v>606</v>
      </c>
      <c r="WJ1" s="3" t="s">
        <v>607</v>
      </c>
      <c r="WK1" s="3" t="s">
        <v>608</v>
      </c>
      <c r="WL1" s="3" t="s">
        <v>609</v>
      </c>
      <c r="WM1" s="3" t="s">
        <v>610</v>
      </c>
      <c r="WN1" s="3" t="s">
        <v>611</v>
      </c>
      <c r="WO1" s="3" t="s">
        <v>612</v>
      </c>
      <c r="WP1" s="3" t="s">
        <v>613</v>
      </c>
      <c r="WQ1" s="3" t="s">
        <v>614</v>
      </c>
      <c r="WR1" s="3" t="s">
        <v>615</v>
      </c>
      <c r="WS1" s="3" t="s">
        <v>616</v>
      </c>
      <c r="WT1" s="3" t="s">
        <v>617</v>
      </c>
      <c r="WU1" s="3" t="s">
        <v>618</v>
      </c>
      <c r="WV1" s="3" t="s">
        <v>619</v>
      </c>
      <c r="WW1" s="3" t="s">
        <v>620</v>
      </c>
      <c r="WX1" s="3" t="s">
        <v>621</v>
      </c>
      <c r="WY1" s="3" t="s">
        <v>622</v>
      </c>
      <c r="WZ1" s="3" t="s">
        <v>623</v>
      </c>
      <c r="XA1" s="3" t="s">
        <v>624</v>
      </c>
      <c r="XB1" s="3" t="s">
        <v>625</v>
      </c>
      <c r="XC1" s="3" t="s">
        <v>626</v>
      </c>
      <c r="XD1" s="3" t="s">
        <v>627</v>
      </c>
      <c r="XE1" s="3" t="s">
        <v>628</v>
      </c>
      <c r="XF1" s="3" t="s">
        <v>629</v>
      </c>
      <c r="XG1" s="3" t="s">
        <v>630</v>
      </c>
      <c r="XH1" s="3" t="s">
        <v>631</v>
      </c>
      <c r="XI1" s="3" t="s">
        <v>632</v>
      </c>
      <c r="XJ1" s="3" t="s">
        <v>633</v>
      </c>
      <c r="XK1" s="3" t="s">
        <v>634</v>
      </c>
      <c r="XL1" s="3" t="s">
        <v>635</v>
      </c>
      <c r="XM1" s="3" t="s">
        <v>636</v>
      </c>
      <c r="XN1" s="3" t="s">
        <v>637</v>
      </c>
      <c r="XO1" s="3" t="s">
        <v>638</v>
      </c>
      <c r="XP1" s="3" t="s">
        <v>639</v>
      </c>
      <c r="XQ1" s="3" t="s">
        <v>640</v>
      </c>
      <c r="XR1" s="3" t="s">
        <v>641</v>
      </c>
      <c r="XS1" s="3" t="s">
        <v>642</v>
      </c>
      <c r="XT1" s="3" t="s">
        <v>643</v>
      </c>
      <c r="XU1" s="3" t="s">
        <v>644</v>
      </c>
      <c r="XV1" s="3" t="s">
        <v>645</v>
      </c>
      <c r="XW1" s="3" t="s">
        <v>646</v>
      </c>
      <c r="XX1" s="3" t="s">
        <v>647</v>
      </c>
      <c r="XY1" s="3" t="s">
        <v>648</v>
      </c>
      <c r="XZ1" s="3" t="s">
        <v>649</v>
      </c>
      <c r="YA1" s="3" t="s">
        <v>650</v>
      </c>
      <c r="YB1" s="3" t="s">
        <v>651</v>
      </c>
      <c r="YC1" s="3" t="s">
        <v>652</v>
      </c>
      <c r="YD1" s="3" t="s">
        <v>653</v>
      </c>
      <c r="YE1" s="3" t="s">
        <v>654</v>
      </c>
      <c r="YF1" s="3" t="s">
        <v>655</v>
      </c>
      <c r="YG1" s="3" t="s">
        <v>656</v>
      </c>
      <c r="YH1" s="3" t="s">
        <v>657</v>
      </c>
      <c r="YI1" s="3" t="s">
        <v>658</v>
      </c>
      <c r="YJ1" s="3" t="s">
        <v>659</v>
      </c>
      <c r="YK1" s="3" t="s">
        <v>660</v>
      </c>
      <c r="YL1" s="3" t="s">
        <v>661</v>
      </c>
      <c r="YM1" s="3" t="s">
        <v>662</v>
      </c>
      <c r="YN1" s="3" t="s">
        <v>663</v>
      </c>
      <c r="YO1" s="3" t="s">
        <v>664</v>
      </c>
      <c r="YP1" s="3" t="s">
        <v>665</v>
      </c>
      <c r="YQ1" s="3" t="s">
        <v>666</v>
      </c>
      <c r="YR1" s="3" t="s">
        <v>667</v>
      </c>
      <c r="YS1" s="3" t="s">
        <v>668</v>
      </c>
      <c r="YT1" s="3" t="s">
        <v>669</v>
      </c>
      <c r="YU1" s="3" t="s">
        <v>670</v>
      </c>
      <c r="YV1" s="3" t="s">
        <v>671</v>
      </c>
      <c r="YW1" s="3" t="s">
        <v>672</v>
      </c>
      <c r="YX1" s="3" t="s">
        <v>673</v>
      </c>
      <c r="YY1" s="3" t="s">
        <v>674</v>
      </c>
      <c r="YZ1" s="3" t="s">
        <v>675</v>
      </c>
      <c r="ZA1" s="3" t="s">
        <v>676</v>
      </c>
      <c r="ZB1" s="3" t="s">
        <v>677</v>
      </c>
      <c r="ZC1" s="3" t="s">
        <v>678</v>
      </c>
      <c r="ZD1" s="3" t="s">
        <v>679</v>
      </c>
      <c r="ZE1" s="3" t="s">
        <v>680</v>
      </c>
      <c r="ZF1" s="3" t="s">
        <v>681</v>
      </c>
      <c r="ZG1" s="3" t="s">
        <v>682</v>
      </c>
      <c r="ZH1" s="3" t="s">
        <v>683</v>
      </c>
      <c r="ZI1" s="3" t="s">
        <v>684</v>
      </c>
      <c r="ZJ1" s="3" t="s">
        <v>685</v>
      </c>
      <c r="ZK1" s="3" t="s">
        <v>686</v>
      </c>
      <c r="ZL1" s="3" t="s">
        <v>687</v>
      </c>
      <c r="ZM1" s="3" t="s">
        <v>688</v>
      </c>
      <c r="ZN1" s="3" t="s">
        <v>689</v>
      </c>
      <c r="ZO1" s="3" t="s">
        <v>690</v>
      </c>
      <c r="ZP1" s="3" t="s">
        <v>691</v>
      </c>
      <c r="ZQ1" s="3" t="s">
        <v>692</v>
      </c>
      <c r="ZR1" s="3" t="s">
        <v>693</v>
      </c>
      <c r="ZS1" s="3" t="s">
        <v>694</v>
      </c>
      <c r="ZT1" s="3" t="s">
        <v>695</v>
      </c>
      <c r="ZU1" s="3" t="s">
        <v>696</v>
      </c>
      <c r="ZV1" s="3" t="s">
        <v>697</v>
      </c>
      <c r="ZW1" s="3" t="s">
        <v>698</v>
      </c>
      <c r="ZX1" s="3" t="s">
        <v>699</v>
      </c>
      <c r="ZY1" s="3" t="s">
        <v>700</v>
      </c>
      <c r="ZZ1" s="3" t="s">
        <v>701</v>
      </c>
      <c r="AAA1" s="3" t="s">
        <v>702</v>
      </c>
      <c r="AAB1" s="3" t="s">
        <v>703</v>
      </c>
      <c r="AAC1" s="3" t="s">
        <v>704</v>
      </c>
      <c r="AAD1" s="3" t="s">
        <v>705</v>
      </c>
      <c r="AAE1" s="3" t="s">
        <v>706</v>
      </c>
      <c r="AAF1" s="3" t="s">
        <v>707</v>
      </c>
      <c r="AAG1" s="3" t="s">
        <v>708</v>
      </c>
      <c r="AAH1" s="3" t="s">
        <v>709</v>
      </c>
      <c r="AAI1" s="3" t="s">
        <v>710</v>
      </c>
      <c r="AAJ1" s="3" t="s">
        <v>711</v>
      </c>
      <c r="AAK1" s="3" t="s">
        <v>712</v>
      </c>
      <c r="AAL1" s="3" t="s">
        <v>713</v>
      </c>
      <c r="AAM1" s="3" t="s">
        <v>714</v>
      </c>
      <c r="AAN1" s="3" t="s">
        <v>715</v>
      </c>
      <c r="AAO1" s="3" t="s">
        <v>716</v>
      </c>
      <c r="AAP1" s="3" t="s">
        <v>717</v>
      </c>
      <c r="AAQ1" s="3" t="s">
        <v>718</v>
      </c>
      <c r="AAR1" s="3" t="s">
        <v>719</v>
      </c>
      <c r="AAS1" s="3" t="s">
        <v>720</v>
      </c>
      <c r="AAT1" s="3" t="s">
        <v>721</v>
      </c>
      <c r="AAU1" s="3" t="s">
        <v>722</v>
      </c>
      <c r="AAV1" s="3" t="s">
        <v>723</v>
      </c>
      <c r="AAW1" s="3" t="s">
        <v>724</v>
      </c>
      <c r="AAX1" s="3" t="s">
        <v>725</v>
      </c>
      <c r="AAY1" s="3" t="s">
        <v>726</v>
      </c>
      <c r="AAZ1" s="3" t="s">
        <v>727</v>
      </c>
      <c r="ABA1" s="3" t="s">
        <v>728</v>
      </c>
      <c r="ABB1" s="3" t="s">
        <v>729</v>
      </c>
      <c r="ABC1" s="3" t="s">
        <v>730</v>
      </c>
      <c r="ABD1" s="3" t="s">
        <v>731</v>
      </c>
      <c r="ABE1" s="3" t="s">
        <v>732</v>
      </c>
      <c r="ABF1" s="3" t="s">
        <v>733</v>
      </c>
      <c r="ABG1" s="3" t="s">
        <v>734</v>
      </c>
      <c r="ABH1" s="3" t="s">
        <v>735</v>
      </c>
      <c r="ABI1" s="3" t="s">
        <v>736</v>
      </c>
      <c r="ABJ1" s="3" t="s">
        <v>737</v>
      </c>
      <c r="ABK1" s="3" t="s">
        <v>738</v>
      </c>
      <c r="ABL1" s="3" t="s">
        <v>739</v>
      </c>
      <c r="ABM1" s="3" t="s">
        <v>740</v>
      </c>
      <c r="ABN1" s="3" t="s">
        <v>741</v>
      </c>
      <c r="ABO1" s="3" t="s">
        <v>742</v>
      </c>
      <c r="ABP1" s="3" t="s">
        <v>743</v>
      </c>
      <c r="ABQ1" s="3" t="s">
        <v>744</v>
      </c>
      <c r="ABR1" s="3" t="s">
        <v>745</v>
      </c>
      <c r="ABS1" s="3" t="s">
        <v>746</v>
      </c>
      <c r="ABT1" s="3" t="s">
        <v>747</v>
      </c>
      <c r="ABU1" s="3" t="s">
        <v>748</v>
      </c>
      <c r="ABV1" s="3" t="s">
        <v>749</v>
      </c>
      <c r="ABW1" s="3" t="s">
        <v>750</v>
      </c>
      <c r="ABX1" s="3" t="s">
        <v>751</v>
      </c>
      <c r="ABY1" s="3" t="s">
        <v>752</v>
      </c>
      <c r="ABZ1" s="3" t="s">
        <v>753</v>
      </c>
      <c r="ACA1" s="3" t="s">
        <v>754</v>
      </c>
      <c r="ACB1" s="3" t="s">
        <v>755</v>
      </c>
      <c r="ACC1" s="3" t="s">
        <v>756</v>
      </c>
      <c r="ACD1" s="3" t="s">
        <v>757</v>
      </c>
      <c r="ACE1" s="3" t="s">
        <v>758</v>
      </c>
      <c r="ACF1" s="3" t="s">
        <v>759</v>
      </c>
      <c r="ACG1" s="3" t="s">
        <v>760</v>
      </c>
      <c r="ACH1" s="3" t="s">
        <v>761</v>
      </c>
      <c r="ACI1" s="3" t="s">
        <v>762</v>
      </c>
      <c r="ACJ1" s="3" t="s">
        <v>763</v>
      </c>
      <c r="ACK1" s="3" t="s">
        <v>764</v>
      </c>
      <c r="ACL1" s="3" t="s">
        <v>765</v>
      </c>
      <c r="ACM1" s="3" t="s">
        <v>766</v>
      </c>
      <c r="ACN1" s="3" t="s">
        <v>767</v>
      </c>
      <c r="ACO1" s="3" t="s">
        <v>768</v>
      </c>
      <c r="ACP1" s="3" t="s">
        <v>769</v>
      </c>
      <c r="ACQ1" s="3" t="s">
        <v>770</v>
      </c>
      <c r="ACR1" s="3" t="s">
        <v>771</v>
      </c>
      <c r="ACS1" s="3" t="s">
        <v>772</v>
      </c>
      <c r="ACT1" s="3" t="s">
        <v>773</v>
      </c>
      <c r="ACU1" s="3" t="s">
        <v>774</v>
      </c>
      <c r="ACV1" s="3" t="s">
        <v>775</v>
      </c>
      <c r="ACW1" s="3" t="s">
        <v>776</v>
      </c>
      <c r="ACX1" s="3" t="s">
        <v>777</v>
      </c>
      <c r="ACY1" s="3" t="s">
        <v>778</v>
      </c>
      <c r="ACZ1" s="3" t="s">
        <v>779</v>
      </c>
      <c r="ADA1" s="3" t="s">
        <v>780</v>
      </c>
      <c r="ADB1" s="3" t="s">
        <v>781</v>
      </c>
      <c r="ADC1" s="3" t="s">
        <v>782</v>
      </c>
      <c r="ADD1" s="3" t="s">
        <v>783</v>
      </c>
      <c r="ADE1" s="3" t="s">
        <v>784</v>
      </c>
      <c r="ADF1" s="3" t="s">
        <v>785</v>
      </c>
      <c r="ADG1" s="3" t="s">
        <v>786</v>
      </c>
      <c r="ADH1" s="3" t="s">
        <v>787</v>
      </c>
      <c r="ADI1" s="3" t="s">
        <v>788</v>
      </c>
      <c r="ADJ1" s="3" t="s">
        <v>789</v>
      </c>
      <c r="ADK1" s="3" t="s">
        <v>790</v>
      </c>
      <c r="ADL1" s="3" t="s">
        <v>791</v>
      </c>
      <c r="ADM1" s="3" t="s">
        <v>792</v>
      </c>
      <c r="ADN1" s="3" t="s">
        <v>793</v>
      </c>
      <c r="ADO1" s="3" t="s">
        <v>794</v>
      </c>
      <c r="ADP1" s="3" t="s">
        <v>795</v>
      </c>
      <c r="ADQ1" s="3" t="s">
        <v>796</v>
      </c>
      <c r="ADR1" s="3" t="s">
        <v>797</v>
      </c>
      <c r="ADS1" s="3" t="s">
        <v>798</v>
      </c>
      <c r="ADT1" s="3" t="s">
        <v>799</v>
      </c>
      <c r="ADU1" s="3" t="s">
        <v>800</v>
      </c>
      <c r="ADV1" s="3" t="s">
        <v>801</v>
      </c>
      <c r="ADW1" s="3" t="s">
        <v>802</v>
      </c>
      <c r="ADX1" s="3" t="s">
        <v>803</v>
      </c>
      <c r="ADY1" s="3" t="s">
        <v>804</v>
      </c>
      <c r="ADZ1" s="3" t="s">
        <v>805</v>
      </c>
      <c r="AEA1" s="3" t="s">
        <v>806</v>
      </c>
      <c r="AEB1" s="3" t="s">
        <v>807</v>
      </c>
      <c r="AEC1" s="3" t="s">
        <v>808</v>
      </c>
      <c r="AED1" s="3" t="s">
        <v>809</v>
      </c>
      <c r="AEE1" s="3" t="s">
        <v>810</v>
      </c>
      <c r="AEF1" s="3" t="s">
        <v>811</v>
      </c>
      <c r="AEG1" s="3" t="s">
        <v>812</v>
      </c>
      <c r="AEH1" s="3" t="s">
        <v>813</v>
      </c>
      <c r="AEI1" s="3" t="s">
        <v>814</v>
      </c>
      <c r="AEJ1" s="3" t="s">
        <v>815</v>
      </c>
      <c r="AEK1" s="3" t="s">
        <v>816</v>
      </c>
      <c r="AEL1" s="3" t="s">
        <v>817</v>
      </c>
      <c r="AEM1" s="3" t="s">
        <v>818</v>
      </c>
      <c r="AEN1" s="3" t="s">
        <v>819</v>
      </c>
      <c r="AEO1" s="3" t="s">
        <v>820</v>
      </c>
      <c r="AEP1" s="3" t="s">
        <v>821</v>
      </c>
      <c r="AEQ1" s="3" t="s">
        <v>822</v>
      </c>
      <c r="AER1" s="3" t="s">
        <v>823</v>
      </c>
      <c r="AES1" s="3" t="s">
        <v>824</v>
      </c>
      <c r="AET1" s="3" t="s">
        <v>825</v>
      </c>
      <c r="AEU1" s="3" t="s">
        <v>826</v>
      </c>
      <c r="AEV1" s="3" t="s">
        <v>827</v>
      </c>
      <c r="AEW1" s="3" t="s">
        <v>828</v>
      </c>
      <c r="AEX1" s="3" t="s">
        <v>829</v>
      </c>
      <c r="AEY1" s="3" t="s">
        <v>830</v>
      </c>
      <c r="AEZ1" s="3" t="s">
        <v>831</v>
      </c>
      <c r="AFA1" s="3" t="s">
        <v>832</v>
      </c>
      <c r="AFB1" s="3" t="s">
        <v>833</v>
      </c>
      <c r="AFC1" s="3" t="s">
        <v>834</v>
      </c>
      <c r="AFD1" s="3" t="s">
        <v>835</v>
      </c>
      <c r="AFE1" s="3" t="s">
        <v>836</v>
      </c>
      <c r="AFF1" s="3" t="s">
        <v>837</v>
      </c>
      <c r="AFG1" s="3" t="s">
        <v>838</v>
      </c>
      <c r="AFH1" s="3" t="s">
        <v>839</v>
      </c>
      <c r="AFI1" s="3" t="s">
        <v>840</v>
      </c>
      <c r="AFJ1" s="3" t="s">
        <v>841</v>
      </c>
      <c r="AFK1" s="3" t="s">
        <v>842</v>
      </c>
      <c r="AFL1" s="3" t="s">
        <v>843</v>
      </c>
      <c r="AFM1" s="3" t="s">
        <v>844</v>
      </c>
      <c r="AFN1" s="3" t="s">
        <v>845</v>
      </c>
      <c r="AFO1" s="3" t="s">
        <v>846</v>
      </c>
      <c r="AFP1" s="3" t="s">
        <v>847</v>
      </c>
      <c r="AFQ1" s="3" t="s">
        <v>848</v>
      </c>
      <c r="AFR1" s="3" t="s">
        <v>849</v>
      </c>
      <c r="AFS1" s="3" t="s">
        <v>850</v>
      </c>
      <c r="AFT1" s="3" t="s">
        <v>851</v>
      </c>
      <c r="AFU1" s="3" t="s">
        <v>852</v>
      </c>
      <c r="AFV1" s="3" t="s">
        <v>853</v>
      </c>
      <c r="AFW1" s="3" t="s">
        <v>854</v>
      </c>
      <c r="AFX1" s="3" t="s">
        <v>855</v>
      </c>
      <c r="AFY1" s="3" t="s">
        <v>856</v>
      </c>
      <c r="AFZ1" s="3" t="s">
        <v>857</v>
      </c>
      <c r="AGA1" s="3" t="s">
        <v>858</v>
      </c>
      <c r="AGB1" s="3" t="s">
        <v>859</v>
      </c>
      <c r="AGC1" s="3" t="s">
        <v>860</v>
      </c>
      <c r="AGD1" s="3" t="s">
        <v>861</v>
      </c>
      <c r="AGE1" s="3" t="s">
        <v>862</v>
      </c>
      <c r="AGF1" s="3" t="s">
        <v>863</v>
      </c>
      <c r="AGG1" s="3" t="s">
        <v>864</v>
      </c>
      <c r="AGH1" s="3" t="s">
        <v>865</v>
      </c>
      <c r="AGI1" s="3" t="s">
        <v>866</v>
      </c>
      <c r="AGJ1" s="3" t="s">
        <v>867</v>
      </c>
      <c r="AGK1" s="3" t="s">
        <v>868</v>
      </c>
      <c r="AGL1" s="3" t="s">
        <v>869</v>
      </c>
      <c r="AGM1" s="3" t="s">
        <v>870</v>
      </c>
      <c r="AGN1" s="3" t="s">
        <v>871</v>
      </c>
      <c r="AGO1" s="3" t="s">
        <v>872</v>
      </c>
      <c r="AGP1" s="3" t="s">
        <v>873</v>
      </c>
      <c r="AGQ1" s="3" t="s">
        <v>874</v>
      </c>
      <c r="AGR1" s="3" t="s">
        <v>875</v>
      </c>
      <c r="AGS1" s="3" t="s">
        <v>876</v>
      </c>
      <c r="AGT1" s="3" t="s">
        <v>877</v>
      </c>
      <c r="AGU1" s="3" t="s">
        <v>878</v>
      </c>
      <c r="AGV1" s="3" t="s">
        <v>879</v>
      </c>
      <c r="AGW1" s="3" t="s">
        <v>880</v>
      </c>
      <c r="AGX1" s="3" t="s">
        <v>881</v>
      </c>
      <c r="AGY1" s="3" t="s">
        <v>882</v>
      </c>
      <c r="AGZ1" s="3" t="s">
        <v>883</v>
      </c>
      <c r="AHA1" s="3" t="s">
        <v>884</v>
      </c>
      <c r="AHB1" s="3" t="s">
        <v>885</v>
      </c>
      <c r="AHC1" s="3" t="s">
        <v>886</v>
      </c>
      <c r="AHD1" s="3" t="s">
        <v>887</v>
      </c>
      <c r="AHE1" s="3" t="s">
        <v>888</v>
      </c>
      <c r="AHF1" s="3" t="s">
        <v>889</v>
      </c>
      <c r="AHG1" s="3" t="s">
        <v>890</v>
      </c>
      <c r="AHH1" s="3" t="s">
        <v>891</v>
      </c>
      <c r="AHI1" s="3" t="s">
        <v>892</v>
      </c>
      <c r="AHJ1" s="3" t="s">
        <v>893</v>
      </c>
      <c r="AHK1" s="3" t="s">
        <v>894</v>
      </c>
      <c r="AHL1" s="3" t="s">
        <v>895</v>
      </c>
      <c r="AHM1" s="3" t="s">
        <v>896</v>
      </c>
      <c r="AHN1" s="3" t="s">
        <v>897</v>
      </c>
      <c r="AHO1" s="3" t="s">
        <v>898</v>
      </c>
      <c r="AHP1" s="3" t="s">
        <v>899</v>
      </c>
      <c r="AHQ1" s="3" t="s">
        <v>900</v>
      </c>
      <c r="AHR1" s="3" t="s">
        <v>901</v>
      </c>
      <c r="AHS1" s="3" t="s">
        <v>902</v>
      </c>
      <c r="AHT1" s="3" t="s">
        <v>903</v>
      </c>
      <c r="AHU1" s="3" t="s">
        <v>904</v>
      </c>
      <c r="AHV1" s="3" t="s">
        <v>905</v>
      </c>
      <c r="AHW1" s="3" t="s">
        <v>906</v>
      </c>
      <c r="AHX1" s="3" t="s">
        <v>907</v>
      </c>
      <c r="AHY1" s="3" t="s">
        <v>908</v>
      </c>
      <c r="AHZ1" s="3" t="s">
        <v>909</v>
      </c>
      <c r="AIA1" s="3" t="s">
        <v>910</v>
      </c>
      <c r="AIB1" s="3" t="s">
        <v>911</v>
      </c>
      <c r="AIC1" s="3" t="s">
        <v>912</v>
      </c>
      <c r="AID1" s="3" t="s">
        <v>913</v>
      </c>
      <c r="AIE1" s="3" t="s">
        <v>914</v>
      </c>
      <c r="AIF1" s="3" t="s">
        <v>915</v>
      </c>
      <c r="AIG1" s="3" t="s">
        <v>916</v>
      </c>
      <c r="AIH1" s="3" t="s">
        <v>917</v>
      </c>
      <c r="AII1" s="3" t="s">
        <v>918</v>
      </c>
      <c r="AIJ1" s="3" t="s">
        <v>919</v>
      </c>
      <c r="AIK1" s="3" t="s">
        <v>920</v>
      </c>
      <c r="AIL1" s="3" t="s">
        <v>921</v>
      </c>
      <c r="AIM1" s="3" t="s">
        <v>922</v>
      </c>
      <c r="AIN1" s="3" t="s">
        <v>923</v>
      </c>
      <c r="AIO1" s="3" t="s">
        <v>924</v>
      </c>
      <c r="AIP1" s="3" t="s">
        <v>925</v>
      </c>
      <c r="AIQ1" s="3" t="s">
        <v>926</v>
      </c>
      <c r="AIR1" s="3" t="s">
        <v>927</v>
      </c>
      <c r="AIS1" s="3" t="s">
        <v>928</v>
      </c>
      <c r="AIT1" s="3" t="s">
        <v>929</v>
      </c>
      <c r="AIU1" s="3" t="s">
        <v>930</v>
      </c>
      <c r="AIV1" s="3" t="s">
        <v>931</v>
      </c>
      <c r="AIW1" s="3" t="s">
        <v>932</v>
      </c>
      <c r="AIX1" s="3" t="s">
        <v>933</v>
      </c>
      <c r="AIY1" s="3" t="s">
        <v>934</v>
      </c>
      <c r="AIZ1" s="3" t="s">
        <v>935</v>
      </c>
      <c r="AJA1" s="3" t="s">
        <v>936</v>
      </c>
      <c r="AJB1" s="3" t="s">
        <v>937</v>
      </c>
      <c r="AJC1" s="3" t="s">
        <v>938</v>
      </c>
      <c r="AJD1" s="3" t="s">
        <v>939</v>
      </c>
      <c r="AJE1" s="3" t="s">
        <v>940</v>
      </c>
      <c r="AJF1" s="3" t="s">
        <v>941</v>
      </c>
      <c r="AJG1" s="3" t="s">
        <v>942</v>
      </c>
      <c r="AJH1" s="3" t="s">
        <v>943</v>
      </c>
      <c r="AJI1" s="3" t="s">
        <v>944</v>
      </c>
      <c r="AJJ1" s="3" t="s">
        <v>945</v>
      </c>
      <c r="AJK1" s="3" t="s">
        <v>946</v>
      </c>
      <c r="AJL1" s="3" t="s">
        <v>947</v>
      </c>
      <c r="AJM1" s="3" t="s">
        <v>948</v>
      </c>
      <c r="AJN1" s="3" t="s">
        <v>949</v>
      </c>
      <c r="AJO1" s="3" t="s">
        <v>950</v>
      </c>
      <c r="AJP1" s="3" t="s">
        <v>951</v>
      </c>
      <c r="AJQ1" s="3" t="s">
        <v>952</v>
      </c>
      <c r="AJR1" s="3" t="s">
        <v>953</v>
      </c>
      <c r="AJS1" s="3" t="s">
        <v>954</v>
      </c>
      <c r="AJT1" s="3" t="s">
        <v>955</v>
      </c>
      <c r="AJU1" s="3" t="s">
        <v>956</v>
      </c>
      <c r="AJV1" s="3" t="s">
        <v>957</v>
      </c>
      <c r="AJW1" s="3" t="s">
        <v>958</v>
      </c>
      <c r="AJX1" s="3" t="s">
        <v>959</v>
      </c>
      <c r="AJY1" s="3" t="s">
        <v>960</v>
      </c>
      <c r="AJZ1" s="3" t="s">
        <v>961</v>
      </c>
      <c r="AKA1" s="3" t="s">
        <v>962</v>
      </c>
      <c r="AKB1" s="3" t="s">
        <v>963</v>
      </c>
      <c r="AKC1" s="3" t="s">
        <v>964</v>
      </c>
      <c r="AKD1" s="3" t="s">
        <v>965</v>
      </c>
      <c r="AKE1" s="3" t="s">
        <v>966</v>
      </c>
      <c r="AKF1" s="3" t="s">
        <v>967</v>
      </c>
      <c r="AKG1" s="3" t="s">
        <v>968</v>
      </c>
      <c r="AKH1" s="3" t="s">
        <v>969</v>
      </c>
      <c r="AKI1" s="3" t="s">
        <v>970</v>
      </c>
      <c r="AKJ1" s="3" t="s">
        <v>971</v>
      </c>
      <c r="AKK1" s="3" t="s">
        <v>972</v>
      </c>
      <c r="AKL1" s="3" t="s">
        <v>973</v>
      </c>
      <c r="AKM1" s="3" t="s">
        <v>974</v>
      </c>
      <c r="AKN1" s="3" t="s">
        <v>975</v>
      </c>
      <c r="AKO1" s="3" t="s">
        <v>976</v>
      </c>
      <c r="AKP1" s="3" t="s">
        <v>977</v>
      </c>
      <c r="AKQ1" s="3" t="s">
        <v>978</v>
      </c>
      <c r="AKR1" s="3" t="s">
        <v>979</v>
      </c>
      <c r="AKS1" s="3" t="s">
        <v>980</v>
      </c>
      <c r="AKT1" s="3" t="s">
        <v>981</v>
      </c>
      <c r="AKU1" s="3" t="s">
        <v>982</v>
      </c>
      <c r="AKV1" s="3" t="s">
        <v>983</v>
      </c>
      <c r="AKW1" s="3" t="s">
        <v>984</v>
      </c>
      <c r="AKX1" s="3" t="s">
        <v>985</v>
      </c>
      <c r="AKY1" s="3" t="s">
        <v>986</v>
      </c>
      <c r="AKZ1" s="3" t="s">
        <v>987</v>
      </c>
      <c r="ALA1" s="3" t="s">
        <v>988</v>
      </c>
      <c r="ALB1" s="3" t="s">
        <v>989</v>
      </c>
      <c r="ALC1" s="3" t="s">
        <v>990</v>
      </c>
      <c r="ALD1" s="3" t="s">
        <v>991</v>
      </c>
      <c r="ALE1" s="3" t="s">
        <v>992</v>
      </c>
      <c r="ALF1" s="3" t="s">
        <v>993</v>
      </c>
      <c r="ALG1" s="3" t="s">
        <v>994</v>
      </c>
      <c r="ALH1" s="3" t="s">
        <v>995</v>
      </c>
      <c r="ALI1" s="3" t="s">
        <v>996</v>
      </c>
      <c r="ALJ1" s="3" t="s">
        <v>997</v>
      </c>
      <c r="ALK1" s="3" t="s">
        <v>998</v>
      </c>
      <c r="ALL1" s="3" t="s">
        <v>999</v>
      </c>
      <c r="ALM1" s="3" t="s">
        <v>1000</v>
      </c>
      <c r="ALN1" s="3" t="s">
        <v>1001</v>
      </c>
      <c r="ALO1" s="3" t="s">
        <v>1002</v>
      </c>
      <c r="ALP1" s="3" t="s">
        <v>1003</v>
      </c>
      <c r="ALQ1" s="3" t="s">
        <v>1004</v>
      </c>
      <c r="ALR1" s="3" t="s">
        <v>1005</v>
      </c>
      <c r="ALS1" s="3" t="s">
        <v>1006</v>
      </c>
      <c r="ALT1" s="3" t="s">
        <v>1007</v>
      </c>
      <c r="ALU1" s="3" t="s">
        <v>1008</v>
      </c>
      <c r="ALV1" s="3" t="s">
        <v>1009</v>
      </c>
      <c r="ALW1" s="3" t="s">
        <v>1010</v>
      </c>
      <c r="ALX1" s="3" t="s">
        <v>1011</v>
      </c>
      <c r="ALY1" s="3" t="s">
        <v>1012</v>
      </c>
      <c r="ALZ1" s="3" t="s">
        <v>1013</v>
      </c>
      <c r="AMA1" s="3" t="s">
        <v>1014</v>
      </c>
      <c r="AMB1" s="3" t="s">
        <v>1015</v>
      </c>
      <c r="AMC1" s="3" t="s">
        <v>1016</v>
      </c>
      <c r="AMD1" s="3" t="s">
        <v>1017</v>
      </c>
      <c r="AME1" s="3" t="s">
        <v>1018</v>
      </c>
      <c r="AMF1" s="3" t="s">
        <v>1019</v>
      </c>
      <c r="AMG1" s="3" t="s">
        <v>1020</v>
      </c>
      <c r="AMH1" s="3" t="s">
        <v>1021</v>
      </c>
      <c r="AMI1" s="3" t="s">
        <v>1022</v>
      </c>
      <c r="AMJ1" s="3" t="s">
        <v>1023</v>
      </c>
      <c r="AMK1" s="3" t="s">
        <v>1024</v>
      </c>
      <c r="AML1" s="3" t="s">
        <v>1025</v>
      </c>
      <c r="AMM1" s="3" t="s">
        <v>1026</v>
      </c>
      <c r="AMN1" s="3" t="s">
        <v>1027</v>
      </c>
      <c r="AMO1" s="3" t="s">
        <v>1028</v>
      </c>
      <c r="AMP1" s="3" t="s">
        <v>1029</v>
      </c>
      <c r="AMQ1" s="3" t="s">
        <v>1030</v>
      </c>
      <c r="AMR1" s="3" t="s">
        <v>1031</v>
      </c>
      <c r="AMS1" s="3" t="s">
        <v>1032</v>
      </c>
      <c r="AMT1" s="3" t="s">
        <v>1033</v>
      </c>
      <c r="AMU1" s="3" t="s">
        <v>1034</v>
      </c>
      <c r="AMV1" s="3" t="s">
        <v>1035</v>
      </c>
      <c r="AMW1" s="3" t="s">
        <v>1036</v>
      </c>
      <c r="AMX1" s="3" t="s">
        <v>1037</v>
      </c>
      <c r="AMY1" s="3" t="s">
        <v>1038</v>
      </c>
      <c r="AMZ1" s="3" t="s">
        <v>1039</v>
      </c>
      <c r="ANA1" s="3" t="s">
        <v>1040</v>
      </c>
      <c r="ANB1" s="3" t="s">
        <v>1041</v>
      </c>
      <c r="ANC1" s="3" t="s">
        <v>1042</v>
      </c>
      <c r="AND1" s="3" t="s">
        <v>1043</v>
      </c>
      <c r="ANE1" s="3" t="s">
        <v>1044</v>
      </c>
      <c r="ANF1" s="3" t="s">
        <v>1045</v>
      </c>
      <c r="ANG1" s="3" t="s">
        <v>1046</v>
      </c>
      <c r="ANH1" s="3" t="s">
        <v>1047</v>
      </c>
      <c r="ANI1" s="3" t="s">
        <v>1048</v>
      </c>
      <c r="ANJ1" s="3" t="s">
        <v>1049</v>
      </c>
      <c r="ANK1" s="3" t="s">
        <v>1050</v>
      </c>
      <c r="ANL1" s="3" t="s">
        <v>1051</v>
      </c>
      <c r="ANM1" s="3" t="s">
        <v>1052</v>
      </c>
      <c r="ANN1" s="3" t="s">
        <v>1053</v>
      </c>
      <c r="ANO1" s="3" t="s">
        <v>1054</v>
      </c>
      <c r="ANP1" s="3" t="s">
        <v>1055</v>
      </c>
      <c r="ANQ1" s="3" t="s">
        <v>1056</v>
      </c>
      <c r="ANR1" s="3" t="s">
        <v>1057</v>
      </c>
      <c r="ANS1" s="3" t="s">
        <v>1058</v>
      </c>
      <c r="ANT1" s="3" t="s">
        <v>1059</v>
      </c>
      <c r="ANU1" s="3" t="s">
        <v>1060</v>
      </c>
      <c r="ANV1" s="3" t="s">
        <v>1061</v>
      </c>
      <c r="ANW1" s="3" t="s">
        <v>1062</v>
      </c>
      <c r="ANX1" s="3" t="s">
        <v>1063</v>
      </c>
      <c r="ANY1" s="3" t="s">
        <v>1064</v>
      </c>
      <c r="ANZ1" s="3" t="s">
        <v>1065</v>
      </c>
      <c r="AOA1" s="3" t="s">
        <v>1066</v>
      </c>
      <c r="AOB1" s="3" t="s">
        <v>1067</v>
      </c>
      <c r="AOC1" s="3" t="s">
        <v>1068</v>
      </c>
      <c r="AOD1" s="3" t="s">
        <v>1069</v>
      </c>
      <c r="AOE1" s="3" t="s">
        <v>1070</v>
      </c>
      <c r="AOF1" s="3" t="s">
        <v>1071</v>
      </c>
      <c r="AOG1" s="3" t="s">
        <v>1072</v>
      </c>
      <c r="AOH1" s="3" t="s">
        <v>1073</v>
      </c>
      <c r="AOI1" s="3" t="s">
        <v>1074</v>
      </c>
      <c r="AOJ1" s="3" t="s">
        <v>1075</v>
      </c>
      <c r="AOK1" s="3" t="s">
        <v>1076</v>
      </c>
      <c r="AOL1" s="3" t="s">
        <v>1077</v>
      </c>
      <c r="AOM1" s="3" t="s">
        <v>1078</v>
      </c>
      <c r="AON1" s="3" t="s">
        <v>1079</v>
      </c>
      <c r="AOO1" s="3" t="s">
        <v>1080</v>
      </c>
      <c r="AOP1" s="3" t="s">
        <v>1081</v>
      </c>
      <c r="AOQ1" s="3" t="s">
        <v>1082</v>
      </c>
      <c r="AOR1" s="3" t="s">
        <v>1083</v>
      </c>
      <c r="AOS1" s="3" t="s">
        <v>1084</v>
      </c>
      <c r="AOT1" s="3" t="s">
        <v>1085</v>
      </c>
      <c r="AOU1" s="3" t="s">
        <v>1086</v>
      </c>
      <c r="AOV1" s="3" t="s">
        <v>1087</v>
      </c>
      <c r="AOW1" s="3" t="s">
        <v>1088</v>
      </c>
      <c r="AOX1" s="3" t="s">
        <v>1089</v>
      </c>
      <c r="AOY1" s="3" t="s">
        <v>1090</v>
      </c>
      <c r="AOZ1" s="3" t="s">
        <v>1091</v>
      </c>
      <c r="APA1" s="3" t="s">
        <v>1092</v>
      </c>
      <c r="APB1" s="3" t="s">
        <v>1093</v>
      </c>
      <c r="APC1" s="3" t="s">
        <v>1094</v>
      </c>
      <c r="APD1" s="3" t="s">
        <v>1095</v>
      </c>
      <c r="APE1" s="3" t="s">
        <v>1096</v>
      </c>
      <c r="APF1" s="3" t="s">
        <v>1097</v>
      </c>
      <c r="APG1" s="3" t="s">
        <v>1098</v>
      </c>
      <c r="APH1" s="3" t="s">
        <v>1099</v>
      </c>
      <c r="API1" s="3" t="s">
        <v>1100</v>
      </c>
      <c r="APJ1" s="3" t="s">
        <v>1101</v>
      </c>
      <c r="APK1" s="3" t="s">
        <v>1102</v>
      </c>
      <c r="APL1" s="3" t="s">
        <v>1103</v>
      </c>
      <c r="APM1" s="3" t="s">
        <v>1104</v>
      </c>
      <c r="APN1" s="3" t="s">
        <v>1105</v>
      </c>
      <c r="APO1" s="3" t="s">
        <v>1106</v>
      </c>
      <c r="APP1" s="3" t="s">
        <v>1107</v>
      </c>
      <c r="APQ1" s="3" t="s">
        <v>1108</v>
      </c>
      <c r="APR1" s="3" t="s">
        <v>1109</v>
      </c>
      <c r="APS1" s="3" t="s">
        <v>1110</v>
      </c>
      <c r="APT1" s="3" t="s">
        <v>1111</v>
      </c>
      <c r="APU1" s="3" t="s">
        <v>1112</v>
      </c>
      <c r="APV1" s="3" t="s">
        <v>1113</v>
      </c>
      <c r="APW1" s="3" t="s">
        <v>1114</v>
      </c>
      <c r="APX1" s="3" t="s">
        <v>1115</v>
      </c>
      <c r="APY1" s="3" t="s">
        <v>1116</v>
      </c>
      <c r="APZ1" s="3" t="s">
        <v>1117</v>
      </c>
      <c r="AQA1" s="3" t="s">
        <v>1118</v>
      </c>
      <c r="AQB1" s="3" t="s">
        <v>1119</v>
      </c>
      <c r="AQC1" s="3" t="s">
        <v>1120</v>
      </c>
      <c r="AQD1" s="3" t="s">
        <v>1121</v>
      </c>
      <c r="AQE1" s="3" t="s">
        <v>1122</v>
      </c>
      <c r="AQF1" s="3" t="s">
        <v>1123</v>
      </c>
      <c r="AQG1" s="3" t="s">
        <v>1124</v>
      </c>
      <c r="AQH1" s="3" t="s">
        <v>1125</v>
      </c>
      <c r="AQI1" s="3" t="s">
        <v>1126</v>
      </c>
      <c r="AQJ1" s="3" t="s">
        <v>1127</v>
      </c>
      <c r="AQK1" s="3" t="s">
        <v>1128</v>
      </c>
      <c r="AQL1" s="3" t="s">
        <v>1129</v>
      </c>
      <c r="AQM1" s="3" t="s">
        <v>1130</v>
      </c>
      <c r="AQN1" s="3" t="s">
        <v>1131</v>
      </c>
      <c r="AQO1" s="3" t="s">
        <v>1132</v>
      </c>
      <c r="AQP1" s="3" t="s">
        <v>1133</v>
      </c>
      <c r="AQQ1" s="3" t="s">
        <v>1134</v>
      </c>
      <c r="AQR1" s="3" t="s">
        <v>1135</v>
      </c>
      <c r="AQS1" s="3" t="s">
        <v>1136</v>
      </c>
      <c r="AQT1" s="3" t="s">
        <v>1137</v>
      </c>
      <c r="AQU1" s="3" t="s">
        <v>1138</v>
      </c>
      <c r="AQV1" s="3" t="s">
        <v>1139</v>
      </c>
      <c r="AQW1" s="3" t="s">
        <v>1140</v>
      </c>
      <c r="AQX1" s="3" t="s">
        <v>1141</v>
      </c>
      <c r="AQY1" s="3" t="s">
        <v>1142</v>
      </c>
      <c r="AQZ1" s="3" t="s">
        <v>1143</v>
      </c>
      <c r="ARA1" s="3" t="s">
        <v>1144</v>
      </c>
      <c r="ARB1" s="3" t="s">
        <v>1145</v>
      </c>
      <c r="ARC1" s="3" t="s">
        <v>1146</v>
      </c>
      <c r="ARD1" s="3" t="s">
        <v>1147</v>
      </c>
      <c r="ARE1" s="3" t="s">
        <v>1148</v>
      </c>
      <c r="ARF1" s="3" t="s">
        <v>1149</v>
      </c>
      <c r="ARG1" s="3" t="s">
        <v>1150</v>
      </c>
      <c r="ARH1" s="3" t="s">
        <v>1151</v>
      </c>
      <c r="ARI1" s="3" t="s">
        <v>1152</v>
      </c>
      <c r="ARJ1" s="3" t="s">
        <v>1153</v>
      </c>
      <c r="ARK1" s="3" t="s">
        <v>1154</v>
      </c>
      <c r="ARL1" s="3" t="s">
        <v>1155</v>
      </c>
      <c r="ARM1" s="3" t="s">
        <v>1156</v>
      </c>
      <c r="ARN1" s="3" t="s">
        <v>1157</v>
      </c>
      <c r="ARO1" s="3" t="s">
        <v>1158</v>
      </c>
      <c r="ARP1" s="3" t="s">
        <v>1159</v>
      </c>
      <c r="ARQ1" s="3" t="s">
        <v>1160</v>
      </c>
      <c r="ARR1" s="3" t="s">
        <v>1161</v>
      </c>
      <c r="ARS1" s="3" t="s">
        <v>1162</v>
      </c>
      <c r="ART1" s="3" t="s">
        <v>1163</v>
      </c>
      <c r="ARU1" s="3" t="s">
        <v>1164</v>
      </c>
      <c r="ARV1" s="3" t="s">
        <v>1165</v>
      </c>
      <c r="ARW1" s="3" t="s">
        <v>1166</v>
      </c>
      <c r="ARX1" s="3" t="s">
        <v>1167</v>
      </c>
      <c r="ARY1" s="3" t="s">
        <v>1168</v>
      </c>
      <c r="ARZ1" s="3" t="s">
        <v>1169</v>
      </c>
      <c r="ASA1" s="3" t="s">
        <v>1170</v>
      </c>
      <c r="ASB1" s="3" t="s">
        <v>1171</v>
      </c>
      <c r="ASC1" s="3" t="s">
        <v>1172</v>
      </c>
      <c r="ASD1" s="3" t="s">
        <v>1173</v>
      </c>
      <c r="ASE1" s="3" t="s">
        <v>1174</v>
      </c>
      <c r="ASF1" s="3" t="s">
        <v>1175</v>
      </c>
      <c r="ASG1" s="3" t="s">
        <v>1176</v>
      </c>
      <c r="ASH1" s="3" t="s">
        <v>1177</v>
      </c>
      <c r="ASI1" s="3" t="s">
        <v>1178</v>
      </c>
      <c r="ASJ1" s="3" t="s">
        <v>1179</v>
      </c>
      <c r="ASK1" s="3" t="s">
        <v>1180</v>
      </c>
      <c r="ASL1" s="3" t="s">
        <v>1181</v>
      </c>
      <c r="ASM1" s="3" t="s">
        <v>1182</v>
      </c>
      <c r="ASN1" s="3" t="s">
        <v>1183</v>
      </c>
      <c r="ASO1" s="3" t="s">
        <v>1184</v>
      </c>
      <c r="ASP1" s="3" t="s">
        <v>1185</v>
      </c>
      <c r="ASQ1" s="3" t="s">
        <v>1186</v>
      </c>
      <c r="ASR1" s="3" t="s">
        <v>1187</v>
      </c>
      <c r="ASS1" s="3" t="s">
        <v>1188</v>
      </c>
      <c r="AST1" s="3" t="s">
        <v>1189</v>
      </c>
      <c r="ASU1" s="3" t="s">
        <v>1190</v>
      </c>
      <c r="ASV1" s="3" t="s">
        <v>1191</v>
      </c>
      <c r="ASW1" s="3" t="s">
        <v>1192</v>
      </c>
      <c r="ASX1" s="3" t="s">
        <v>1193</v>
      </c>
      <c r="ASY1" s="3" t="s">
        <v>1194</v>
      </c>
      <c r="ASZ1" s="3" t="s">
        <v>1195</v>
      </c>
      <c r="ATA1" s="3" t="s">
        <v>1196</v>
      </c>
      <c r="ATB1" s="3" t="s">
        <v>1197</v>
      </c>
      <c r="ATC1" s="3" t="s">
        <v>1198</v>
      </c>
      <c r="ATD1" s="3" t="s">
        <v>1199</v>
      </c>
      <c r="ATE1" s="3" t="s">
        <v>1200</v>
      </c>
      <c r="ATF1" s="3" t="s">
        <v>1201</v>
      </c>
      <c r="ATG1" s="3" t="s">
        <v>1202</v>
      </c>
      <c r="ATH1" s="3" t="s">
        <v>1203</v>
      </c>
      <c r="ATI1" s="3" t="s">
        <v>1204</v>
      </c>
      <c r="ATJ1" s="3" t="s">
        <v>1205</v>
      </c>
      <c r="ATK1" s="3" t="s">
        <v>1206</v>
      </c>
      <c r="ATL1" s="3" t="s">
        <v>1207</v>
      </c>
      <c r="ATM1" s="3" t="s">
        <v>1208</v>
      </c>
      <c r="ATN1" s="3" t="s">
        <v>1209</v>
      </c>
      <c r="ATO1" s="3" t="s">
        <v>1210</v>
      </c>
      <c r="ATP1" s="3" t="s">
        <v>1211</v>
      </c>
      <c r="ATQ1" s="3" t="s">
        <v>1212</v>
      </c>
      <c r="ATR1" s="3" t="s">
        <v>1213</v>
      </c>
      <c r="ATS1" s="3" t="s">
        <v>1214</v>
      </c>
      <c r="ATT1" s="3" t="s">
        <v>1215</v>
      </c>
      <c r="ATU1" s="3" t="s">
        <v>1216</v>
      </c>
      <c r="ATV1" s="3" t="s">
        <v>1217</v>
      </c>
      <c r="ATW1" s="3" t="s">
        <v>1218</v>
      </c>
      <c r="ATX1" s="3" t="s">
        <v>1219</v>
      </c>
      <c r="ATY1" s="3" t="s">
        <v>1220</v>
      </c>
      <c r="ATZ1" s="3" t="s">
        <v>1221</v>
      </c>
      <c r="AUA1" s="3" t="s">
        <v>1222</v>
      </c>
      <c r="AUB1" s="3" t="s">
        <v>1223</v>
      </c>
      <c r="AUC1" s="3" t="s">
        <v>1224</v>
      </c>
      <c r="AUD1" s="3" t="s">
        <v>1225</v>
      </c>
      <c r="AUE1" s="3" t="s">
        <v>1226</v>
      </c>
      <c r="AUF1" s="3" t="s">
        <v>1227</v>
      </c>
      <c r="AUG1" s="3" t="s">
        <v>1228</v>
      </c>
      <c r="AUH1" s="3" t="s">
        <v>1229</v>
      </c>
      <c r="AUI1" s="3" t="s">
        <v>1230</v>
      </c>
      <c r="AUJ1" s="3" t="s">
        <v>1231</v>
      </c>
      <c r="AUK1" s="3" t="s">
        <v>1232</v>
      </c>
      <c r="AUL1" s="3" t="s">
        <v>1233</v>
      </c>
      <c r="AUM1" s="3" t="s">
        <v>1234</v>
      </c>
      <c r="AUN1" s="3" t="s">
        <v>1235</v>
      </c>
      <c r="AUO1" s="3" t="s">
        <v>1236</v>
      </c>
      <c r="AUP1" s="3" t="s">
        <v>1237</v>
      </c>
      <c r="AUQ1" s="3" t="s">
        <v>1238</v>
      </c>
      <c r="AUR1" s="3" t="s">
        <v>1239</v>
      </c>
      <c r="AUS1" s="3" t="s">
        <v>1240</v>
      </c>
      <c r="AUT1" s="3" t="s">
        <v>1241</v>
      </c>
      <c r="AUU1" s="3" t="s">
        <v>1242</v>
      </c>
      <c r="AUV1" s="3" t="s">
        <v>1243</v>
      </c>
      <c r="AUW1" s="3" t="s">
        <v>1244</v>
      </c>
      <c r="AUX1" s="3" t="s">
        <v>1245</v>
      </c>
      <c r="AUY1" s="3" t="s">
        <v>1246</v>
      </c>
      <c r="AUZ1" s="3" t="s">
        <v>1247</v>
      </c>
      <c r="AVA1" s="3" t="s">
        <v>1248</v>
      </c>
      <c r="AVB1" s="3" t="s">
        <v>1249</v>
      </c>
      <c r="AVC1" s="3" t="s">
        <v>1250</v>
      </c>
      <c r="AVD1" s="3" t="s">
        <v>1251</v>
      </c>
      <c r="AVE1" s="3" t="s">
        <v>1252</v>
      </c>
      <c r="AVF1" s="3" t="s">
        <v>1253</v>
      </c>
      <c r="AVG1" s="3" t="s">
        <v>1254</v>
      </c>
      <c r="AVH1" s="3" t="s">
        <v>1255</v>
      </c>
      <c r="AVI1" s="3" t="s">
        <v>1256</v>
      </c>
      <c r="AVJ1" s="3" t="s">
        <v>1257</v>
      </c>
      <c r="AVK1" s="3" t="s">
        <v>1258</v>
      </c>
      <c r="AVL1" s="3" t="s">
        <v>1259</v>
      </c>
      <c r="AVM1" s="3" t="s">
        <v>1260</v>
      </c>
      <c r="AVN1" s="3" t="s">
        <v>1261</v>
      </c>
      <c r="AVO1" s="3" t="s">
        <v>1262</v>
      </c>
      <c r="AVP1" s="3" t="s">
        <v>1263</v>
      </c>
      <c r="AVQ1" s="3" t="s">
        <v>1264</v>
      </c>
      <c r="AVR1" s="3" t="s">
        <v>1265</v>
      </c>
      <c r="AVS1" s="3" t="s">
        <v>1266</v>
      </c>
      <c r="AVT1" s="3" t="s">
        <v>1267</v>
      </c>
      <c r="AVU1" s="3" t="s">
        <v>1268</v>
      </c>
      <c r="AVV1" s="3" t="s">
        <v>1269</v>
      </c>
      <c r="AVW1" s="3" t="s">
        <v>1270</v>
      </c>
      <c r="AVX1" s="3" t="s">
        <v>1271</v>
      </c>
      <c r="AVY1" s="3" t="s">
        <v>1272</v>
      </c>
      <c r="AVZ1" s="3" t="s">
        <v>1273</v>
      </c>
      <c r="AWA1" s="3" t="s">
        <v>1274</v>
      </c>
      <c r="AWB1" s="3" t="s">
        <v>1275</v>
      </c>
      <c r="AWC1" s="3" t="s">
        <v>1276</v>
      </c>
      <c r="AWD1" s="3" t="s">
        <v>1277</v>
      </c>
      <c r="AWE1" s="3" t="s">
        <v>1278</v>
      </c>
      <c r="AWF1" s="3" t="s">
        <v>1279</v>
      </c>
      <c r="AWG1" s="3" t="s">
        <v>1280</v>
      </c>
      <c r="AWH1" s="3" t="s">
        <v>1281</v>
      </c>
      <c r="AWI1" s="3" t="s">
        <v>1282</v>
      </c>
      <c r="AWJ1" s="3" t="s">
        <v>1283</v>
      </c>
      <c r="AWK1" s="3" t="s">
        <v>1284</v>
      </c>
      <c r="AWL1" s="3" t="s">
        <v>1285</v>
      </c>
      <c r="AWM1" s="3" t="s">
        <v>1286</v>
      </c>
      <c r="AWN1" s="3" t="s">
        <v>1287</v>
      </c>
      <c r="AWO1" s="3" t="s">
        <v>1288</v>
      </c>
      <c r="AWP1" s="3" t="s">
        <v>1289</v>
      </c>
      <c r="AWQ1" s="3" t="s">
        <v>1290</v>
      </c>
      <c r="AWR1" s="3" t="s">
        <v>1291</v>
      </c>
      <c r="AWS1" s="3" t="s">
        <v>1292</v>
      </c>
      <c r="AWT1" s="3" t="s">
        <v>1293</v>
      </c>
      <c r="AWU1" s="3" t="s">
        <v>1294</v>
      </c>
      <c r="AWV1" s="3" t="s">
        <v>1295</v>
      </c>
      <c r="AWW1" s="3" t="s">
        <v>1296</v>
      </c>
      <c r="AWX1" s="3" t="s">
        <v>1297</v>
      </c>
      <c r="AWY1" s="3" t="s">
        <v>1298</v>
      </c>
      <c r="AWZ1" s="3" t="s">
        <v>1299</v>
      </c>
      <c r="AXA1" s="3" t="s">
        <v>1300</v>
      </c>
      <c r="AXB1" s="3" t="s">
        <v>1301</v>
      </c>
      <c r="AXC1" s="3" t="s">
        <v>1302</v>
      </c>
      <c r="AXD1" s="3" t="s">
        <v>1303</v>
      </c>
      <c r="AXE1" s="3" t="s">
        <v>1304</v>
      </c>
      <c r="AXF1" s="3" t="s">
        <v>1305</v>
      </c>
      <c r="AXG1" s="3" t="s">
        <v>1306</v>
      </c>
      <c r="AXH1" s="3" t="s">
        <v>1307</v>
      </c>
      <c r="AXI1" s="3" t="s">
        <v>1308</v>
      </c>
      <c r="AXJ1" s="3" t="s">
        <v>1309</v>
      </c>
      <c r="AXK1" s="3" t="s">
        <v>1310</v>
      </c>
      <c r="AXL1" s="3" t="s">
        <v>1311</v>
      </c>
      <c r="AXM1" s="3" t="s">
        <v>1312</v>
      </c>
      <c r="AXN1" s="3" t="s">
        <v>1313</v>
      </c>
      <c r="AXO1" s="3" t="s">
        <v>1314</v>
      </c>
      <c r="AXP1" s="3" t="s">
        <v>1315</v>
      </c>
      <c r="AXQ1" s="3" t="s">
        <v>1316</v>
      </c>
      <c r="AXR1" s="3" t="s">
        <v>1317</v>
      </c>
      <c r="AXS1" s="3" t="s">
        <v>1318</v>
      </c>
      <c r="AXT1" s="3" t="s">
        <v>1319</v>
      </c>
      <c r="AXU1" s="3" t="s">
        <v>1320</v>
      </c>
      <c r="AXV1" s="3" t="s">
        <v>1321</v>
      </c>
      <c r="AXW1" s="3" t="s">
        <v>1322</v>
      </c>
      <c r="AXX1" s="3" t="s">
        <v>1323</v>
      </c>
      <c r="AXY1" s="3" t="s">
        <v>1324</v>
      </c>
      <c r="AXZ1" s="3" t="s">
        <v>1325</v>
      </c>
      <c r="AYA1" s="3" t="s">
        <v>1326</v>
      </c>
      <c r="AYB1" s="3" t="s">
        <v>1327</v>
      </c>
      <c r="AYC1" s="3" t="s">
        <v>1328</v>
      </c>
      <c r="AYD1" s="3" t="s">
        <v>1329</v>
      </c>
      <c r="AYE1" s="3" t="s">
        <v>1330</v>
      </c>
      <c r="AYF1" s="3" t="s">
        <v>1331</v>
      </c>
      <c r="AYG1" s="3" t="s">
        <v>1332</v>
      </c>
      <c r="AYH1" s="3" t="s">
        <v>1333</v>
      </c>
      <c r="AYI1" s="3" t="s">
        <v>1334</v>
      </c>
      <c r="AYJ1" s="3" t="s">
        <v>1335</v>
      </c>
      <c r="AYK1" s="3" t="s">
        <v>1336</v>
      </c>
      <c r="AYL1" s="3" t="s">
        <v>1337</v>
      </c>
      <c r="AYM1" s="3" t="s">
        <v>1338</v>
      </c>
      <c r="AYN1" s="3" t="s">
        <v>1339</v>
      </c>
      <c r="AYO1" s="3" t="s">
        <v>1340</v>
      </c>
      <c r="AYP1" s="3" t="s">
        <v>1341</v>
      </c>
      <c r="AYQ1" s="3" t="s">
        <v>1342</v>
      </c>
      <c r="AYR1" s="3" t="s">
        <v>1343</v>
      </c>
      <c r="AYS1" s="3" t="s">
        <v>1344</v>
      </c>
      <c r="AYT1" s="3" t="s">
        <v>1345</v>
      </c>
      <c r="AYU1" s="3" t="s">
        <v>1346</v>
      </c>
      <c r="AYV1" s="3" t="s">
        <v>1347</v>
      </c>
      <c r="AYW1" s="3" t="s">
        <v>1348</v>
      </c>
      <c r="AYX1" s="3" t="s">
        <v>1349</v>
      </c>
      <c r="AYY1" s="3" t="s">
        <v>1350</v>
      </c>
      <c r="AYZ1" s="3" t="s">
        <v>1351</v>
      </c>
      <c r="AZA1" s="3" t="s">
        <v>1352</v>
      </c>
      <c r="AZB1" s="3" t="s">
        <v>1353</v>
      </c>
      <c r="AZC1" s="3" t="s">
        <v>1354</v>
      </c>
      <c r="AZD1" s="3" t="s">
        <v>1355</v>
      </c>
      <c r="AZE1" s="3" t="s">
        <v>1356</v>
      </c>
      <c r="AZF1" s="3" t="s">
        <v>1357</v>
      </c>
      <c r="AZG1" s="3" t="s">
        <v>1358</v>
      </c>
      <c r="AZH1" s="3" t="s">
        <v>1359</v>
      </c>
      <c r="AZI1" s="3" t="s">
        <v>1360</v>
      </c>
      <c r="AZJ1" s="3" t="s">
        <v>1361</v>
      </c>
      <c r="AZK1" s="3" t="s">
        <v>1362</v>
      </c>
      <c r="AZL1" s="3" t="s">
        <v>1363</v>
      </c>
      <c r="AZM1" s="3" t="s">
        <v>1364</v>
      </c>
      <c r="AZN1" s="3" t="s">
        <v>1365</v>
      </c>
      <c r="AZO1" s="3" t="s">
        <v>1366</v>
      </c>
      <c r="AZP1" s="3" t="s">
        <v>1367</v>
      </c>
      <c r="AZQ1" s="3" t="s">
        <v>1368</v>
      </c>
      <c r="AZR1" s="3" t="s">
        <v>1369</v>
      </c>
      <c r="AZS1" s="3" t="s">
        <v>1370</v>
      </c>
      <c r="AZT1" s="3" t="s">
        <v>1371</v>
      </c>
      <c r="AZU1" s="3" t="s">
        <v>1372</v>
      </c>
      <c r="AZV1" s="3" t="s">
        <v>1373</v>
      </c>
      <c r="AZW1" s="3" t="s">
        <v>1374</v>
      </c>
      <c r="AZX1" s="3" t="s">
        <v>1375</v>
      </c>
      <c r="AZY1" s="3" t="s">
        <v>1376</v>
      </c>
      <c r="AZZ1" s="3" t="s">
        <v>1377</v>
      </c>
      <c r="BAA1" s="3" t="s">
        <v>1378</v>
      </c>
      <c r="BAB1" s="3" t="s">
        <v>1379</v>
      </c>
      <c r="BAC1" s="3" t="s">
        <v>1380</v>
      </c>
      <c r="BAD1" s="3" t="s">
        <v>1381</v>
      </c>
      <c r="BAE1" s="3" t="s">
        <v>1382</v>
      </c>
      <c r="BAF1" s="3" t="s">
        <v>1383</v>
      </c>
      <c r="BAG1" s="3" t="s">
        <v>1384</v>
      </c>
      <c r="BAH1" s="3" t="s">
        <v>1385</v>
      </c>
      <c r="BAI1" s="3" t="s">
        <v>1386</v>
      </c>
      <c r="BAJ1" s="3" t="s">
        <v>1387</v>
      </c>
      <c r="BAK1" s="3" t="s">
        <v>1388</v>
      </c>
      <c r="BAL1" s="3" t="s">
        <v>1389</v>
      </c>
      <c r="BAM1" s="3" t="s">
        <v>1390</v>
      </c>
      <c r="BAN1" s="3" t="s">
        <v>1391</v>
      </c>
      <c r="BAO1" s="3" t="s">
        <v>1392</v>
      </c>
      <c r="BAP1" s="3" t="s">
        <v>1393</v>
      </c>
      <c r="BAQ1" s="3" t="s">
        <v>1394</v>
      </c>
      <c r="BAR1" s="3" t="s">
        <v>1395</v>
      </c>
      <c r="BAS1" s="3" t="s">
        <v>1396</v>
      </c>
      <c r="BAT1" s="3" t="s">
        <v>1397</v>
      </c>
      <c r="BAU1" s="3" t="s">
        <v>1398</v>
      </c>
      <c r="BAV1" s="3" t="s">
        <v>1399</v>
      </c>
      <c r="BAW1" s="3" t="s">
        <v>1400</v>
      </c>
      <c r="BAX1" s="3" t="s">
        <v>1401</v>
      </c>
      <c r="BAY1" s="3" t="s">
        <v>1402</v>
      </c>
      <c r="BAZ1" s="3" t="s">
        <v>1403</v>
      </c>
      <c r="BBA1" s="3" t="s">
        <v>1404</v>
      </c>
      <c r="BBB1" s="3" t="s">
        <v>1405</v>
      </c>
      <c r="BBC1" s="3" t="s">
        <v>1406</v>
      </c>
      <c r="BBD1" s="3" t="s">
        <v>1407</v>
      </c>
      <c r="BBE1" s="3" t="s">
        <v>1408</v>
      </c>
      <c r="BBF1" s="3" t="s">
        <v>1409</v>
      </c>
      <c r="BBG1" s="3" t="s">
        <v>1410</v>
      </c>
      <c r="BBH1" s="3" t="s">
        <v>1411</v>
      </c>
      <c r="BBI1" s="3" t="s">
        <v>1412</v>
      </c>
      <c r="BBJ1" s="3" t="s">
        <v>1413</v>
      </c>
      <c r="BBK1" s="3" t="s">
        <v>1414</v>
      </c>
      <c r="BBL1" s="3" t="s">
        <v>1415</v>
      </c>
      <c r="BBM1" s="3" t="s">
        <v>1416</v>
      </c>
      <c r="BBN1" s="3" t="s">
        <v>1417</v>
      </c>
      <c r="BBO1" s="3" t="s">
        <v>1418</v>
      </c>
      <c r="BBP1" s="3" t="s">
        <v>1419</v>
      </c>
      <c r="BBQ1" s="3" t="s">
        <v>1420</v>
      </c>
      <c r="BBR1" s="3" t="s">
        <v>1421</v>
      </c>
      <c r="BBS1" s="3" t="s">
        <v>1422</v>
      </c>
      <c r="BBT1" s="3" t="s">
        <v>1423</v>
      </c>
      <c r="BBU1" s="3" t="s">
        <v>1424</v>
      </c>
      <c r="BBV1" s="3" t="s">
        <v>1425</v>
      </c>
      <c r="BBW1" s="3" t="s">
        <v>1426</v>
      </c>
      <c r="BBX1" s="3" t="s">
        <v>1427</v>
      </c>
      <c r="BBY1" s="3" t="s">
        <v>1428</v>
      </c>
      <c r="BBZ1" s="3" t="s">
        <v>1429</v>
      </c>
      <c r="BCA1" s="3" t="s">
        <v>1430</v>
      </c>
      <c r="BCB1" s="3" t="s">
        <v>1431</v>
      </c>
      <c r="BCC1" s="3" t="s">
        <v>1432</v>
      </c>
      <c r="BCD1" s="3" t="s">
        <v>1433</v>
      </c>
      <c r="BCE1" s="3" t="s">
        <v>1434</v>
      </c>
      <c r="BCF1" s="3" t="s">
        <v>1435</v>
      </c>
      <c r="BCG1" s="3" t="s">
        <v>1436</v>
      </c>
      <c r="BCH1" s="3" t="s">
        <v>1437</v>
      </c>
      <c r="BCI1" s="3" t="s">
        <v>1438</v>
      </c>
      <c r="BCJ1" s="3" t="s">
        <v>1439</v>
      </c>
      <c r="BCK1" s="3" t="s">
        <v>1440</v>
      </c>
      <c r="BCL1" s="3" t="s">
        <v>1441</v>
      </c>
      <c r="BCM1" s="3" t="s">
        <v>1442</v>
      </c>
      <c r="BCN1" s="3" t="s">
        <v>1443</v>
      </c>
      <c r="BCO1" s="3" t="s">
        <v>1444</v>
      </c>
      <c r="BCP1" s="3" t="s">
        <v>1445</v>
      </c>
      <c r="BCQ1" s="3" t="s">
        <v>1446</v>
      </c>
      <c r="BCR1" s="3" t="s">
        <v>1447</v>
      </c>
      <c r="BCS1" s="3" t="s">
        <v>1448</v>
      </c>
      <c r="BCT1" s="3" t="s">
        <v>1449</v>
      </c>
      <c r="BCU1" s="3" t="s">
        <v>1450</v>
      </c>
      <c r="BCV1" s="3" t="s">
        <v>1451</v>
      </c>
      <c r="BCW1" s="3" t="s">
        <v>1452</v>
      </c>
      <c r="BCX1" s="3" t="s">
        <v>1453</v>
      </c>
      <c r="BCY1" s="3" t="s">
        <v>1454</v>
      </c>
      <c r="BCZ1" s="3" t="s">
        <v>1455</v>
      </c>
      <c r="BDA1" s="3" t="s">
        <v>1456</v>
      </c>
      <c r="BDB1" s="3" t="s">
        <v>1457</v>
      </c>
      <c r="BDC1" s="3" t="s">
        <v>1458</v>
      </c>
      <c r="BDD1" s="3" t="s">
        <v>1459</v>
      </c>
      <c r="BDE1" s="3" t="s">
        <v>1460</v>
      </c>
      <c r="BDF1" s="3" t="s">
        <v>1461</v>
      </c>
      <c r="BDG1" s="3" t="s">
        <v>1462</v>
      </c>
      <c r="BDH1" s="3" t="s">
        <v>1463</v>
      </c>
      <c r="BDI1" s="3" t="s">
        <v>1464</v>
      </c>
      <c r="BDJ1" s="3" t="s">
        <v>1465</v>
      </c>
      <c r="BDK1" s="3" t="s">
        <v>1466</v>
      </c>
      <c r="BDL1" s="3" t="s">
        <v>1467</v>
      </c>
      <c r="BDM1" s="3" t="s">
        <v>1468</v>
      </c>
      <c r="BDN1" s="3" t="s">
        <v>1469</v>
      </c>
      <c r="BDO1" s="3" t="s">
        <v>1470</v>
      </c>
      <c r="BDP1" s="3" t="s">
        <v>1471</v>
      </c>
      <c r="BDQ1" s="3" t="s">
        <v>1472</v>
      </c>
      <c r="BDR1" s="3" t="s">
        <v>1473</v>
      </c>
      <c r="BDS1" s="3" t="s">
        <v>1474</v>
      </c>
      <c r="BDT1" s="3" t="s">
        <v>1475</v>
      </c>
      <c r="BDU1" s="3" t="s">
        <v>1476</v>
      </c>
      <c r="BDV1" s="3" t="s">
        <v>1477</v>
      </c>
      <c r="BDW1" s="3" t="s">
        <v>1478</v>
      </c>
      <c r="BDX1" s="3" t="s">
        <v>1479</v>
      </c>
      <c r="BDY1" s="3" t="s">
        <v>1480</v>
      </c>
      <c r="BDZ1" s="3" t="s">
        <v>1481</v>
      </c>
      <c r="BEA1" s="3" t="s">
        <v>1482</v>
      </c>
      <c r="BEB1" s="3" t="s">
        <v>1483</v>
      </c>
      <c r="BEC1" s="3" t="s">
        <v>1484</v>
      </c>
      <c r="BED1" s="3" t="s">
        <v>1485</v>
      </c>
      <c r="BEE1" s="3" t="s">
        <v>1486</v>
      </c>
      <c r="BEF1" s="3" t="s">
        <v>1487</v>
      </c>
      <c r="BEG1" s="3" t="s">
        <v>1488</v>
      </c>
      <c r="BEH1" s="3" t="s">
        <v>1489</v>
      </c>
      <c r="BEI1" s="3" t="s">
        <v>1490</v>
      </c>
      <c r="BEJ1" s="3" t="s">
        <v>1491</v>
      </c>
      <c r="BEK1" s="3" t="s">
        <v>1492</v>
      </c>
      <c r="BEL1" s="3" t="s">
        <v>1493</v>
      </c>
      <c r="BEM1" s="3" t="s">
        <v>1494</v>
      </c>
      <c r="BEN1" s="3" t="s">
        <v>1495</v>
      </c>
      <c r="BEO1" s="3" t="s">
        <v>1496</v>
      </c>
      <c r="BEP1" s="3" t="s">
        <v>1497</v>
      </c>
      <c r="BEQ1" s="3" t="s">
        <v>1498</v>
      </c>
      <c r="BER1" s="3" t="s">
        <v>1499</v>
      </c>
      <c r="BES1" s="3" t="s">
        <v>1500</v>
      </c>
      <c r="BET1" s="3" t="s">
        <v>1501</v>
      </c>
      <c r="BEU1" s="3" t="s">
        <v>1502</v>
      </c>
      <c r="BEV1" s="3" t="s">
        <v>1503</v>
      </c>
      <c r="BEW1" s="3" t="s">
        <v>1504</v>
      </c>
      <c r="BEX1" s="3" t="s">
        <v>1505</v>
      </c>
      <c r="BEY1" s="3" t="s">
        <v>1506</v>
      </c>
      <c r="BEZ1" s="3" t="s">
        <v>1507</v>
      </c>
      <c r="BFA1" s="3" t="s">
        <v>1508</v>
      </c>
      <c r="BFB1" s="3" t="s">
        <v>1509</v>
      </c>
      <c r="BFC1" s="3" t="s">
        <v>1510</v>
      </c>
      <c r="BFD1" s="3" t="s">
        <v>1511</v>
      </c>
      <c r="BFE1" s="3" t="s">
        <v>1512</v>
      </c>
      <c r="BFF1" s="3" t="s">
        <v>1513</v>
      </c>
      <c r="BFG1" s="3" t="s">
        <v>1514</v>
      </c>
      <c r="BFH1" s="3" t="s">
        <v>1515</v>
      </c>
      <c r="BFI1" s="3" t="s">
        <v>1516</v>
      </c>
      <c r="BFJ1" s="3" t="s">
        <v>1517</v>
      </c>
      <c r="BFK1" s="3" t="s">
        <v>1518</v>
      </c>
      <c r="BFL1" s="3" t="s">
        <v>1519</v>
      </c>
      <c r="BFM1" s="3" t="s">
        <v>1520</v>
      </c>
      <c r="BFN1" s="3" t="s">
        <v>1521</v>
      </c>
      <c r="BFO1" s="3" t="s">
        <v>1522</v>
      </c>
      <c r="BFP1" s="3" t="s">
        <v>1523</v>
      </c>
      <c r="BFQ1" s="3" t="s">
        <v>1524</v>
      </c>
      <c r="BFR1" s="3" t="s">
        <v>1525</v>
      </c>
      <c r="BFS1" s="3" t="s">
        <v>1526</v>
      </c>
      <c r="BFT1" s="3" t="s">
        <v>1527</v>
      </c>
      <c r="BFU1" s="3" t="s">
        <v>1528</v>
      </c>
      <c r="BFV1" s="3" t="s">
        <v>1529</v>
      </c>
      <c r="BFW1" s="3" t="s">
        <v>1530</v>
      </c>
      <c r="BFX1" s="3" t="s">
        <v>1531</v>
      </c>
      <c r="BFY1" s="3" t="s">
        <v>1532</v>
      </c>
      <c r="BFZ1" s="3" t="s">
        <v>1533</v>
      </c>
      <c r="BGA1" s="3" t="s">
        <v>1534</v>
      </c>
      <c r="BGB1" s="3" t="s">
        <v>1535</v>
      </c>
      <c r="BGC1" s="3" t="s">
        <v>1536</v>
      </c>
      <c r="BGD1" s="3" t="s">
        <v>1537</v>
      </c>
      <c r="BGE1" s="3" t="s">
        <v>1538</v>
      </c>
      <c r="BGF1" s="3" t="s">
        <v>1539</v>
      </c>
      <c r="BGG1" s="3" t="s">
        <v>1540</v>
      </c>
      <c r="BGH1" s="3" t="s">
        <v>1541</v>
      </c>
      <c r="BGI1" s="3" t="s">
        <v>1542</v>
      </c>
      <c r="BGJ1" s="3" t="s">
        <v>1543</v>
      </c>
      <c r="BGK1" s="3" t="s">
        <v>1544</v>
      </c>
      <c r="BGL1" s="3" t="s">
        <v>1545</v>
      </c>
      <c r="BGM1" s="3" t="s">
        <v>1546</v>
      </c>
      <c r="BGN1" s="3" t="s">
        <v>1547</v>
      </c>
      <c r="BGO1" s="3" t="s">
        <v>1548</v>
      </c>
      <c r="BGP1" s="3" t="s">
        <v>1549</v>
      </c>
      <c r="BGQ1" s="3" t="s">
        <v>1550</v>
      </c>
      <c r="BGR1" s="3" t="s">
        <v>1551</v>
      </c>
      <c r="BGS1" s="3" t="s">
        <v>1552</v>
      </c>
      <c r="BGT1" s="3" t="s">
        <v>1553</v>
      </c>
      <c r="BGU1" s="3" t="s">
        <v>1554</v>
      </c>
      <c r="BGV1" s="3" t="s">
        <v>1555</v>
      </c>
      <c r="BGW1" s="3" t="s">
        <v>1556</v>
      </c>
      <c r="BGX1" s="3" t="s">
        <v>1557</v>
      </c>
      <c r="BGY1" s="3" t="s">
        <v>1558</v>
      </c>
      <c r="BGZ1" s="3" t="s">
        <v>1559</v>
      </c>
      <c r="BHA1" s="3" t="s">
        <v>1560</v>
      </c>
      <c r="BHB1" s="3" t="s">
        <v>1561</v>
      </c>
      <c r="BHC1" s="3" t="s">
        <v>1562</v>
      </c>
      <c r="BHD1" s="3" t="s">
        <v>1563</v>
      </c>
      <c r="BHE1" s="3" t="s">
        <v>1564</v>
      </c>
      <c r="BHF1" s="3" t="s">
        <v>1565</v>
      </c>
      <c r="BHG1" s="3" t="s">
        <v>1566</v>
      </c>
      <c r="BHH1" s="3" t="s">
        <v>1567</v>
      </c>
      <c r="BHI1" s="3" t="s">
        <v>1568</v>
      </c>
      <c r="BHJ1" s="3" t="s">
        <v>1569</v>
      </c>
      <c r="BHK1" s="3" t="s">
        <v>1570</v>
      </c>
      <c r="BHL1" s="3" t="s">
        <v>1571</v>
      </c>
      <c r="BHM1" s="3" t="s">
        <v>1572</v>
      </c>
      <c r="BHN1" s="3" t="s">
        <v>1573</v>
      </c>
      <c r="BHO1" s="3" t="s">
        <v>1574</v>
      </c>
      <c r="BHP1" s="3" t="s">
        <v>1575</v>
      </c>
      <c r="BHQ1" s="3" t="s">
        <v>1576</v>
      </c>
      <c r="BHR1" s="3" t="s">
        <v>1577</v>
      </c>
      <c r="BHS1" s="3" t="s">
        <v>1578</v>
      </c>
      <c r="BHT1" s="3" t="s">
        <v>1579</v>
      </c>
      <c r="BHU1" s="3" t="s">
        <v>1580</v>
      </c>
      <c r="BHV1" s="3" t="s">
        <v>1581</v>
      </c>
      <c r="BHW1" s="3" t="s">
        <v>1582</v>
      </c>
      <c r="BHX1" s="3" t="s">
        <v>1583</v>
      </c>
      <c r="BHY1" s="3" t="s">
        <v>1584</v>
      </c>
      <c r="BHZ1" s="3" t="s">
        <v>1585</v>
      </c>
      <c r="BIA1" s="3" t="s">
        <v>1586</v>
      </c>
      <c r="BIB1" s="3" t="s">
        <v>1587</v>
      </c>
      <c r="BIC1" s="3" t="s">
        <v>1588</v>
      </c>
      <c r="BID1" s="3" t="s">
        <v>1589</v>
      </c>
      <c r="BIE1" s="3" t="s">
        <v>1590</v>
      </c>
      <c r="BIF1" s="3" t="s">
        <v>1591</v>
      </c>
      <c r="BIG1" s="3" t="s">
        <v>1592</v>
      </c>
      <c r="BIH1" s="3" t="s">
        <v>1593</v>
      </c>
      <c r="BII1" s="3" t="s">
        <v>1594</v>
      </c>
      <c r="BIJ1" s="3" t="s">
        <v>1595</v>
      </c>
      <c r="BIK1" s="3" t="s">
        <v>1596</v>
      </c>
      <c r="BIL1" s="3" t="s">
        <v>1597</v>
      </c>
      <c r="BIM1" s="3" t="s">
        <v>1598</v>
      </c>
      <c r="BIN1" s="3" t="s">
        <v>1599</v>
      </c>
      <c r="BIO1" s="3" t="s">
        <v>1600</v>
      </c>
      <c r="BIP1" s="3" t="s">
        <v>1601</v>
      </c>
      <c r="BIQ1" s="3" t="s">
        <v>1602</v>
      </c>
      <c r="BIR1" s="3" t="s">
        <v>1603</v>
      </c>
      <c r="BIS1" s="3" t="s">
        <v>1604</v>
      </c>
      <c r="BIT1" s="3" t="s">
        <v>1605</v>
      </c>
      <c r="BIU1" s="3" t="s">
        <v>1606</v>
      </c>
      <c r="BIV1" s="3" t="s">
        <v>1607</v>
      </c>
      <c r="BIW1" s="3" t="s">
        <v>1608</v>
      </c>
      <c r="BIX1" s="3" t="s">
        <v>1609</v>
      </c>
      <c r="BIY1" s="3" t="s">
        <v>1610</v>
      </c>
      <c r="BIZ1" s="3" t="s">
        <v>1611</v>
      </c>
      <c r="BJA1" s="3" t="s">
        <v>1612</v>
      </c>
      <c r="BJB1" s="3" t="s">
        <v>1613</v>
      </c>
      <c r="BJC1" s="3" t="s">
        <v>1614</v>
      </c>
      <c r="BJD1" s="3" t="s">
        <v>1615</v>
      </c>
      <c r="BJE1" s="3" t="s">
        <v>1616</v>
      </c>
      <c r="BJF1" s="3" t="s">
        <v>1617</v>
      </c>
      <c r="BJG1" s="3" t="s">
        <v>1618</v>
      </c>
      <c r="BJH1" s="3" t="s">
        <v>1619</v>
      </c>
      <c r="BJI1" s="3" t="s">
        <v>1620</v>
      </c>
      <c r="BJJ1" s="3" t="s">
        <v>1621</v>
      </c>
      <c r="BJK1" s="3" t="s">
        <v>1622</v>
      </c>
      <c r="BJL1" s="3" t="s">
        <v>1623</v>
      </c>
      <c r="BJM1" s="3" t="s">
        <v>1624</v>
      </c>
      <c r="BJN1" s="3" t="s">
        <v>1625</v>
      </c>
      <c r="BJO1" s="3" t="s">
        <v>1626</v>
      </c>
      <c r="BJP1" s="3" t="s">
        <v>1627</v>
      </c>
      <c r="BJQ1" s="3" t="s">
        <v>1628</v>
      </c>
      <c r="BJR1" s="3" t="s">
        <v>1629</v>
      </c>
      <c r="BJS1" s="3" t="s">
        <v>1630</v>
      </c>
      <c r="BJT1" s="3" t="s">
        <v>1631</v>
      </c>
      <c r="BJU1" s="3" t="s">
        <v>1632</v>
      </c>
      <c r="BJV1" s="3" t="s">
        <v>1633</v>
      </c>
      <c r="BJW1" s="3" t="s">
        <v>1634</v>
      </c>
      <c r="BJX1" s="3" t="s">
        <v>1635</v>
      </c>
      <c r="BJY1" s="3" t="s">
        <v>1636</v>
      </c>
      <c r="BJZ1" s="3" t="s">
        <v>1637</v>
      </c>
      <c r="BKA1" s="3" t="s">
        <v>1638</v>
      </c>
      <c r="BKB1" s="3" t="s">
        <v>1639</v>
      </c>
      <c r="BKC1" s="3" t="s">
        <v>1640</v>
      </c>
      <c r="BKD1" s="3" t="s">
        <v>1641</v>
      </c>
      <c r="BKE1" s="3" t="s">
        <v>1642</v>
      </c>
      <c r="BKF1" s="3" t="s">
        <v>1643</v>
      </c>
      <c r="BKG1" s="3" t="s">
        <v>1644</v>
      </c>
      <c r="BKH1" s="3" t="s">
        <v>1645</v>
      </c>
      <c r="BKI1" s="3" t="s">
        <v>1646</v>
      </c>
      <c r="BKJ1" s="3" t="s">
        <v>1647</v>
      </c>
      <c r="BKK1" s="3" t="s">
        <v>1648</v>
      </c>
      <c r="BKL1" s="3" t="s">
        <v>1649</v>
      </c>
      <c r="BKM1" s="3" t="s">
        <v>1650</v>
      </c>
      <c r="BKN1" s="3" t="s">
        <v>1651</v>
      </c>
      <c r="BKO1" s="3" t="s">
        <v>1652</v>
      </c>
      <c r="BKP1" s="3" t="s">
        <v>1653</v>
      </c>
      <c r="BKQ1" s="3" t="s">
        <v>1654</v>
      </c>
      <c r="BKR1" s="3" t="s">
        <v>1655</v>
      </c>
      <c r="BKS1" s="3" t="s">
        <v>1656</v>
      </c>
      <c r="BKT1" s="3" t="s">
        <v>1657</v>
      </c>
      <c r="BKU1" s="3" t="s">
        <v>1658</v>
      </c>
      <c r="BKV1" s="3" t="s">
        <v>1659</v>
      </c>
      <c r="BKW1" s="3" t="s">
        <v>1660</v>
      </c>
      <c r="BKX1" s="3" t="s">
        <v>1661</v>
      </c>
      <c r="BKY1" s="3" t="s">
        <v>1662</v>
      </c>
      <c r="BKZ1" s="3" t="s">
        <v>1663</v>
      </c>
      <c r="BLA1" s="3" t="s">
        <v>1664</v>
      </c>
      <c r="BLB1" s="3" t="s">
        <v>1665</v>
      </c>
      <c r="BLC1" s="3" t="s">
        <v>1666</v>
      </c>
      <c r="BLD1" s="3" t="s">
        <v>1667</v>
      </c>
      <c r="BLE1" s="3" t="s">
        <v>1668</v>
      </c>
      <c r="BLF1" s="3" t="s">
        <v>1669</v>
      </c>
      <c r="BLG1" s="3" t="s">
        <v>1670</v>
      </c>
      <c r="BLH1" s="3" t="s">
        <v>1671</v>
      </c>
      <c r="BLI1" s="3" t="s">
        <v>1672</v>
      </c>
      <c r="BLJ1" s="3" t="s">
        <v>1673</v>
      </c>
      <c r="BLK1" s="3" t="s">
        <v>1674</v>
      </c>
      <c r="BLL1" s="3" t="s">
        <v>1675</v>
      </c>
      <c r="BLM1" s="3" t="s">
        <v>1676</v>
      </c>
      <c r="BLN1" s="3" t="s">
        <v>1677</v>
      </c>
      <c r="BLO1" s="3" t="s">
        <v>1678</v>
      </c>
      <c r="BLP1" s="3" t="s">
        <v>1679</v>
      </c>
      <c r="BLQ1" s="3" t="s">
        <v>1680</v>
      </c>
      <c r="BLR1" s="3" t="s">
        <v>1681</v>
      </c>
      <c r="BLS1" s="3" t="s">
        <v>1682</v>
      </c>
      <c r="BLT1" s="3" t="s">
        <v>1683</v>
      </c>
      <c r="BLU1" s="3" t="s">
        <v>1684</v>
      </c>
      <c r="BLV1" s="3" t="s">
        <v>1685</v>
      </c>
      <c r="BLW1" s="3" t="s">
        <v>1686</v>
      </c>
      <c r="BLX1" s="3" t="s">
        <v>1687</v>
      </c>
      <c r="BLY1" s="3" t="s">
        <v>1688</v>
      </c>
      <c r="BLZ1" s="3" t="s">
        <v>1689</v>
      </c>
      <c r="BMA1" s="3" t="s">
        <v>1690</v>
      </c>
      <c r="BMB1" s="3" t="s">
        <v>1691</v>
      </c>
      <c r="BMC1" s="3" t="s">
        <v>1692</v>
      </c>
      <c r="BMD1" s="3" t="s">
        <v>1693</v>
      </c>
      <c r="BME1" s="3" t="s">
        <v>1694</v>
      </c>
      <c r="BMF1" s="3" t="s">
        <v>1695</v>
      </c>
      <c r="BMG1" s="3" t="s">
        <v>1696</v>
      </c>
      <c r="BMH1" s="3" t="s">
        <v>1697</v>
      </c>
      <c r="BMI1" s="3" t="s">
        <v>1698</v>
      </c>
      <c r="BMJ1" s="3" t="s">
        <v>1699</v>
      </c>
      <c r="BMK1" s="3" t="s">
        <v>1700</v>
      </c>
      <c r="BML1" s="3" t="s">
        <v>1701</v>
      </c>
      <c r="BMM1" s="3" t="s">
        <v>1702</v>
      </c>
      <c r="BMN1" s="3" t="s">
        <v>1703</v>
      </c>
      <c r="BMO1" s="3" t="s">
        <v>1704</v>
      </c>
      <c r="BMP1" s="3" t="s">
        <v>1705</v>
      </c>
      <c r="BMQ1" s="3" t="s">
        <v>1706</v>
      </c>
      <c r="BMR1" s="3" t="s">
        <v>1707</v>
      </c>
      <c r="BMS1" s="3" t="s">
        <v>1708</v>
      </c>
      <c r="BMT1" s="3" t="s">
        <v>1709</v>
      </c>
      <c r="BMU1" s="3" t="s">
        <v>1710</v>
      </c>
      <c r="BMV1" s="3" t="s">
        <v>1711</v>
      </c>
      <c r="BMW1" s="3" t="s">
        <v>1712</v>
      </c>
      <c r="BMX1" s="3" t="s">
        <v>1713</v>
      </c>
      <c r="BMY1" s="3" t="s">
        <v>1714</v>
      </c>
      <c r="BMZ1" s="3" t="s">
        <v>1715</v>
      </c>
      <c r="BNA1" s="3" t="s">
        <v>1716</v>
      </c>
      <c r="BNB1" s="3" t="s">
        <v>1717</v>
      </c>
      <c r="BNC1" s="3" t="s">
        <v>1718</v>
      </c>
      <c r="BND1" s="3" t="s">
        <v>1719</v>
      </c>
      <c r="BNE1" s="3" t="s">
        <v>1720</v>
      </c>
      <c r="BNF1" s="3" t="s">
        <v>1721</v>
      </c>
      <c r="BNG1" s="3" t="s">
        <v>1722</v>
      </c>
      <c r="BNH1" s="3" t="s">
        <v>1723</v>
      </c>
      <c r="BNI1" s="3" t="s">
        <v>1724</v>
      </c>
      <c r="BNJ1" s="3" t="s">
        <v>1725</v>
      </c>
      <c r="BNK1" s="3" t="s">
        <v>1726</v>
      </c>
      <c r="BNL1" s="3" t="s">
        <v>1727</v>
      </c>
      <c r="BNM1" s="3" t="s">
        <v>1728</v>
      </c>
      <c r="BNN1" s="3" t="s">
        <v>1729</v>
      </c>
      <c r="BNO1" s="3" t="s">
        <v>1730</v>
      </c>
      <c r="BNP1" s="3" t="s">
        <v>1731</v>
      </c>
      <c r="BNQ1" s="3" t="s">
        <v>1732</v>
      </c>
      <c r="BNR1" s="3" t="s">
        <v>1733</v>
      </c>
      <c r="BNS1" s="3" t="s">
        <v>1734</v>
      </c>
      <c r="BNT1" s="3" t="s">
        <v>1735</v>
      </c>
      <c r="BNU1" s="3" t="s">
        <v>1736</v>
      </c>
      <c r="BNV1" s="3" t="s">
        <v>1737</v>
      </c>
      <c r="BNW1" s="3" t="s">
        <v>1738</v>
      </c>
      <c r="BNX1" s="3" t="s">
        <v>1739</v>
      </c>
      <c r="BNY1" s="3" t="s">
        <v>1740</v>
      </c>
      <c r="BNZ1" s="3" t="s">
        <v>1741</v>
      </c>
      <c r="BOA1" s="3" t="s">
        <v>1742</v>
      </c>
      <c r="BOB1" s="3" t="s">
        <v>1743</v>
      </c>
      <c r="BOC1" s="3" t="s">
        <v>1744</v>
      </c>
      <c r="BOD1" s="3" t="s">
        <v>1745</v>
      </c>
      <c r="BOE1" s="3" t="s">
        <v>1746</v>
      </c>
      <c r="BOF1" s="3" t="s">
        <v>1747</v>
      </c>
      <c r="BOG1" s="3" t="s">
        <v>1748</v>
      </c>
      <c r="BOH1" s="3" t="s">
        <v>1749</v>
      </c>
      <c r="BOI1" s="3" t="s">
        <v>1750</v>
      </c>
      <c r="BOJ1" s="3" t="s">
        <v>1751</v>
      </c>
      <c r="BOK1" s="3" t="s">
        <v>1752</v>
      </c>
      <c r="BOL1" s="3" t="s">
        <v>1753</v>
      </c>
      <c r="BOM1" s="3" t="s">
        <v>1754</v>
      </c>
      <c r="BON1" s="3" t="s">
        <v>1755</v>
      </c>
      <c r="BOO1" s="3" t="s">
        <v>1756</v>
      </c>
      <c r="BOP1" s="3" t="s">
        <v>1757</v>
      </c>
      <c r="BOQ1" s="3" t="s">
        <v>1758</v>
      </c>
      <c r="BOR1" s="3" t="s">
        <v>1759</v>
      </c>
      <c r="BOS1" s="3" t="s">
        <v>1760</v>
      </c>
      <c r="BOT1" s="3" t="s">
        <v>1761</v>
      </c>
      <c r="BOU1" s="3" t="s">
        <v>1762</v>
      </c>
      <c r="BOV1" s="3" t="s">
        <v>1763</v>
      </c>
      <c r="BOW1" s="3" t="s">
        <v>1764</v>
      </c>
      <c r="BOX1" s="3" t="s">
        <v>1765</v>
      </c>
      <c r="BOY1" s="3" t="s">
        <v>1766</v>
      </c>
      <c r="BOZ1" s="3" t="s">
        <v>1767</v>
      </c>
      <c r="BPA1" s="3" t="s">
        <v>1768</v>
      </c>
      <c r="BPB1" s="3" t="s">
        <v>1769</v>
      </c>
      <c r="BPC1" s="3" t="s">
        <v>1770</v>
      </c>
      <c r="BPD1" s="3" t="s">
        <v>1771</v>
      </c>
      <c r="BPE1" s="3" t="s">
        <v>1772</v>
      </c>
      <c r="BPF1" s="3" t="s">
        <v>1773</v>
      </c>
      <c r="BPG1" s="3" t="s">
        <v>1774</v>
      </c>
      <c r="BPH1" s="3" t="s">
        <v>1775</v>
      </c>
      <c r="BPI1" s="3" t="s">
        <v>1776</v>
      </c>
      <c r="BPJ1" s="3" t="s">
        <v>1777</v>
      </c>
      <c r="BPK1" s="3" t="s">
        <v>1778</v>
      </c>
      <c r="BPL1" s="3" t="s">
        <v>1779</v>
      </c>
      <c r="BPM1" s="3" t="s">
        <v>1780</v>
      </c>
      <c r="BPN1" s="3" t="s">
        <v>1781</v>
      </c>
      <c r="BPO1" s="3" t="s">
        <v>1782</v>
      </c>
      <c r="BPP1" s="3" t="s">
        <v>1783</v>
      </c>
      <c r="BPQ1" s="3" t="s">
        <v>1784</v>
      </c>
      <c r="BPR1" s="3" t="s">
        <v>1785</v>
      </c>
      <c r="BPS1" s="3" t="s">
        <v>1786</v>
      </c>
      <c r="BPT1" s="3" t="s">
        <v>1787</v>
      </c>
      <c r="BPU1" s="3" t="s">
        <v>1788</v>
      </c>
      <c r="BPV1" s="3" t="s">
        <v>1789</v>
      </c>
      <c r="BPW1" s="3" t="s">
        <v>1790</v>
      </c>
      <c r="BPX1" s="3" t="s">
        <v>1791</v>
      </c>
      <c r="BPY1" s="3" t="s">
        <v>1792</v>
      </c>
      <c r="BPZ1" s="3" t="s">
        <v>1793</v>
      </c>
      <c r="BQA1" s="3" t="s">
        <v>1794</v>
      </c>
      <c r="BQB1" s="3" t="s">
        <v>1795</v>
      </c>
      <c r="BQC1" s="3" t="s">
        <v>1796</v>
      </c>
      <c r="BQD1" s="3" t="s">
        <v>1797</v>
      </c>
      <c r="BQE1" s="3" t="s">
        <v>1798</v>
      </c>
      <c r="BQF1" s="3" t="s">
        <v>1799</v>
      </c>
      <c r="BQG1" s="3" t="s">
        <v>1800</v>
      </c>
      <c r="BQH1" s="3" t="s">
        <v>1801</v>
      </c>
      <c r="BQI1" s="3" t="s">
        <v>1802</v>
      </c>
      <c r="BQJ1" s="3" t="s">
        <v>1803</v>
      </c>
      <c r="BQK1" s="3" t="s">
        <v>1804</v>
      </c>
      <c r="BQL1" s="3" t="s">
        <v>1805</v>
      </c>
      <c r="BQM1" s="3" t="s">
        <v>1806</v>
      </c>
      <c r="BQN1" s="3" t="s">
        <v>1807</v>
      </c>
      <c r="BQO1" s="3" t="s">
        <v>1808</v>
      </c>
      <c r="BQP1" s="3" t="s">
        <v>1809</v>
      </c>
      <c r="BQQ1" s="3" t="s">
        <v>1810</v>
      </c>
      <c r="BQR1" s="3" t="s">
        <v>1811</v>
      </c>
      <c r="BQS1" s="3" t="s">
        <v>1812</v>
      </c>
      <c r="BQT1" s="3" t="s">
        <v>1813</v>
      </c>
      <c r="BQU1" s="3" t="s">
        <v>1814</v>
      </c>
      <c r="BQV1" s="3" t="s">
        <v>1815</v>
      </c>
      <c r="BQW1" s="3" t="s">
        <v>1816</v>
      </c>
      <c r="BQX1" s="3" t="s">
        <v>1817</v>
      </c>
      <c r="BQY1" s="3" t="s">
        <v>1818</v>
      </c>
      <c r="BQZ1" s="3" t="s">
        <v>1819</v>
      </c>
      <c r="BRA1" s="3" t="s">
        <v>1820</v>
      </c>
      <c r="BRB1" s="3" t="s">
        <v>1821</v>
      </c>
      <c r="BRC1" s="3" t="s">
        <v>1822</v>
      </c>
      <c r="BRD1" s="3" t="s">
        <v>1823</v>
      </c>
      <c r="BRE1" s="3" t="s">
        <v>1824</v>
      </c>
      <c r="BRF1" s="3" t="s">
        <v>1825</v>
      </c>
      <c r="BRG1" s="3" t="s">
        <v>1826</v>
      </c>
      <c r="BRH1" s="3" t="s">
        <v>1827</v>
      </c>
      <c r="BRI1" s="3" t="s">
        <v>1828</v>
      </c>
      <c r="BRJ1" s="3" t="s">
        <v>1829</v>
      </c>
      <c r="BRK1" s="3" t="s">
        <v>1830</v>
      </c>
      <c r="BRL1" s="3" t="s">
        <v>1831</v>
      </c>
      <c r="BRM1" s="3" t="s">
        <v>1832</v>
      </c>
      <c r="BRN1" s="3" t="s">
        <v>1833</v>
      </c>
      <c r="BRO1" s="3" t="s">
        <v>1834</v>
      </c>
      <c r="BRP1" s="3" t="s">
        <v>1835</v>
      </c>
      <c r="BRQ1" s="3" t="s">
        <v>1836</v>
      </c>
      <c r="BRR1" s="3" t="s">
        <v>1837</v>
      </c>
      <c r="BRS1" s="3" t="s">
        <v>1838</v>
      </c>
      <c r="BRT1" s="3" t="s">
        <v>1839</v>
      </c>
      <c r="BRU1" s="3" t="s">
        <v>1840</v>
      </c>
      <c r="BRV1" s="3" t="s">
        <v>1841</v>
      </c>
      <c r="BRW1" s="3" t="s">
        <v>1842</v>
      </c>
      <c r="BRX1" s="3" t="s">
        <v>1843</v>
      </c>
      <c r="BRY1" s="3" t="s">
        <v>1844</v>
      </c>
      <c r="BRZ1" s="3" t="s">
        <v>1845</v>
      </c>
      <c r="BSA1" s="3" t="s">
        <v>1846</v>
      </c>
      <c r="BSB1" s="3" t="s">
        <v>1847</v>
      </c>
      <c r="BSC1" s="3" t="s">
        <v>1848</v>
      </c>
      <c r="BSD1" s="3" t="s">
        <v>1849</v>
      </c>
      <c r="BSE1" s="3" t="s">
        <v>1850</v>
      </c>
      <c r="BSF1" s="3" t="s">
        <v>1851</v>
      </c>
      <c r="BSG1" s="3" t="s">
        <v>1852</v>
      </c>
      <c r="BSH1" s="3" t="s">
        <v>1853</v>
      </c>
      <c r="BSI1" s="3" t="s">
        <v>1854</v>
      </c>
      <c r="BSJ1" s="3" t="s">
        <v>1855</v>
      </c>
      <c r="BSK1" s="3" t="s">
        <v>1856</v>
      </c>
      <c r="BSL1" s="3" t="s">
        <v>1857</v>
      </c>
      <c r="BSM1" s="3" t="s">
        <v>1858</v>
      </c>
      <c r="BSN1" s="3" t="s">
        <v>1859</v>
      </c>
      <c r="BSO1" s="3" t="s">
        <v>1860</v>
      </c>
      <c r="BSP1" s="3" t="s">
        <v>1861</v>
      </c>
      <c r="BSQ1" s="3" t="s">
        <v>1862</v>
      </c>
      <c r="BSR1" s="3" t="s">
        <v>1863</v>
      </c>
      <c r="BSS1" s="3" t="s">
        <v>1864</v>
      </c>
      <c r="BST1" s="3" t="s">
        <v>1865</v>
      </c>
      <c r="BSU1" s="3" t="s">
        <v>1866</v>
      </c>
      <c r="BSV1" s="3" t="s">
        <v>1867</v>
      </c>
      <c r="BSW1" s="3" t="s">
        <v>1868</v>
      </c>
      <c r="BSX1" s="3" t="s">
        <v>1869</v>
      </c>
      <c r="BSY1" s="3" t="s">
        <v>1870</v>
      </c>
      <c r="BSZ1" s="3" t="s">
        <v>1871</v>
      </c>
      <c r="BTA1" s="3" t="s">
        <v>1872</v>
      </c>
      <c r="BTB1" s="3" t="s">
        <v>1873</v>
      </c>
      <c r="BTC1" s="3" t="s">
        <v>1874</v>
      </c>
      <c r="BTD1" s="3" t="s">
        <v>1875</v>
      </c>
      <c r="BTE1" s="3" t="s">
        <v>1876</v>
      </c>
      <c r="BTF1" s="3" t="s">
        <v>1877</v>
      </c>
      <c r="BTG1" s="3" t="s">
        <v>1878</v>
      </c>
      <c r="BTH1" s="3" t="s">
        <v>1879</v>
      </c>
      <c r="BTI1" s="3" t="s">
        <v>1880</v>
      </c>
      <c r="BTJ1" s="3" t="s">
        <v>1881</v>
      </c>
      <c r="BTK1" s="3" t="s">
        <v>1882</v>
      </c>
      <c r="BTL1" s="3" t="s">
        <v>1883</v>
      </c>
      <c r="BTM1" s="3" t="s">
        <v>1884</v>
      </c>
      <c r="BTN1" s="3" t="s">
        <v>1885</v>
      </c>
      <c r="BTO1" s="3" t="s">
        <v>1886</v>
      </c>
      <c r="BTP1" s="3" t="s">
        <v>1887</v>
      </c>
      <c r="BTQ1" s="3" t="s">
        <v>1888</v>
      </c>
      <c r="BTR1" s="3" t="s">
        <v>1889</v>
      </c>
      <c r="BTS1" s="3" t="s">
        <v>1890</v>
      </c>
      <c r="BTT1" s="3" t="s">
        <v>1891</v>
      </c>
      <c r="BTU1" s="3" t="s">
        <v>1892</v>
      </c>
      <c r="BTV1" s="3" t="s">
        <v>1893</v>
      </c>
      <c r="BTW1" s="3" t="s">
        <v>1894</v>
      </c>
      <c r="BTX1" s="3" t="s">
        <v>1895</v>
      </c>
      <c r="BTY1" s="3" t="s">
        <v>1896</v>
      </c>
      <c r="BTZ1" s="3" t="s">
        <v>1897</v>
      </c>
      <c r="BUA1" s="3" t="s">
        <v>1898</v>
      </c>
      <c r="BUB1" s="3" t="s">
        <v>1899</v>
      </c>
      <c r="BUC1" s="3" t="s">
        <v>1900</v>
      </c>
      <c r="BUD1" s="3" t="s">
        <v>1901</v>
      </c>
      <c r="BUE1" s="3" t="s">
        <v>1902</v>
      </c>
      <c r="BUF1" s="3" t="s">
        <v>1903</v>
      </c>
      <c r="BUG1" s="3" t="s">
        <v>1904</v>
      </c>
      <c r="BUH1" s="3" t="s">
        <v>1905</v>
      </c>
      <c r="BUI1" s="3" t="s">
        <v>1906</v>
      </c>
      <c r="BUJ1" s="3" t="s">
        <v>1907</v>
      </c>
      <c r="BUK1" s="3" t="s">
        <v>1908</v>
      </c>
      <c r="BUL1" s="3" t="s">
        <v>1909</v>
      </c>
      <c r="BUM1" s="3" t="s">
        <v>1910</v>
      </c>
      <c r="BUN1" s="3" t="s">
        <v>1911</v>
      </c>
      <c r="BUO1" s="3" t="s">
        <v>1912</v>
      </c>
      <c r="BUP1" s="3" t="s">
        <v>1913</v>
      </c>
      <c r="BUQ1" s="3" t="s">
        <v>1914</v>
      </c>
      <c r="BUR1" s="3" t="s">
        <v>1915</v>
      </c>
      <c r="BUS1" s="3" t="s">
        <v>1916</v>
      </c>
      <c r="BUT1" s="3" t="s">
        <v>1917</v>
      </c>
      <c r="BUU1" s="3" t="s">
        <v>1918</v>
      </c>
      <c r="BUV1" s="3" t="s">
        <v>1919</v>
      </c>
      <c r="BUW1" s="3" t="s">
        <v>1920</v>
      </c>
      <c r="BUX1" s="3" t="s">
        <v>1921</v>
      </c>
      <c r="BUY1" s="3" t="s">
        <v>1922</v>
      </c>
      <c r="BUZ1" s="3" t="s">
        <v>1923</v>
      </c>
      <c r="BVA1" s="3" t="s">
        <v>1924</v>
      </c>
      <c r="BVB1" s="3" t="s">
        <v>1925</v>
      </c>
      <c r="BVC1" s="3" t="s">
        <v>1926</v>
      </c>
      <c r="BVD1" s="3" t="s">
        <v>1927</v>
      </c>
      <c r="BVE1" s="3" t="s">
        <v>1928</v>
      </c>
      <c r="BVF1" s="3" t="s">
        <v>1929</v>
      </c>
      <c r="BVG1" s="3" t="s">
        <v>1930</v>
      </c>
      <c r="BVH1" s="3" t="s">
        <v>1931</v>
      </c>
      <c r="BVI1" s="3" t="s">
        <v>1932</v>
      </c>
      <c r="BVJ1" s="3" t="s">
        <v>1933</v>
      </c>
      <c r="BVK1" s="3" t="s">
        <v>1934</v>
      </c>
      <c r="BVL1" s="3" t="s">
        <v>1935</v>
      </c>
      <c r="BVM1" s="3" t="s">
        <v>1936</v>
      </c>
      <c r="BVN1" s="3" t="s">
        <v>1937</v>
      </c>
      <c r="BVO1" s="3" t="s">
        <v>1938</v>
      </c>
      <c r="BVP1" s="3" t="s">
        <v>1939</v>
      </c>
      <c r="BVQ1" s="3" t="s">
        <v>1940</v>
      </c>
      <c r="BVR1" s="3" t="s">
        <v>1941</v>
      </c>
      <c r="BVS1" s="3" t="s">
        <v>1942</v>
      </c>
      <c r="BVT1" s="3" t="s">
        <v>1943</v>
      </c>
      <c r="BVU1" s="3" t="s">
        <v>1944</v>
      </c>
      <c r="BVV1" s="3" t="s">
        <v>1945</v>
      </c>
      <c r="BVW1" s="3" t="s">
        <v>1946</v>
      </c>
      <c r="BVX1" s="3" t="s">
        <v>1947</v>
      </c>
      <c r="BVY1" s="3" t="s">
        <v>1948</v>
      </c>
      <c r="BVZ1" s="3" t="s">
        <v>1949</v>
      </c>
      <c r="BWA1" s="3" t="s">
        <v>1950</v>
      </c>
      <c r="BWB1" s="3" t="s">
        <v>1951</v>
      </c>
      <c r="BWC1" s="3" t="s">
        <v>1952</v>
      </c>
      <c r="BWD1" s="3" t="s">
        <v>1953</v>
      </c>
      <c r="BWE1" s="3" t="s">
        <v>1954</v>
      </c>
      <c r="BWF1" s="3" t="s">
        <v>1955</v>
      </c>
      <c r="BWG1" s="3" t="s">
        <v>1956</v>
      </c>
      <c r="BWH1" s="3" t="s">
        <v>1957</v>
      </c>
      <c r="BWI1" s="3" t="s">
        <v>1958</v>
      </c>
      <c r="BWJ1" s="3" t="s">
        <v>1959</v>
      </c>
      <c r="BWK1" s="3" t="s">
        <v>1960</v>
      </c>
      <c r="BWL1" s="3" t="s">
        <v>1961</v>
      </c>
      <c r="BWM1" s="3" t="s">
        <v>1962</v>
      </c>
      <c r="BWN1" s="3" t="s">
        <v>1963</v>
      </c>
      <c r="BWO1" s="3" t="s">
        <v>1964</v>
      </c>
      <c r="BWP1" s="3" t="s">
        <v>1965</v>
      </c>
      <c r="BWQ1" s="3" t="s">
        <v>1966</v>
      </c>
      <c r="BWR1" s="3" t="s">
        <v>1967</v>
      </c>
      <c r="BWS1" s="3" t="s">
        <v>1968</v>
      </c>
      <c r="BWT1" s="3" t="s">
        <v>1969</v>
      </c>
      <c r="BWU1" s="3" t="s">
        <v>1970</v>
      </c>
      <c r="BWV1" s="3" t="s">
        <v>1971</v>
      </c>
      <c r="BWW1" s="3" t="s">
        <v>1972</v>
      </c>
      <c r="BWX1" s="3" t="s">
        <v>1973</v>
      </c>
      <c r="BWY1" s="3" t="s">
        <v>1974</v>
      </c>
      <c r="BWZ1" s="3" t="s">
        <v>1975</v>
      </c>
      <c r="BXA1" s="3" t="s">
        <v>1976</v>
      </c>
      <c r="BXB1" s="3" t="s">
        <v>1977</v>
      </c>
      <c r="BXC1" s="3" t="s">
        <v>1978</v>
      </c>
      <c r="BXD1" s="3" t="s">
        <v>1979</v>
      </c>
      <c r="BXE1" s="3" t="s">
        <v>1980</v>
      </c>
      <c r="BXF1" s="3" t="s">
        <v>1981</v>
      </c>
      <c r="BXG1" s="3" t="s">
        <v>1982</v>
      </c>
      <c r="BXH1" s="3" t="s">
        <v>1983</v>
      </c>
      <c r="BXI1" s="3" t="s">
        <v>1984</v>
      </c>
      <c r="BXJ1" s="3" t="s">
        <v>1985</v>
      </c>
      <c r="BXK1" s="3" t="s">
        <v>1986</v>
      </c>
      <c r="BXL1" s="3" t="s">
        <v>1987</v>
      </c>
      <c r="BXM1" s="3" t="s">
        <v>1988</v>
      </c>
      <c r="BXN1" s="3" t="s">
        <v>1989</v>
      </c>
      <c r="BXO1" s="3" t="s">
        <v>1990</v>
      </c>
      <c r="BXP1" s="3" t="s">
        <v>1991</v>
      </c>
      <c r="BXQ1" s="3" t="s">
        <v>1992</v>
      </c>
      <c r="BXR1" s="3" t="s">
        <v>1993</v>
      </c>
      <c r="BXS1" s="3" t="s">
        <v>1994</v>
      </c>
      <c r="BXT1" s="3" t="s">
        <v>1995</v>
      </c>
      <c r="BXU1" s="3" t="s">
        <v>1996</v>
      </c>
      <c r="BXV1" s="3" t="s">
        <v>1997</v>
      </c>
      <c r="BXW1" s="3" t="s">
        <v>1998</v>
      </c>
      <c r="BXX1" s="3" t="s">
        <v>1999</v>
      </c>
      <c r="BXY1" s="3" t="s">
        <v>2000</v>
      </c>
      <c r="BXZ1" s="3" t="s">
        <v>2001</v>
      </c>
      <c r="BYA1" s="3" t="s">
        <v>2002</v>
      </c>
      <c r="BYB1" s="3" t="s">
        <v>2003</v>
      </c>
      <c r="BYC1" s="3" t="s">
        <v>2004</v>
      </c>
      <c r="BYD1" s="3" t="s">
        <v>2005</v>
      </c>
      <c r="BYE1" s="3" t="s">
        <v>2006</v>
      </c>
      <c r="BYF1" s="3" t="s">
        <v>2007</v>
      </c>
      <c r="BYG1" s="3" t="s">
        <v>2008</v>
      </c>
      <c r="BYH1" s="3" t="s">
        <v>2009</v>
      </c>
      <c r="BYI1" s="3" t="s">
        <v>2010</v>
      </c>
      <c r="BYJ1" s="3" t="s">
        <v>2011</v>
      </c>
      <c r="BYK1" s="3" t="s">
        <v>2012</v>
      </c>
      <c r="BYL1" s="3" t="s">
        <v>2013</v>
      </c>
      <c r="BYM1" s="3" t="s">
        <v>2014</v>
      </c>
      <c r="BYN1" s="3" t="s">
        <v>2015</v>
      </c>
      <c r="BYO1" s="3" t="s">
        <v>2016</v>
      </c>
      <c r="BYP1" s="3" t="s">
        <v>2017</v>
      </c>
      <c r="BYQ1" s="3" t="s">
        <v>2018</v>
      </c>
      <c r="BYR1" s="3" t="s">
        <v>2019</v>
      </c>
      <c r="BYS1" s="3" t="s">
        <v>2020</v>
      </c>
      <c r="BYT1" s="3" t="s">
        <v>2021</v>
      </c>
      <c r="BYU1" s="3" t="s">
        <v>2022</v>
      </c>
      <c r="BYV1" s="3" t="s">
        <v>2023</v>
      </c>
      <c r="BYW1" s="3" t="s">
        <v>2024</v>
      </c>
      <c r="BYX1" s="3" t="s">
        <v>2025</v>
      </c>
      <c r="BYY1" s="3" t="s">
        <v>2026</v>
      </c>
      <c r="BYZ1" s="3" t="s">
        <v>2027</v>
      </c>
      <c r="BZA1" s="3" t="s">
        <v>2028</v>
      </c>
      <c r="BZB1" s="3" t="s">
        <v>2029</v>
      </c>
      <c r="BZC1" s="3" t="s">
        <v>2030</v>
      </c>
      <c r="BZD1" s="3" t="s">
        <v>2031</v>
      </c>
      <c r="BZE1" s="3" t="s">
        <v>2032</v>
      </c>
      <c r="BZF1" s="3" t="s">
        <v>2033</v>
      </c>
      <c r="BZG1" s="3" t="s">
        <v>2034</v>
      </c>
      <c r="BZH1" s="3" t="s">
        <v>2035</v>
      </c>
      <c r="BZI1" s="3" t="s">
        <v>2036</v>
      </c>
      <c r="BZJ1" s="3" t="s">
        <v>2037</v>
      </c>
      <c r="BZK1" s="3" t="s">
        <v>2038</v>
      </c>
      <c r="BZL1" s="3" t="s">
        <v>2039</v>
      </c>
      <c r="BZM1" s="3" t="s">
        <v>2040</v>
      </c>
      <c r="BZN1" s="3" t="s">
        <v>2041</v>
      </c>
      <c r="BZO1" s="3" t="s">
        <v>2042</v>
      </c>
      <c r="BZP1" s="3" t="s">
        <v>2043</v>
      </c>
      <c r="BZQ1" s="3" t="s">
        <v>2044</v>
      </c>
      <c r="BZR1" s="3" t="s">
        <v>2045</v>
      </c>
      <c r="BZS1" s="3" t="s">
        <v>2046</v>
      </c>
      <c r="BZT1" s="3" t="s">
        <v>2047</v>
      </c>
      <c r="BZU1" s="3" t="s">
        <v>2048</v>
      </c>
      <c r="BZV1" s="3" t="s">
        <v>2049</v>
      </c>
      <c r="BZW1" s="3" t="s">
        <v>2050</v>
      </c>
      <c r="BZX1" s="3" t="s">
        <v>2051</v>
      </c>
      <c r="BZY1" s="3" t="s">
        <v>2052</v>
      </c>
      <c r="BZZ1" s="3" t="s">
        <v>2053</v>
      </c>
      <c r="CAA1" s="3" t="s">
        <v>2054</v>
      </c>
      <c r="CAB1" s="3" t="s">
        <v>2055</v>
      </c>
      <c r="CAC1" s="3" t="s">
        <v>2056</v>
      </c>
      <c r="CAD1" s="3" t="s">
        <v>2057</v>
      </c>
      <c r="CAE1" s="3" t="s">
        <v>2058</v>
      </c>
      <c r="CAF1" s="3" t="s">
        <v>2059</v>
      </c>
      <c r="CAG1" s="3" t="s">
        <v>2060</v>
      </c>
      <c r="CAH1" s="3" t="s">
        <v>2061</v>
      </c>
      <c r="CAI1" s="3" t="s">
        <v>2062</v>
      </c>
      <c r="CAJ1" s="3" t="s">
        <v>2063</v>
      </c>
      <c r="CAK1" s="3" t="s">
        <v>2064</v>
      </c>
      <c r="CAL1" s="3" t="s">
        <v>2065</v>
      </c>
      <c r="CAM1" s="3" t="s">
        <v>2066</v>
      </c>
      <c r="CAN1" s="3" t="s">
        <v>2067</v>
      </c>
      <c r="CAO1" s="3" t="s">
        <v>2068</v>
      </c>
      <c r="CAP1" s="3" t="s">
        <v>2069</v>
      </c>
      <c r="CAQ1" s="3" t="s">
        <v>2070</v>
      </c>
      <c r="CAR1" s="3" t="s">
        <v>2071</v>
      </c>
      <c r="CAS1" s="3" t="s">
        <v>2072</v>
      </c>
      <c r="CAT1" s="3" t="s">
        <v>2073</v>
      </c>
      <c r="CAU1" s="3" t="s">
        <v>2074</v>
      </c>
      <c r="CAV1" s="3" t="s">
        <v>2075</v>
      </c>
      <c r="CAW1" s="3" t="s">
        <v>2076</v>
      </c>
      <c r="CAX1" s="3" t="s">
        <v>2077</v>
      </c>
      <c r="CAY1" s="3" t="s">
        <v>2078</v>
      </c>
      <c r="CAZ1" s="3" t="s">
        <v>2079</v>
      </c>
      <c r="CBA1" s="3" t="s">
        <v>2080</v>
      </c>
      <c r="CBB1" s="3" t="s">
        <v>2081</v>
      </c>
      <c r="CBC1" s="3" t="s">
        <v>2082</v>
      </c>
      <c r="CBD1" s="3" t="s">
        <v>2083</v>
      </c>
      <c r="CBE1" s="3" t="s">
        <v>2084</v>
      </c>
      <c r="CBF1" s="3" t="s">
        <v>2085</v>
      </c>
      <c r="CBG1" s="3" t="s">
        <v>2086</v>
      </c>
      <c r="CBH1" s="3" t="s">
        <v>2087</v>
      </c>
      <c r="CBI1" s="3" t="s">
        <v>2088</v>
      </c>
      <c r="CBJ1" s="3" t="s">
        <v>2089</v>
      </c>
      <c r="CBK1" s="3" t="s">
        <v>2090</v>
      </c>
      <c r="CBL1" s="3" t="s">
        <v>2091</v>
      </c>
      <c r="CBM1" s="3" t="s">
        <v>2092</v>
      </c>
      <c r="CBN1" s="3" t="s">
        <v>2093</v>
      </c>
      <c r="CBO1" s="3" t="s">
        <v>2094</v>
      </c>
      <c r="CBP1" s="3" t="s">
        <v>2095</v>
      </c>
      <c r="CBQ1" s="3" t="s">
        <v>2096</v>
      </c>
      <c r="CBR1" s="3" t="s">
        <v>2097</v>
      </c>
      <c r="CBS1" s="3" t="s">
        <v>2098</v>
      </c>
      <c r="CBT1" s="3" t="s">
        <v>2099</v>
      </c>
      <c r="CBU1" s="3" t="s">
        <v>2100</v>
      </c>
      <c r="CBV1" s="3" t="s">
        <v>2101</v>
      </c>
      <c r="CBW1" s="3" t="s">
        <v>2102</v>
      </c>
      <c r="CBX1" s="3" t="s">
        <v>2103</v>
      </c>
      <c r="CBY1" s="3" t="s">
        <v>2104</v>
      </c>
      <c r="CBZ1" s="3" t="s">
        <v>2105</v>
      </c>
      <c r="CCA1" s="3" t="s">
        <v>2106</v>
      </c>
      <c r="CCB1" s="3" t="s">
        <v>2107</v>
      </c>
      <c r="CCC1" s="3" t="s">
        <v>2108</v>
      </c>
      <c r="CCD1" s="3" t="s">
        <v>2109</v>
      </c>
      <c r="CCE1" s="3" t="s">
        <v>2110</v>
      </c>
      <c r="CCF1" s="3" t="s">
        <v>2111</v>
      </c>
      <c r="CCG1" s="3" t="s">
        <v>2112</v>
      </c>
      <c r="CCH1" s="3" t="s">
        <v>2113</v>
      </c>
      <c r="CCI1" s="3" t="s">
        <v>2114</v>
      </c>
      <c r="CCJ1" s="3" t="s">
        <v>2115</v>
      </c>
      <c r="CCK1" s="3" t="s">
        <v>2116</v>
      </c>
      <c r="CCL1" s="3" t="s">
        <v>2117</v>
      </c>
      <c r="CCM1" s="3" t="s">
        <v>2118</v>
      </c>
      <c r="CCN1" s="3" t="s">
        <v>2119</v>
      </c>
      <c r="CCO1" s="3" t="s">
        <v>2120</v>
      </c>
      <c r="CCP1" s="3" t="s">
        <v>2121</v>
      </c>
      <c r="CCQ1" s="3" t="s">
        <v>2122</v>
      </c>
      <c r="CCR1" s="3" t="s">
        <v>2123</v>
      </c>
      <c r="CCS1" s="3" t="s">
        <v>2124</v>
      </c>
      <c r="CCT1" s="3" t="s">
        <v>2125</v>
      </c>
      <c r="CCU1" s="3" t="s">
        <v>2126</v>
      </c>
      <c r="CCV1" s="3" t="s">
        <v>2127</v>
      </c>
      <c r="CCW1" s="3" t="s">
        <v>2128</v>
      </c>
      <c r="CCX1" s="3" t="s">
        <v>2129</v>
      </c>
      <c r="CCY1" s="3" t="s">
        <v>2130</v>
      </c>
      <c r="CCZ1" s="3" t="s">
        <v>2131</v>
      </c>
      <c r="CDA1" s="3" t="s">
        <v>2132</v>
      </c>
      <c r="CDB1" s="3" t="s">
        <v>2133</v>
      </c>
      <c r="CDC1" s="3" t="s">
        <v>2134</v>
      </c>
      <c r="CDD1" s="3" t="s">
        <v>2135</v>
      </c>
      <c r="CDE1" s="3" t="s">
        <v>2136</v>
      </c>
      <c r="CDF1" s="3" t="s">
        <v>2137</v>
      </c>
      <c r="CDG1" s="3" t="s">
        <v>2138</v>
      </c>
      <c r="CDH1" s="3" t="s">
        <v>2139</v>
      </c>
      <c r="CDI1" s="3" t="s">
        <v>2140</v>
      </c>
      <c r="CDJ1" s="3" t="s">
        <v>2141</v>
      </c>
      <c r="CDK1" s="3" t="s">
        <v>2142</v>
      </c>
      <c r="CDL1" s="3" t="s">
        <v>2143</v>
      </c>
      <c r="CDM1" s="3" t="s">
        <v>2144</v>
      </c>
      <c r="CDN1" s="3" t="s">
        <v>2145</v>
      </c>
      <c r="CDO1" s="3" t="s">
        <v>2146</v>
      </c>
      <c r="CDP1" s="3" t="s">
        <v>2147</v>
      </c>
      <c r="CDQ1" s="3" t="s">
        <v>2148</v>
      </c>
      <c r="CDR1" s="3" t="s">
        <v>2149</v>
      </c>
      <c r="CDS1" s="3" t="s">
        <v>2150</v>
      </c>
      <c r="CDT1" s="3" t="s">
        <v>2151</v>
      </c>
      <c r="CDU1" s="3" t="s">
        <v>2152</v>
      </c>
      <c r="CDV1" s="3" t="s">
        <v>2153</v>
      </c>
      <c r="CDW1" s="3" t="s">
        <v>2154</v>
      </c>
      <c r="CDX1" s="3" t="s">
        <v>2155</v>
      </c>
      <c r="CDY1" s="3" t="s">
        <v>2156</v>
      </c>
      <c r="CDZ1" s="3" t="s">
        <v>2157</v>
      </c>
      <c r="CEA1" s="3" t="s">
        <v>2158</v>
      </c>
      <c r="CEB1" s="3" t="s">
        <v>2159</v>
      </c>
      <c r="CEC1" s="3" t="s">
        <v>2160</v>
      </c>
      <c r="CED1" s="3" t="s">
        <v>2161</v>
      </c>
      <c r="CEE1" s="3" t="s">
        <v>2162</v>
      </c>
      <c r="CEF1" s="3" t="s">
        <v>2163</v>
      </c>
      <c r="CEG1" s="3" t="s">
        <v>2164</v>
      </c>
      <c r="CEH1" s="3" t="s">
        <v>2165</v>
      </c>
      <c r="CEI1" s="3" t="s">
        <v>2166</v>
      </c>
      <c r="CEJ1" s="3" t="s">
        <v>2167</v>
      </c>
      <c r="CEK1" s="3" t="s">
        <v>2168</v>
      </c>
      <c r="CEL1" s="3" t="s">
        <v>2169</v>
      </c>
      <c r="CEM1" s="3" t="s">
        <v>2170</v>
      </c>
      <c r="CEN1" s="3" t="s">
        <v>2171</v>
      </c>
      <c r="CEO1" s="3" t="s">
        <v>2172</v>
      </c>
      <c r="CEP1" s="3" t="s">
        <v>2173</v>
      </c>
      <c r="CEQ1" s="3" t="s">
        <v>2174</v>
      </c>
      <c r="CER1" s="3" t="s">
        <v>2175</v>
      </c>
      <c r="CES1" s="3" t="s">
        <v>2176</v>
      </c>
      <c r="CET1" s="3" t="s">
        <v>2177</v>
      </c>
      <c r="CEU1" s="3" t="s">
        <v>2178</v>
      </c>
      <c r="CEV1" s="3" t="s">
        <v>2179</v>
      </c>
      <c r="CEW1" s="3" t="s">
        <v>2180</v>
      </c>
      <c r="CEX1" s="3" t="s">
        <v>2181</v>
      </c>
      <c r="CEY1" s="3" t="s">
        <v>2182</v>
      </c>
      <c r="CEZ1" s="3" t="s">
        <v>2183</v>
      </c>
      <c r="CFA1" s="3" t="s">
        <v>2184</v>
      </c>
      <c r="CFB1" s="3" t="s">
        <v>2185</v>
      </c>
      <c r="CFC1" s="3" t="s">
        <v>2186</v>
      </c>
      <c r="CFD1" s="3" t="s">
        <v>2187</v>
      </c>
      <c r="CFE1" s="3" t="s">
        <v>2188</v>
      </c>
      <c r="CFF1" s="3" t="s">
        <v>2189</v>
      </c>
      <c r="CFG1" s="3" t="s">
        <v>2190</v>
      </c>
      <c r="CFH1" s="3" t="s">
        <v>2191</v>
      </c>
      <c r="CFI1" s="3" t="s">
        <v>2192</v>
      </c>
      <c r="CFJ1" s="3" t="s">
        <v>2193</v>
      </c>
      <c r="CFK1" s="3" t="s">
        <v>2194</v>
      </c>
      <c r="CFL1" s="3" t="s">
        <v>2195</v>
      </c>
      <c r="CFM1" s="3" t="s">
        <v>2196</v>
      </c>
      <c r="CFN1" s="3" t="s">
        <v>2197</v>
      </c>
      <c r="CFO1" s="3" t="s">
        <v>2198</v>
      </c>
      <c r="CFP1" s="3" t="s">
        <v>2199</v>
      </c>
      <c r="CFQ1" s="3" t="s">
        <v>2200</v>
      </c>
      <c r="CFR1" s="3" t="s">
        <v>2201</v>
      </c>
      <c r="CFS1" s="3" t="s">
        <v>2202</v>
      </c>
      <c r="CFT1" s="3" t="s">
        <v>2203</v>
      </c>
      <c r="CFU1" s="3" t="s">
        <v>2204</v>
      </c>
      <c r="CFV1" s="3" t="s">
        <v>2205</v>
      </c>
      <c r="CFW1" s="3" t="s">
        <v>2206</v>
      </c>
      <c r="CFX1" s="3" t="s">
        <v>2207</v>
      </c>
      <c r="CFY1" s="3" t="s">
        <v>2208</v>
      </c>
      <c r="CFZ1" s="3" t="s">
        <v>2209</v>
      </c>
      <c r="CGA1" s="3" t="s">
        <v>2210</v>
      </c>
      <c r="CGB1" s="3" t="s">
        <v>2211</v>
      </c>
      <c r="CGC1" s="3" t="s">
        <v>2212</v>
      </c>
      <c r="CGD1" s="3" t="s">
        <v>2213</v>
      </c>
      <c r="CGE1" s="3" t="s">
        <v>2214</v>
      </c>
      <c r="CGF1" s="3" t="s">
        <v>2215</v>
      </c>
      <c r="CGG1" s="3" t="s">
        <v>2216</v>
      </c>
      <c r="CGH1" s="3" t="s">
        <v>2217</v>
      </c>
      <c r="CGI1" s="3" t="s">
        <v>2218</v>
      </c>
      <c r="CGJ1" s="3" t="s">
        <v>2219</v>
      </c>
      <c r="CGK1" s="3" t="s">
        <v>2220</v>
      </c>
      <c r="CGL1" s="3" t="s">
        <v>2221</v>
      </c>
      <c r="CGM1" s="3" t="s">
        <v>2222</v>
      </c>
      <c r="CGN1" s="3" t="s">
        <v>2223</v>
      </c>
      <c r="CGO1" s="3" t="s">
        <v>2224</v>
      </c>
      <c r="CGP1" s="3" t="s">
        <v>2225</v>
      </c>
      <c r="CGQ1" s="3" t="s">
        <v>2226</v>
      </c>
      <c r="CGR1" s="3" t="s">
        <v>2227</v>
      </c>
      <c r="CGS1" s="3" t="s">
        <v>2228</v>
      </c>
      <c r="CGT1" s="3" t="s">
        <v>2229</v>
      </c>
      <c r="CGU1" s="3" t="s">
        <v>2230</v>
      </c>
      <c r="CGV1" s="3" t="s">
        <v>2231</v>
      </c>
      <c r="CGW1" s="3" t="s">
        <v>2232</v>
      </c>
      <c r="CGX1" s="3" t="s">
        <v>2233</v>
      </c>
      <c r="CGY1" s="3" t="s">
        <v>2234</v>
      </c>
      <c r="CGZ1" s="3" t="s">
        <v>2235</v>
      </c>
      <c r="CHA1" s="3" t="s">
        <v>2236</v>
      </c>
      <c r="CHB1" s="3" t="s">
        <v>2237</v>
      </c>
      <c r="CHC1" s="3" t="s">
        <v>2238</v>
      </c>
      <c r="CHD1" s="3" t="s">
        <v>2239</v>
      </c>
      <c r="CHE1" s="3" t="s">
        <v>2240</v>
      </c>
      <c r="CHF1" s="3" t="s">
        <v>2241</v>
      </c>
      <c r="CHG1" s="3" t="s">
        <v>2242</v>
      </c>
      <c r="CHH1" s="3" t="s">
        <v>2243</v>
      </c>
      <c r="CHI1" s="3" t="s">
        <v>2244</v>
      </c>
      <c r="CHJ1" s="3" t="s">
        <v>2245</v>
      </c>
      <c r="CHK1" s="3" t="s">
        <v>2246</v>
      </c>
      <c r="CHL1" s="3" t="s">
        <v>2247</v>
      </c>
      <c r="CHM1" s="3" t="s">
        <v>2248</v>
      </c>
      <c r="CHN1" s="3" t="s">
        <v>2249</v>
      </c>
      <c r="CHO1" s="3" t="s">
        <v>2250</v>
      </c>
      <c r="CHP1" s="3" t="s">
        <v>2251</v>
      </c>
      <c r="CHQ1" s="3" t="s">
        <v>2252</v>
      </c>
      <c r="CHR1" s="3" t="s">
        <v>2253</v>
      </c>
      <c r="CHS1" s="3" t="s">
        <v>2254</v>
      </c>
      <c r="CHT1" s="3" t="s">
        <v>2255</v>
      </c>
      <c r="CHU1" s="3" t="s">
        <v>2256</v>
      </c>
      <c r="CHV1" s="3" t="s">
        <v>2257</v>
      </c>
      <c r="CHW1" s="3" t="s">
        <v>2258</v>
      </c>
      <c r="CHX1" s="3" t="s">
        <v>2259</v>
      </c>
      <c r="CHY1" s="3" t="s">
        <v>2260</v>
      </c>
      <c r="CHZ1" s="3" t="s">
        <v>2261</v>
      </c>
      <c r="CIA1" s="3" t="s">
        <v>2262</v>
      </c>
      <c r="CIB1" s="3" t="s">
        <v>2263</v>
      </c>
      <c r="CIC1" s="3" t="s">
        <v>2264</v>
      </c>
      <c r="CID1" s="3" t="s">
        <v>2265</v>
      </c>
      <c r="CIE1" s="3" t="s">
        <v>2266</v>
      </c>
      <c r="CIF1" s="3" t="s">
        <v>2267</v>
      </c>
      <c r="CIG1" s="3" t="s">
        <v>2268</v>
      </c>
      <c r="CIH1" s="3" t="s">
        <v>2269</v>
      </c>
      <c r="CII1" s="3" t="s">
        <v>2270</v>
      </c>
      <c r="CIJ1" s="3" t="s">
        <v>2271</v>
      </c>
      <c r="CIK1" s="3" t="s">
        <v>2272</v>
      </c>
      <c r="CIL1" s="3" t="s">
        <v>2273</v>
      </c>
      <c r="CIM1" s="3" t="s">
        <v>2274</v>
      </c>
      <c r="CIN1" s="3" t="s">
        <v>2275</v>
      </c>
      <c r="CIO1" s="3" t="s">
        <v>2276</v>
      </c>
      <c r="CIP1" s="3" t="s">
        <v>2277</v>
      </c>
      <c r="CIQ1" s="3" t="s">
        <v>2278</v>
      </c>
      <c r="CIR1" s="3" t="s">
        <v>2279</v>
      </c>
      <c r="CIS1" s="3" t="s">
        <v>2280</v>
      </c>
      <c r="CIT1" s="3" t="s">
        <v>2281</v>
      </c>
      <c r="CIU1" s="3" t="s">
        <v>2282</v>
      </c>
      <c r="CIV1" s="3" t="s">
        <v>2283</v>
      </c>
      <c r="CIW1" s="3" t="s">
        <v>2284</v>
      </c>
      <c r="CIX1" s="3" t="s">
        <v>2285</v>
      </c>
      <c r="CIY1" s="3" t="s">
        <v>2286</v>
      </c>
      <c r="CIZ1" s="3" t="s">
        <v>2287</v>
      </c>
      <c r="CJA1" s="3" t="s">
        <v>2288</v>
      </c>
      <c r="CJB1" s="3" t="s">
        <v>2289</v>
      </c>
      <c r="CJC1" s="3" t="s">
        <v>2290</v>
      </c>
      <c r="CJD1" s="3" t="s">
        <v>2291</v>
      </c>
      <c r="CJE1" s="3" t="s">
        <v>2292</v>
      </c>
      <c r="CJF1" s="3" t="s">
        <v>2293</v>
      </c>
      <c r="CJG1" s="3" t="s">
        <v>2294</v>
      </c>
      <c r="CJH1" s="3" t="s">
        <v>2295</v>
      </c>
      <c r="CJI1" s="3" t="s">
        <v>2296</v>
      </c>
      <c r="CJJ1" s="3" t="s">
        <v>2297</v>
      </c>
      <c r="CJK1" s="3" t="s">
        <v>2298</v>
      </c>
      <c r="CJL1" s="3" t="s">
        <v>2299</v>
      </c>
      <c r="CJM1" s="3" t="s">
        <v>2300</v>
      </c>
      <c r="CJN1" s="3" t="s">
        <v>2301</v>
      </c>
      <c r="CJO1" s="3" t="s">
        <v>2302</v>
      </c>
      <c r="CJP1" s="3" t="s">
        <v>2303</v>
      </c>
      <c r="CJQ1" s="3" t="s">
        <v>2304</v>
      </c>
      <c r="CJR1" s="3" t="s">
        <v>2305</v>
      </c>
      <c r="CJS1" s="3" t="s">
        <v>2306</v>
      </c>
      <c r="CJT1" s="3" t="s">
        <v>2307</v>
      </c>
      <c r="CJU1" s="3" t="s">
        <v>2308</v>
      </c>
      <c r="CJV1" s="3" t="s">
        <v>2309</v>
      </c>
      <c r="CJW1" s="3" t="s">
        <v>2310</v>
      </c>
      <c r="CJX1" s="3" t="s">
        <v>2311</v>
      </c>
      <c r="CJY1" s="3" t="s">
        <v>2312</v>
      </c>
      <c r="CJZ1" s="3" t="s">
        <v>2313</v>
      </c>
      <c r="CKA1" s="3" t="s">
        <v>2314</v>
      </c>
      <c r="CKB1" s="3" t="s">
        <v>2315</v>
      </c>
      <c r="CKC1" s="3" t="s">
        <v>2316</v>
      </c>
      <c r="CKD1" s="3" t="s">
        <v>2317</v>
      </c>
      <c r="CKE1" s="3" t="s">
        <v>2318</v>
      </c>
      <c r="CKF1" s="3" t="s">
        <v>2319</v>
      </c>
      <c r="CKG1" s="3" t="s">
        <v>2320</v>
      </c>
      <c r="CKH1" s="3" t="s">
        <v>2321</v>
      </c>
      <c r="CKI1" s="3" t="s">
        <v>2322</v>
      </c>
      <c r="CKJ1" s="3" t="s">
        <v>2323</v>
      </c>
      <c r="CKK1" s="3" t="s">
        <v>2324</v>
      </c>
      <c r="CKL1" s="3" t="s">
        <v>2325</v>
      </c>
      <c r="CKM1" s="3" t="s">
        <v>2326</v>
      </c>
      <c r="CKN1" s="3" t="s">
        <v>2327</v>
      </c>
      <c r="CKO1" s="3" t="s">
        <v>2328</v>
      </c>
      <c r="CKP1" s="3" t="s">
        <v>2329</v>
      </c>
      <c r="CKQ1" s="3" t="s">
        <v>2330</v>
      </c>
      <c r="CKR1" s="3" t="s">
        <v>2331</v>
      </c>
      <c r="CKS1" s="3" t="s">
        <v>2332</v>
      </c>
      <c r="CKT1" s="3" t="s">
        <v>2333</v>
      </c>
      <c r="CKU1" s="3" t="s">
        <v>2334</v>
      </c>
      <c r="CKV1" s="3" t="s">
        <v>2335</v>
      </c>
      <c r="CKW1" s="3" t="s">
        <v>2336</v>
      </c>
      <c r="CKX1" s="3" t="s">
        <v>2337</v>
      </c>
      <c r="CKY1" s="3" t="s">
        <v>2338</v>
      </c>
      <c r="CKZ1" s="3" t="s">
        <v>2339</v>
      </c>
      <c r="CLA1" s="3" t="s">
        <v>2340</v>
      </c>
      <c r="CLB1" s="3" t="s">
        <v>2341</v>
      </c>
      <c r="CLC1" s="3" t="s">
        <v>2342</v>
      </c>
      <c r="CLD1" s="3" t="s">
        <v>2343</v>
      </c>
      <c r="CLE1" s="3" t="s">
        <v>2344</v>
      </c>
      <c r="CLF1" s="3" t="s">
        <v>2345</v>
      </c>
      <c r="CLG1" s="3" t="s">
        <v>2346</v>
      </c>
      <c r="CLH1" s="3" t="s">
        <v>2347</v>
      </c>
      <c r="CLI1" s="3" t="s">
        <v>2348</v>
      </c>
      <c r="CLJ1" s="3" t="s">
        <v>2349</v>
      </c>
      <c r="CLK1" s="3" t="s">
        <v>2350</v>
      </c>
      <c r="CLL1" s="3" t="s">
        <v>2351</v>
      </c>
      <c r="CLM1" s="3" t="s">
        <v>2352</v>
      </c>
      <c r="CLN1" s="3" t="s">
        <v>2353</v>
      </c>
      <c r="CLO1" s="3" t="s">
        <v>2354</v>
      </c>
      <c r="CLP1" s="3" t="s">
        <v>2355</v>
      </c>
      <c r="CLQ1" s="3" t="s">
        <v>2356</v>
      </c>
      <c r="CLR1" s="3" t="s">
        <v>2357</v>
      </c>
      <c r="CLS1" s="3" t="s">
        <v>2358</v>
      </c>
      <c r="CLT1" s="3" t="s">
        <v>2359</v>
      </c>
      <c r="CLU1" s="3" t="s">
        <v>2360</v>
      </c>
      <c r="CLV1" s="3" t="s">
        <v>2361</v>
      </c>
      <c r="CLW1" s="3" t="s">
        <v>2362</v>
      </c>
      <c r="CLX1" s="3" t="s">
        <v>2363</v>
      </c>
      <c r="CLY1" s="3" t="s">
        <v>2364</v>
      </c>
      <c r="CLZ1" s="3" t="s">
        <v>2365</v>
      </c>
      <c r="CMA1" s="3" t="s">
        <v>2366</v>
      </c>
      <c r="CMB1" s="3" t="s">
        <v>2367</v>
      </c>
      <c r="CMC1" s="3" t="s">
        <v>2368</v>
      </c>
      <c r="CMD1" s="3" t="s">
        <v>2369</v>
      </c>
      <c r="CME1" s="3" t="s">
        <v>2370</v>
      </c>
      <c r="CMF1" s="3" t="s">
        <v>2371</v>
      </c>
      <c r="CMG1" s="3" t="s">
        <v>2372</v>
      </c>
      <c r="CMH1" s="3" t="s">
        <v>2373</v>
      </c>
      <c r="CMI1" s="3" t="s">
        <v>2374</v>
      </c>
      <c r="CMJ1" s="3" t="s">
        <v>2375</v>
      </c>
      <c r="CMK1" s="3" t="s">
        <v>2376</v>
      </c>
      <c r="CML1" s="3" t="s">
        <v>2377</v>
      </c>
      <c r="CMM1" s="3" t="s">
        <v>2378</v>
      </c>
      <c r="CMN1" s="3" t="s">
        <v>2379</v>
      </c>
      <c r="CMO1" s="3" t="s">
        <v>2380</v>
      </c>
      <c r="CMP1" s="3" t="s">
        <v>2381</v>
      </c>
      <c r="CMQ1" s="3" t="s">
        <v>2382</v>
      </c>
      <c r="CMR1" s="3" t="s">
        <v>2383</v>
      </c>
      <c r="CMS1" s="3" t="s">
        <v>2384</v>
      </c>
      <c r="CMT1" s="3" t="s">
        <v>2385</v>
      </c>
      <c r="CMU1" s="3" t="s">
        <v>2386</v>
      </c>
      <c r="CMV1" s="3" t="s">
        <v>2387</v>
      </c>
      <c r="CMW1" s="3" t="s">
        <v>2388</v>
      </c>
      <c r="CMX1" s="3" t="s">
        <v>2389</v>
      </c>
      <c r="CMY1" s="3" t="s">
        <v>2390</v>
      </c>
      <c r="CMZ1" s="3" t="s">
        <v>2391</v>
      </c>
      <c r="CNA1" s="3" t="s">
        <v>2392</v>
      </c>
      <c r="CNB1" s="3" t="s">
        <v>2393</v>
      </c>
      <c r="CNC1" s="3" t="s">
        <v>2394</v>
      </c>
      <c r="CND1" s="3" t="s">
        <v>2395</v>
      </c>
      <c r="CNE1" s="3" t="s">
        <v>2396</v>
      </c>
      <c r="CNF1" s="3" t="s">
        <v>2397</v>
      </c>
      <c r="CNG1" s="3" t="s">
        <v>2398</v>
      </c>
      <c r="CNH1" s="3" t="s">
        <v>2399</v>
      </c>
      <c r="CNI1" s="3" t="s">
        <v>2400</v>
      </c>
      <c r="CNJ1" s="3" t="s">
        <v>2401</v>
      </c>
      <c r="CNK1" s="3" t="s">
        <v>2402</v>
      </c>
      <c r="CNL1" s="3" t="s">
        <v>2403</v>
      </c>
      <c r="CNM1" s="3" t="s">
        <v>2404</v>
      </c>
      <c r="CNN1" s="3" t="s">
        <v>2405</v>
      </c>
      <c r="CNO1" s="3" t="s">
        <v>2406</v>
      </c>
      <c r="CNP1" s="3" t="s">
        <v>2407</v>
      </c>
      <c r="CNQ1" s="3" t="s">
        <v>2408</v>
      </c>
      <c r="CNR1" s="3" t="s">
        <v>2409</v>
      </c>
      <c r="CNS1" s="3" t="s">
        <v>2410</v>
      </c>
      <c r="CNT1" s="3" t="s">
        <v>2411</v>
      </c>
      <c r="CNU1" s="3" t="s">
        <v>2412</v>
      </c>
      <c r="CNV1" s="3" t="s">
        <v>2413</v>
      </c>
      <c r="CNW1" s="3" t="s">
        <v>2414</v>
      </c>
      <c r="CNX1" s="3" t="s">
        <v>2415</v>
      </c>
      <c r="CNY1" s="3" t="s">
        <v>2416</v>
      </c>
      <c r="CNZ1" s="3" t="s">
        <v>2417</v>
      </c>
      <c r="COA1" s="3" t="s">
        <v>2418</v>
      </c>
      <c r="COB1" s="3" t="s">
        <v>2419</v>
      </c>
      <c r="COC1" s="3" t="s">
        <v>2420</v>
      </c>
      <c r="COD1" s="3" t="s">
        <v>2421</v>
      </c>
      <c r="COE1" s="3" t="s">
        <v>2422</v>
      </c>
      <c r="COF1" s="3" t="s">
        <v>2423</v>
      </c>
      <c r="COG1" s="3" t="s">
        <v>2424</v>
      </c>
      <c r="COH1" s="3" t="s">
        <v>2425</v>
      </c>
      <c r="COI1" s="3" t="s">
        <v>2426</v>
      </c>
      <c r="COJ1" s="3" t="s">
        <v>2427</v>
      </c>
      <c r="COK1" s="3" t="s">
        <v>2428</v>
      </c>
      <c r="COL1" s="3" t="s">
        <v>2429</v>
      </c>
      <c r="COM1" s="3" t="s">
        <v>2430</v>
      </c>
      <c r="CON1" s="3" t="s">
        <v>2431</v>
      </c>
      <c r="COO1" s="3" t="s">
        <v>2432</v>
      </c>
      <c r="COP1" s="3" t="s">
        <v>2433</v>
      </c>
      <c r="COQ1" s="3" t="s">
        <v>2434</v>
      </c>
      <c r="COR1" s="3" t="s">
        <v>2435</v>
      </c>
      <c r="COS1" s="3" t="s">
        <v>2436</v>
      </c>
      <c r="COT1" s="3" t="s">
        <v>2437</v>
      </c>
      <c r="COU1" s="3" t="s">
        <v>2438</v>
      </c>
      <c r="COV1" s="3" t="s">
        <v>2439</v>
      </c>
      <c r="COW1" s="3" t="s">
        <v>2440</v>
      </c>
      <c r="COX1" s="3" t="s">
        <v>2441</v>
      </c>
      <c r="COY1" s="3" t="s">
        <v>2442</v>
      </c>
      <c r="COZ1" s="3" t="s">
        <v>2443</v>
      </c>
      <c r="CPA1" s="3" t="s">
        <v>2444</v>
      </c>
      <c r="CPB1" s="3" t="s">
        <v>2445</v>
      </c>
      <c r="CPC1" s="3" t="s">
        <v>2446</v>
      </c>
      <c r="CPD1" s="3" t="s">
        <v>2447</v>
      </c>
      <c r="CPE1" s="3" t="s">
        <v>2448</v>
      </c>
      <c r="CPF1" s="3" t="s">
        <v>2449</v>
      </c>
      <c r="CPG1" s="3" t="s">
        <v>2450</v>
      </c>
      <c r="CPH1" s="3" t="s">
        <v>2451</v>
      </c>
      <c r="CPI1" s="3" t="s">
        <v>2452</v>
      </c>
      <c r="CPJ1" s="3" t="s">
        <v>2453</v>
      </c>
      <c r="CPK1" s="3" t="s">
        <v>2454</v>
      </c>
      <c r="CPL1" s="3" t="s">
        <v>2455</v>
      </c>
      <c r="CPM1" s="3" t="s">
        <v>2456</v>
      </c>
      <c r="CPN1" s="3" t="s">
        <v>2457</v>
      </c>
      <c r="CPO1" s="3" t="s">
        <v>2458</v>
      </c>
      <c r="CPP1" s="3" t="s">
        <v>2459</v>
      </c>
      <c r="CPQ1" s="3" t="s">
        <v>2460</v>
      </c>
      <c r="CPR1" s="3" t="s">
        <v>2461</v>
      </c>
      <c r="CPS1" s="3" t="s">
        <v>2462</v>
      </c>
      <c r="CPT1" s="3" t="s">
        <v>2463</v>
      </c>
      <c r="CPU1" s="3" t="s">
        <v>2464</v>
      </c>
      <c r="CPV1" s="3" t="s">
        <v>2465</v>
      </c>
      <c r="CPW1" s="3" t="s">
        <v>2466</v>
      </c>
      <c r="CPX1" s="3" t="s">
        <v>2467</v>
      </c>
      <c r="CPY1" s="3" t="s">
        <v>2468</v>
      </c>
      <c r="CPZ1" s="3" t="s">
        <v>2469</v>
      </c>
      <c r="CQA1" s="3" t="s">
        <v>2470</v>
      </c>
      <c r="CQB1" s="3" t="s">
        <v>2471</v>
      </c>
      <c r="CQC1" s="3" t="s">
        <v>2472</v>
      </c>
      <c r="CQD1" s="3" t="s">
        <v>2473</v>
      </c>
      <c r="CQE1" s="3" t="s">
        <v>2474</v>
      </c>
      <c r="CQF1" s="3" t="s">
        <v>2475</v>
      </c>
      <c r="CQG1" s="3" t="s">
        <v>2476</v>
      </c>
      <c r="CQH1" s="3" t="s">
        <v>2477</v>
      </c>
      <c r="CQI1" s="3" t="s">
        <v>2478</v>
      </c>
      <c r="CQJ1" s="3" t="s">
        <v>2479</v>
      </c>
      <c r="CQK1" s="3" t="s">
        <v>2480</v>
      </c>
      <c r="CQL1" s="3" t="s">
        <v>2481</v>
      </c>
      <c r="CQM1" s="3" t="s">
        <v>2482</v>
      </c>
      <c r="CQN1" s="3" t="s">
        <v>2483</v>
      </c>
      <c r="CQO1" s="3" t="s">
        <v>2484</v>
      </c>
      <c r="CQP1" s="3" t="s">
        <v>2485</v>
      </c>
      <c r="CQQ1" s="3" t="s">
        <v>2486</v>
      </c>
      <c r="CQR1" s="3" t="s">
        <v>2487</v>
      </c>
      <c r="CQS1" s="3" t="s">
        <v>2488</v>
      </c>
      <c r="CQT1" s="3" t="s">
        <v>2489</v>
      </c>
      <c r="CQU1" s="3" t="s">
        <v>2490</v>
      </c>
      <c r="CQV1" s="3" t="s">
        <v>2491</v>
      </c>
      <c r="CQW1" s="3" t="s">
        <v>2492</v>
      </c>
      <c r="CQX1" s="3" t="s">
        <v>2493</v>
      </c>
      <c r="CQY1" s="3" t="s">
        <v>2494</v>
      </c>
      <c r="CQZ1" s="3" t="s">
        <v>2495</v>
      </c>
      <c r="CRA1" s="3" t="s">
        <v>2496</v>
      </c>
      <c r="CRB1" s="3" t="s">
        <v>2497</v>
      </c>
      <c r="CRC1" s="3" t="s">
        <v>2498</v>
      </c>
      <c r="CRD1" s="3" t="s">
        <v>2499</v>
      </c>
      <c r="CRE1" s="3" t="s">
        <v>2500</v>
      </c>
      <c r="CRF1" s="3" t="s">
        <v>2501</v>
      </c>
      <c r="CRG1" s="3" t="s">
        <v>2502</v>
      </c>
      <c r="CRH1" s="3" t="s">
        <v>2503</v>
      </c>
      <c r="CRI1" s="3" t="s">
        <v>2504</v>
      </c>
      <c r="CRJ1" s="3" t="s">
        <v>2505</v>
      </c>
      <c r="CRK1" s="3" t="s">
        <v>2506</v>
      </c>
      <c r="CRL1" s="3" t="s">
        <v>2507</v>
      </c>
      <c r="CRM1" s="3" t="s">
        <v>2508</v>
      </c>
      <c r="CRN1" s="3" t="s">
        <v>2509</v>
      </c>
      <c r="CRO1" s="3" t="s">
        <v>2510</v>
      </c>
      <c r="CRP1" s="3" t="s">
        <v>2511</v>
      </c>
      <c r="CRQ1" s="3" t="s">
        <v>2512</v>
      </c>
      <c r="CRR1" s="3" t="s">
        <v>2513</v>
      </c>
      <c r="CRS1" s="3" t="s">
        <v>2514</v>
      </c>
      <c r="CRT1" s="3" t="s">
        <v>2515</v>
      </c>
      <c r="CRU1" s="3" t="s">
        <v>2516</v>
      </c>
      <c r="CRV1" s="3" t="s">
        <v>2517</v>
      </c>
      <c r="CRW1" s="3" t="s">
        <v>2518</v>
      </c>
      <c r="CRX1" s="3" t="s">
        <v>2519</v>
      </c>
      <c r="CRY1" s="3" t="s">
        <v>2520</v>
      </c>
      <c r="CRZ1" s="3" t="s">
        <v>2521</v>
      </c>
      <c r="CSA1" s="3" t="s">
        <v>2522</v>
      </c>
      <c r="CSB1" s="3" t="s">
        <v>2523</v>
      </c>
      <c r="CSC1" s="3" t="s">
        <v>2524</v>
      </c>
      <c r="CSD1" s="3" t="s">
        <v>2525</v>
      </c>
      <c r="CSE1" s="3" t="s">
        <v>2526</v>
      </c>
      <c r="CSF1" s="3" t="s">
        <v>2527</v>
      </c>
      <c r="CSG1" s="3" t="s">
        <v>2528</v>
      </c>
      <c r="CSH1" s="3" t="s">
        <v>2529</v>
      </c>
      <c r="CSI1" s="3" t="s">
        <v>2530</v>
      </c>
      <c r="CSJ1" s="3" t="s">
        <v>2531</v>
      </c>
      <c r="CSK1" s="3" t="s">
        <v>2532</v>
      </c>
      <c r="CSL1" s="3" t="s">
        <v>2533</v>
      </c>
      <c r="CSM1" s="3" t="s">
        <v>2534</v>
      </c>
      <c r="CSN1" s="3" t="s">
        <v>2535</v>
      </c>
      <c r="CSO1" s="3" t="s">
        <v>2536</v>
      </c>
      <c r="CSP1" s="3" t="s">
        <v>2537</v>
      </c>
      <c r="CSQ1" s="3" t="s">
        <v>2538</v>
      </c>
      <c r="CSR1" s="3" t="s">
        <v>2539</v>
      </c>
      <c r="CSS1" s="3" t="s">
        <v>2540</v>
      </c>
      <c r="CST1" s="3" t="s">
        <v>2541</v>
      </c>
      <c r="CSU1" s="3" t="s">
        <v>2542</v>
      </c>
      <c r="CSV1" s="3" t="s">
        <v>2543</v>
      </c>
      <c r="CSW1" s="3" t="s">
        <v>2544</v>
      </c>
      <c r="CSX1" s="3" t="s">
        <v>2545</v>
      </c>
      <c r="CSY1" s="3" t="s">
        <v>2546</v>
      </c>
      <c r="CSZ1" s="3" t="s">
        <v>2547</v>
      </c>
      <c r="CTA1" s="3" t="s">
        <v>2548</v>
      </c>
      <c r="CTB1" s="3" t="s">
        <v>2549</v>
      </c>
      <c r="CTC1" s="3" t="s">
        <v>2550</v>
      </c>
      <c r="CTD1" s="3" t="s">
        <v>2551</v>
      </c>
      <c r="CTE1" s="3" t="s">
        <v>2552</v>
      </c>
      <c r="CTF1" s="3" t="s">
        <v>2553</v>
      </c>
      <c r="CTG1" s="3" t="s">
        <v>2554</v>
      </c>
      <c r="CTH1" s="3" t="s">
        <v>2555</v>
      </c>
      <c r="CTI1" s="3" t="s">
        <v>2556</v>
      </c>
      <c r="CTJ1" s="3" t="s">
        <v>2557</v>
      </c>
      <c r="CTK1" s="3" t="s">
        <v>2558</v>
      </c>
      <c r="CTL1" s="3" t="s">
        <v>2559</v>
      </c>
      <c r="CTM1" s="3" t="s">
        <v>2560</v>
      </c>
      <c r="CTN1" s="3" t="s">
        <v>2561</v>
      </c>
      <c r="CTO1" s="3" t="s">
        <v>2562</v>
      </c>
      <c r="CTP1" s="3" t="s">
        <v>2563</v>
      </c>
      <c r="CTQ1" s="3" t="s">
        <v>2564</v>
      </c>
      <c r="CTR1" s="3" t="s">
        <v>2565</v>
      </c>
      <c r="CTS1" s="3" t="s">
        <v>2566</v>
      </c>
      <c r="CTT1" s="3" t="s">
        <v>2567</v>
      </c>
      <c r="CTU1" s="3" t="s">
        <v>2568</v>
      </c>
      <c r="CTV1" s="3" t="s">
        <v>2569</v>
      </c>
      <c r="CTW1" s="3" t="s">
        <v>2570</v>
      </c>
      <c r="CTX1" s="3" t="s">
        <v>2571</v>
      </c>
      <c r="CTY1" s="3" t="s">
        <v>2572</v>
      </c>
      <c r="CTZ1" s="3" t="s">
        <v>2573</v>
      </c>
      <c r="CUA1" s="3" t="s">
        <v>2574</v>
      </c>
      <c r="CUB1" s="3" t="s">
        <v>2575</v>
      </c>
      <c r="CUC1" s="3" t="s">
        <v>2576</v>
      </c>
      <c r="CUD1" s="3" t="s">
        <v>2577</v>
      </c>
      <c r="CUE1" s="3" t="s">
        <v>2578</v>
      </c>
      <c r="CUF1" s="3" t="s">
        <v>2579</v>
      </c>
      <c r="CUG1" s="3" t="s">
        <v>2580</v>
      </c>
      <c r="CUH1" s="3" t="s">
        <v>2581</v>
      </c>
      <c r="CUI1" s="3" t="s">
        <v>2582</v>
      </c>
      <c r="CUJ1" s="3" t="s">
        <v>2583</v>
      </c>
      <c r="CUK1" s="3" t="s">
        <v>2584</v>
      </c>
      <c r="CUL1" s="3" t="s">
        <v>2585</v>
      </c>
      <c r="CUM1" s="3" t="s">
        <v>2586</v>
      </c>
      <c r="CUN1" s="3" t="s">
        <v>2587</v>
      </c>
      <c r="CUO1" s="3" t="s">
        <v>2588</v>
      </c>
      <c r="CUP1" s="3" t="s">
        <v>2589</v>
      </c>
      <c r="CUQ1" s="3" t="s">
        <v>2590</v>
      </c>
      <c r="CUR1" s="3" t="s">
        <v>2591</v>
      </c>
      <c r="CUS1" s="3" t="s">
        <v>2592</v>
      </c>
      <c r="CUT1" s="3" t="s">
        <v>2593</v>
      </c>
      <c r="CUU1" s="3" t="s">
        <v>2594</v>
      </c>
      <c r="CUV1" s="3" t="s">
        <v>2595</v>
      </c>
      <c r="CUW1" s="3" t="s">
        <v>2596</v>
      </c>
      <c r="CUX1" s="3" t="s">
        <v>2597</v>
      </c>
      <c r="CUY1" s="3" t="s">
        <v>2598</v>
      </c>
      <c r="CUZ1" s="3" t="s">
        <v>2599</v>
      </c>
      <c r="CVA1" s="3" t="s">
        <v>2600</v>
      </c>
      <c r="CVB1" s="3" t="s">
        <v>2601</v>
      </c>
      <c r="CVC1" s="3" t="s">
        <v>2602</v>
      </c>
      <c r="CVD1" s="3" t="s">
        <v>2603</v>
      </c>
      <c r="CVE1" s="3" t="s">
        <v>2604</v>
      </c>
      <c r="CVF1" s="3" t="s">
        <v>2605</v>
      </c>
      <c r="CVG1" s="3" t="s">
        <v>2606</v>
      </c>
      <c r="CVH1" s="3" t="s">
        <v>2607</v>
      </c>
      <c r="CVI1" s="3" t="s">
        <v>2608</v>
      </c>
      <c r="CVJ1" s="3" t="s">
        <v>2609</v>
      </c>
      <c r="CVK1" s="3" t="s">
        <v>2610</v>
      </c>
      <c r="CVL1" s="3" t="s">
        <v>2611</v>
      </c>
      <c r="CVM1" s="3" t="s">
        <v>2612</v>
      </c>
      <c r="CVN1" s="3" t="s">
        <v>2613</v>
      </c>
      <c r="CVO1" s="3" t="s">
        <v>2614</v>
      </c>
      <c r="CVP1" s="3" t="s">
        <v>2615</v>
      </c>
      <c r="CVQ1" s="3" t="s">
        <v>2616</v>
      </c>
      <c r="CVR1" s="3" t="s">
        <v>2617</v>
      </c>
      <c r="CVS1" s="3" t="s">
        <v>2618</v>
      </c>
      <c r="CVT1" s="3" t="s">
        <v>2619</v>
      </c>
      <c r="CVU1" s="3" t="s">
        <v>2620</v>
      </c>
      <c r="CVV1" s="3" t="s">
        <v>2621</v>
      </c>
      <c r="CVW1" s="3" t="s">
        <v>2622</v>
      </c>
      <c r="CVX1" s="3" t="s">
        <v>2623</v>
      </c>
      <c r="CVY1" s="3" t="s">
        <v>2624</v>
      </c>
      <c r="CVZ1" s="3" t="s">
        <v>2625</v>
      </c>
      <c r="CWA1" s="3" t="s">
        <v>2626</v>
      </c>
      <c r="CWB1" s="3" t="s">
        <v>2627</v>
      </c>
      <c r="CWC1" s="3" t="s">
        <v>2628</v>
      </c>
      <c r="CWD1" s="3" t="s">
        <v>2629</v>
      </c>
      <c r="CWE1" s="3" t="s">
        <v>2630</v>
      </c>
      <c r="CWF1" s="3" t="s">
        <v>2631</v>
      </c>
      <c r="CWG1" s="3" t="s">
        <v>2632</v>
      </c>
      <c r="CWH1" s="3" t="s">
        <v>2633</v>
      </c>
      <c r="CWI1" s="3" t="s">
        <v>2634</v>
      </c>
      <c r="CWJ1" s="3" t="s">
        <v>2635</v>
      </c>
      <c r="CWK1" s="3" t="s">
        <v>2636</v>
      </c>
      <c r="CWL1" s="3" t="s">
        <v>2637</v>
      </c>
      <c r="CWM1" s="3" t="s">
        <v>2638</v>
      </c>
      <c r="CWN1" s="3" t="s">
        <v>2639</v>
      </c>
      <c r="CWO1" s="3" t="s">
        <v>2640</v>
      </c>
      <c r="CWP1" s="3" t="s">
        <v>2641</v>
      </c>
      <c r="CWQ1" s="3" t="s">
        <v>2642</v>
      </c>
      <c r="CWR1" s="3" t="s">
        <v>2643</v>
      </c>
      <c r="CWS1" s="3" t="s">
        <v>2644</v>
      </c>
      <c r="CWT1" s="3" t="s">
        <v>2645</v>
      </c>
      <c r="CWU1" s="3" t="s">
        <v>2646</v>
      </c>
      <c r="CWV1" s="3" t="s">
        <v>2647</v>
      </c>
      <c r="CWW1" s="3" t="s">
        <v>2648</v>
      </c>
      <c r="CWX1" s="3" t="s">
        <v>2649</v>
      </c>
      <c r="CWY1" s="3" t="s">
        <v>2650</v>
      </c>
      <c r="CWZ1" s="3" t="s">
        <v>2651</v>
      </c>
      <c r="CXA1" s="3" t="s">
        <v>2652</v>
      </c>
      <c r="CXB1" s="3" t="s">
        <v>2653</v>
      </c>
      <c r="CXC1" s="3" t="s">
        <v>2654</v>
      </c>
      <c r="CXD1" s="3" t="s">
        <v>2655</v>
      </c>
      <c r="CXE1" s="3" t="s">
        <v>2656</v>
      </c>
      <c r="CXF1" s="3" t="s">
        <v>2657</v>
      </c>
      <c r="CXG1" s="3" t="s">
        <v>2658</v>
      </c>
      <c r="CXH1" s="3" t="s">
        <v>2659</v>
      </c>
      <c r="CXI1" s="3" t="s">
        <v>2660</v>
      </c>
      <c r="CXJ1" s="3" t="s">
        <v>2661</v>
      </c>
      <c r="CXK1" s="3" t="s">
        <v>2662</v>
      </c>
      <c r="CXL1" s="3" t="s">
        <v>2663</v>
      </c>
      <c r="CXM1" s="3" t="s">
        <v>2664</v>
      </c>
      <c r="CXN1" s="3" t="s">
        <v>2665</v>
      </c>
      <c r="CXO1" s="3" t="s">
        <v>2666</v>
      </c>
      <c r="CXP1" s="3" t="s">
        <v>2667</v>
      </c>
      <c r="CXQ1" s="3" t="s">
        <v>2668</v>
      </c>
      <c r="CXR1" s="3" t="s">
        <v>2669</v>
      </c>
      <c r="CXS1" s="3" t="s">
        <v>2670</v>
      </c>
      <c r="CXT1" s="3" t="s">
        <v>2671</v>
      </c>
      <c r="CXU1" s="3" t="s">
        <v>2672</v>
      </c>
      <c r="CXV1" s="3" t="s">
        <v>2673</v>
      </c>
      <c r="CXW1" s="3" t="s">
        <v>2674</v>
      </c>
      <c r="CXX1" s="3" t="s">
        <v>2675</v>
      </c>
      <c r="CXY1" s="3" t="s">
        <v>2676</v>
      </c>
      <c r="CXZ1" s="3" t="s">
        <v>2677</v>
      </c>
      <c r="CYA1" s="3" t="s">
        <v>2678</v>
      </c>
      <c r="CYB1" s="3" t="s">
        <v>2679</v>
      </c>
      <c r="CYC1" s="3" t="s">
        <v>2680</v>
      </c>
      <c r="CYD1" s="3" t="s">
        <v>2681</v>
      </c>
      <c r="CYE1" s="3" t="s">
        <v>2682</v>
      </c>
      <c r="CYF1" s="3" t="s">
        <v>2683</v>
      </c>
      <c r="CYG1" s="3" t="s">
        <v>2684</v>
      </c>
      <c r="CYH1" s="3" t="s">
        <v>2685</v>
      </c>
      <c r="CYI1" s="3" t="s">
        <v>2686</v>
      </c>
      <c r="CYJ1" s="3" t="s">
        <v>2687</v>
      </c>
      <c r="CYK1" s="3" t="s">
        <v>2688</v>
      </c>
      <c r="CYL1" s="3" t="s">
        <v>2689</v>
      </c>
      <c r="CYM1" s="3" t="s">
        <v>2690</v>
      </c>
      <c r="CYN1" s="3" t="s">
        <v>2691</v>
      </c>
      <c r="CYO1" s="3" t="s">
        <v>2692</v>
      </c>
      <c r="CYP1" s="3" t="s">
        <v>2693</v>
      </c>
      <c r="CYQ1" s="3" t="s">
        <v>2694</v>
      </c>
      <c r="CYR1" s="3" t="s">
        <v>2695</v>
      </c>
      <c r="CYS1" s="3" t="s">
        <v>2696</v>
      </c>
      <c r="CYT1" s="3" t="s">
        <v>2697</v>
      </c>
      <c r="CYU1" s="3" t="s">
        <v>2698</v>
      </c>
      <c r="CYV1" s="3" t="s">
        <v>2699</v>
      </c>
      <c r="CYW1" s="3" t="s">
        <v>2700</v>
      </c>
      <c r="CYX1" s="3" t="s">
        <v>2701</v>
      </c>
      <c r="CYY1" s="3" t="s">
        <v>2702</v>
      </c>
      <c r="CYZ1" s="3" t="s">
        <v>2703</v>
      </c>
      <c r="CZA1" s="3" t="s">
        <v>2704</v>
      </c>
      <c r="CZB1" s="3" t="s">
        <v>2705</v>
      </c>
      <c r="CZC1" s="3" t="s">
        <v>2706</v>
      </c>
      <c r="CZD1" s="3" t="s">
        <v>2707</v>
      </c>
      <c r="CZE1" s="3" t="s">
        <v>2708</v>
      </c>
      <c r="CZF1" s="3" t="s">
        <v>2709</v>
      </c>
      <c r="CZG1" s="3" t="s">
        <v>2710</v>
      </c>
      <c r="CZH1" s="3" t="s">
        <v>2711</v>
      </c>
      <c r="CZI1" s="3" t="s">
        <v>2712</v>
      </c>
      <c r="CZJ1" s="3" t="s">
        <v>2713</v>
      </c>
      <c r="CZK1" s="3" t="s">
        <v>2714</v>
      </c>
      <c r="CZL1" s="3" t="s">
        <v>2715</v>
      </c>
      <c r="CZM1" s="3" t="s">
        <v>2716</v>
      </c>
      <c r="CZN1" s="3" t="s">
        <v>2717</v>
      </c>
      <c r="CZO1" s="3" t="s">
        <v>2718</v>
      </c>
      <c r="CZP1" s="3" t="s">
        <v>2719</v>
      </c>
      <c r="CZQ1" s="3" t="s">
        <v>2720</v>
      </c>
      <c r="CZR1" s="3" t="s">
        <v>2721</v>
      </c>
      <c r="CZS1" s="3" t="s">
        <v>2722</v>
      </c>
      <c r="CZT1" s="3" t="s">
        <v>2723</v>
      </c>
      <c r="CZU1" s="3" t="s">
        <v>2724</v>
      </c>
      <c r="CZV1" s="3" t="s">
        <v>2725</v>
      </c>
      <c r="CZW1" s="3" t="s">
        <v>2726</v>
      </c>
      <c r="CZX1" s="3" t="s">
        <v>2727</v>
      </c>
      <c r="CZY1" s="3" t="s">
        <v>2728</v>
      </c>
      <c r="CZZ1" s="3" t="s">
        <v>2729</v>
      </c>
      <c r="DAA1" s="3" t="s">
        <v>2730</v>
      </c>
      <c r="DAB1" s="3" t="s">
        <v>2731</v>
      </c>
      <c r="DAC1" s="3" t="s">
        <v>2732</v>
      </c>
      <c r="DAD1" s="3" t="s">
        <v>2733</v>
      </c>
      <c r="DAE1" s="3" t="s">
        <v>2734</v>
      </c>
      <c r="DAF1" s="3" t="s">
        <v>2735</v>
      </c>
      <c r="DAG1" s="3" t="s">
        <v>2736</v>
      </c>
      <c r="DAH1" s="3" t="s">
        <v>2737</v>
      </c>
      <c r="DAI1" s="3" t="s">
        <v>2738</v>
      </c>
      <c r="DAJ1" s="3" t="s">
        <v>2739</v>
      </c>
      <c r="DAK1" s="3" t="s">
        <v>2740</v>
      </c>
      <c r="DAL1" s="3" t="s">
        <v>2741</v>
      </c>
      <c r="DAM1" s="3" t="s">
        <v>2742</v>
      </c>
      <c r="DAN1" s="3" t="s">
        <v>2743</v>
      </c>
      <c r="DAO1" s="3" t="s">
        <v>2744</v>
      </c>
      <c r="DAP1" s="3" t="s">
        <v>2745</v>
      </c>
      <c r="DAQ1" s="3" t="s">
        <v>2746</v>
      </c>
      <c r="DAR1" s="3" t="s">
        <v>2747</v>
      </c>
      <c r="DAS1" s="3" t="s">
        <v>2748</v>
      </c>
      <c r="DAT1" s="3" t="s">
        <v>2749</v>
      </c>
      <c r="DAU1" s="3" t="s">
        <v>2750</v>
      </c>
      <c r="DAV1" s="3" t="s">
        <v>2751</v>
      </c>
      <c r="DAW1" s="3" t="s">
        <v>2752</v>
      </c>
      <c r="DAX1" s="3" t="s">
        <v>2753</v>
      </c>
      <c r="DAY1" s="3" t="s">
        <v>2754</v>
      </c>
      <c r="DAZ1" s="3" t="s">
        <v>2755</v>
      </c>
      <c r="DBA1" s="3" t="s">
        <v>2756</v>
      </c>
      <c r="DBB1" s="3" t="s">
        <v>2757</v>
      </c>
      <c r="DBC1" s="3" t="s">
        <v>2758</v>
      </c>
      <c r="DBD1" s="3" t="s">
        <v>2759</v>
      </c>
      <c r="DBE1" s="3" t="s">
        <v>2760</v>
      </c>
      <c r="DBF1" s="3" t="s">
        <v>2761</v>
      </c>
      <c r="DBG1" s="3" t="s">
        <v>2762</v>
      </c>
      <c r="DBH1" s="3" t="s">
        <v>2763</v>
      </c>
      <c r="DBI1" s="3" t="s">
        <v>2764</v>
      </c>
      <c r="DBJ1" s="3" t="s">
        <v>2765</v>
      </c>
      <c r="DBK1" s="3" t="s">
        <v>2766</v>
      </c>
      <c r="DBL1" s="3" t="s">
        <v>2767</v>
      </c>
      <c r="DBM1" s="3" t="s">
        <v>2768</v>
      </c>
      <c r="DBN1" s="3" t="s">
        <v>2769</v>
      </c>
      <c r="DBO1" s="3" t="s">
        <v>2770</v>
      </c>
      <c r="DBP1" s="3" t="s">
        <v>2771</v>
      </c>
      <c r="DBQ1" s="3" t="s">
        <v>2772</v>
      </c>
      <c r="DBR1" s="3" t="s">
        <v>2773</v>
      </c>
      <c r="DBS1" s="3" t="s">
        <v>2774</v>
      </c>
      <c r="DBT1" s="3" t="s">
        <v>2775</v>
      </c>
      <c r="DBU1" s="3" t="s">
        <v>2776</v>
      </c>
      <c r="DBV1" s="3" t="s">
        <v>2777</v>
      </c>
      <c r="DBW1" s="3" t="s">
        <v>2778</v>
      </c>
      <c r="DBX1" s="3" t="s">
        <v>2779</v>
      </c>
      <c r="DBY1" s="3" t="s">
        <v>2780</v>
      </c>
      <c r="DBZ1" s="3" t="s">
        <v>2781</v>
      </c>
      <c r="DCA1" s="3" t="s">
        <v>2782</v>
      </c>
      <c r="DCB1" s="3" t="s">
        <v>2783</v>
      </c>
      <c r="DCC1" s="3" t="s">
        <v>2784</v>
      </c>
      <c r="DCD1" s="3" t="s">
        <v>2785</v>
      </c>
      <c r="DCE1" s="3" t="s">
        <v>2786</v>
      </c>
      <c r="DCF1" s="3" t="s">
        <v>2787</v>
      </c>
      <c r="DCG1" s="3" t="s">
        <v>2788</v>
      </c>
      <c r="DCH1" s="3" t="s">
        <v>2789</v>
      </c>
      <c r="DCI1" s="3" t="s">
        <v>2790</v>
      </c>
      <c r="DCJ1" s="3" t="s">
        <v>2791</v>
      </c>
      <c r="DCK1" s="3" t="s">
        <v>2792</v>
      </c>
      <c r="DCL1" s="3" t="s">
        <v>2793</v>
      </c>
      <c r="DCM1" s="3" t="s">
        <v>2794</v>
      </c>
      <c r="DCN1" s="3" t="s">
        <v>2795</v>
      </c>
      <c r="DCO1" s="3" t="s">
        <v>2796</v>
      </c>
      <c r="DCP1" s="3" t="s">
        <v>2797</v>
      </c>
      <c r="DCQ1" s="3" t="s">
        <v>2798</v>
      </c>
      <c r="DCR1" s="3" t="s">
        <v>2799</v>
      </c>
      <c r="DCS1" s="3" t="s">
        <v>2800</v>
      </c>
      <c r="DCT1" s="3" t="s">
        <v>2801</v>
      </c>
      <c r="DCU1" s="3" t="s">
        <v>2802</v>
      </c>
      <c r="DCV1" s="3" t="s">
        <v>2803</v>
      </c>
      <c r="DCW1" s="3" t="s">
        <v>2804</v>
      </c>
      <c r="DCX1" s="3" t="s">
        <v>2805</v>
      </c>
      <c r="DCY1" s="3" t="s">
        <v>2806</v>
      </c>
      <c r="DCZ1" s="3" t="s">
        <v>2807</v>
      </c>
      <c r="DDA1" s="3" t="s">
        <v>2808</v>
      </c>
      <c r="DDB1" s="3" t="s">
        <v>2809</v>
      </c>
      <c r="DDC1" s="3" t="s">
        <v>2810</v>
      </c>
      <c r="DDD1" s="3" t="s">
        <v>2811</v>
      </c>
      <c r="DDE1" s="3" t="s">
        <v>2812</v>
      </c>
      <c r="DDF1" s="3" t="s">
        <v>2813</v>
      </c>
      <c r="DDG1" s="3" t="s">
        <v>2814</v>
      </c>
      <c r="DDH1" s="3" t="s">
        <v>2815</v>
      </c>
      <c r="DDI1" s="3" t="s">
        <v>2816</v>
      </c>
      <c r="DDJ1" s="3" t="s">
        <v>2817</v>
      </c>
      <c r="DDK1" s="3" t="s">
        <v>2818</v>
      </c>
      <c r="DDL1" s="3" t="s">
        <v>2819</v>
      </c>
      <c r="DDM1" s="3" t="s">
        <v>2820</v>
      </c>
      <c r="DDN1" s="3" t="s">
        <v>2821</v>
      </c>
      <c r="DDO1" s="3" t="s">
        <v>2822</v>
      </c>
      <c r="DDP1" s="3" t="s">
        <v>2823</v>
      </c>
      <c r="DDQ1" s="3" t="s">
        <v>2824</v>
      </c>
      <c r="DDR1" s="3" t="s">
        <v>2825</v>
      </c>
      <c r="DDS1" s="3" t="s">
        <v>2826</v>
      </c>
      <c r="DDT1" s="3" t="s">
        <v>2827</v>
      </c>
      <c r="DDU1" s="3" t="s">
        <v>2828</v>
      </c>
      <c r="DDV1" s="3" t="s">
        <v>2829</v>
      </c>
      <c r="DDW1" s="3" t="s">
        <v>2830</v>
      </c>
      <c r="DDX1" s="3" t="s">
        <v>2831</v>
      </c>
      <c r="DDY1" s="3" t="s">
        <v>2832</v>
      </c>
      <c r="DDZ1" s="3" t="s">
        <v>2833</v>
      </c>
      <c r="DEA1" s="3" t="s">
        <v>2834</v>
      </c>
      <c r="DEB1" s="3" t="s">
        <v>2835</v>
      </c>
      <c r="DEC1" s="3" t="s">
        <v>2836</v>
      </c>
      <c r="DED1" s="3" t="s">
        <v>2837</v>
      </c>
      <c r="DEE1" s="3" t="s">
        <v>2838</v>
      </c>
      <c r="DEF1" s="3" t="s">
        <v>2839</v>
      </c>
      <c r="DEG1" s="3" t="s">
        <v>2840</v>
      </c>
      <c r="DEH1" s="3" t="s">
        <v>2841</v>
      </c>
      <c r="DEI1" s="3" t="s">
        <v>2842</v>
      </c>
      <c r="DEJ1" s="3" t="s">
        <v>2843</v>
      </c>
      <c r="DEK1" s="3" t="s">
        <v>2844</v>
      </c>
      <c r="DEL1" s="3" t="s">
        <v>2845</v>
      </c>
      <c r="DEM1" s="3" t="s">
        <v>2846</v>
      </c>
      <c r="DEN1" s="3" t="s">
        <v>2847</v>
      </c>
      <c r="DEO1" s="3" t="s">
        <v>2848</v>
      </c>
      <c r="DEP1" s="3" t="s">
        <v>2849</v>
      </c>
      <c r="DEQ1" s="3" t="s">
        <v>2850</v>
      </c>
      <c r="DER1" s="3" t="s">
        <v>2851</v>
      </c>
      <c r="DES1" s="3" t="s">
        <v>2852</v>
      </c>
      <c r="DET1" s="3" t="s">
        <v>2853</v>
      </c>
      <c r="DEU1" s="3" t="s">
        <v>2854</v>
      </c>
      <c r="DEV1" s="3" t="s">
        <v>2855</v>
      </c>
      <c r="DEW1" s="3" t="s">
        <v>2856</v>
      </c>
      <c r="DEX1" s="3" t="s">
        <v>2857</v>
      </c>
      <c r="DEY1" s="3" t="s">
        <v>2858</v>
      </c>
      <c r="DEZ1" s="3" t="s">
        <v>2859</v>
      </c>
      <c r="DFA1" s="3" t="s">
        <v>2860</v>
      </c>
      <c r="DFB1" s="3" t="s">
        <v>2861</v>
      </c>
      <c r="DFC1" s="3" t="s">
        <v>2862</v>
      </c>
      <c r="DFD1" s="3" t="s">
        <v>2863</v>
      </c>
      <c r="DFE1" s="3" t="s">
        <v>2864</v>
      </c>
      <c r="DFF1" s="3" t="s">
        <v>2865</v>
      </c>
      <c r="DFG1" s="3" t="s">
        <v>2866</v>
      </c>
      <c r="DFH1" s="3" t="s">
        <v>2867</v>
      </c>
      <c r="DFI1" s="3" t="s">
        <v>2868</v>
      </c>
      <c r="DFJ1" s="3" t="s">
        <v>2869</v>
      </c>
      <c r="DFK1" s="3" t="s">
        <v>2870</v>
      </c>
      <c r="DFL1" s="3" t="s">
        <v>2871</v>
      </c>
      <c r="DFM1" s="3" t="s">
        <v>2872</v>
      </c>
      <c r="DFN1" s="3" t="s">
        <v>2873</v>
      </c>
      <c r="DFO1" s="3" t="s">
        <v>2874</v>
      </c>
      <c r="DFP1" s="3" t="s">
        <v>2875</v>
      </c>
      <c r="DFQ1" s="3" t="s">
        <v>2876</v>
      </c>
      <c r="DFR1" s="3" t="s">
        <v>2877</v>
      </c>
      <c r="DFS1" s="3" t="s">
        <v>2878</v>
      </c>
      <c r="DFT1" s="3" t="s">
        <v>2879</v>
      </c>
      <c r="DFU1" s="3" t="s">
        <v>2880</v>
      </c>
      <c r="DFV1" s="3" t="s">
        <v>2881</v>
      </c>
      <c r="DFW1" s="3" t="s">
        <v>2882</v>
      </c>
      <c r="DFX1" s="3" t="s">
        <v>2883</v>
      </c>
      <c r="DFY1" s="3" t="s">
        <v>2884</v>
      </c>
      <c r="DFZ1" s="3" t="s">
        <v>2885</v>
      </c>
      <c r="DGA1" s="3" t="s">
        <v>2886</v>
      </c>
      <c r="DGB1" s="3" t="s">
        <v>2887</v>
      </c>
      <c r="DGC1" s="3" t="s">
        <v>2888</v>
      </c>
      <c r="DGD1" s="3" t="s">
        <v>2889</v>
      </c>
      <c r="DGE1" s="3" t="s">
        <v>2890</v>
      </c>
      <c r="DGF1" s="3" t="s">
        <v>2891</v>
      </c>
      <c r="DGG1" s="3" t="s">
        <v>2892</v>
      </c>
      <c r="DGH1" s="3" t="s">
        <v>2893</v>
      </c>
      <c r="DGI1" s="3" t="s">
        <v>2894</v>
      </c>
      <c r="DGJ1" s="3" t="s">
        <v>2895</v>
      </c>
      <c r="DGK1" s="3" t="s">
        <v>2896</v>
      </c>
      <c r="DGL1" s="3" t="s">
        <v>2897</v>
      </c>
      <c r="DGM1" s="3" t="s">
        <v>2898</v>
      </c>
      <c r="DGN1" s="3" t="s">
        <v>2899</v>
      </c>
      <c r="DGO1" s="3" t="s">
        <v>2900</v>
      </c>
      <c r="DGP1" s="3" t="s">
        <v>2901</v>
      </c>
      <c r="DGQ1" s="3" t="s">
        <v>2902</v>
      </c>
      <c r="DGR1" s="3" t="s">
        <v>2903</v>
      </c>
      <c r="DGS1" s="3" t="s">
        <v>2904</v>
      </c>
      <c r="DGT1" s="3" t="s">
        <v>2905</v>
      </c>
      <c r="DGU1" s="3" t="s">
        <v>2906</v>
      </c>
      <c r="DGV1" s="3" t="s">
        <v>2907</v>
      </c>
      <c r="DGW1" s="3" t="s">
        <v>2908</v>
      </c>
      <c r="DGX1" s="3" t="s">
        <v>2909</v>
      </c>
      <c r="DGY1" s="3" t="s">
        <v>2910</v>
      </c>
      <c r="DGZ1" s="3" t="s">
        <v>2911</v>
      </c>
      <c r="DHA1" s="3" t="s">
        <v>2912</v>
      </c>
      <c r="DHB1" s="3" t="s">
        <v>2913</v>
      </c>
      <c r="DHC1" s="3" t="s">
        <v>2914</v>
      </c>
      <c r="DHD1" s="3" t="s">
        <v>2915</v>
      </c>
      <c r="DHE1" s="3" t="s">
        <v>2916</v>
      </c>
      <c r="DHF1" s="3" t="s">
        <v>2917</v>
      </c>
      <c r="DHG1" s="3" t="s">
        <v>2918</v>
      </c>
      <c r="DHH1" s="3" t="s">
        <v>2919</v>
      </c>
      <c r="DHI1" s="3" t="s">
        <v>2920</v>
      </c>
      <c r="DHJ1" s="3" t="s">
        <v>2921</v>
      </c>
      <c r="DHK1" s="3" t="s">
        <v>2922</v>
      </c>
      <c r="DHL1" s="3" t="s">
        <v>2923</v>
      </c>
      <c r="DHM1" s="3" t="s">
        <v>2924</v>
      </c>
      <c r="DHN1" s="3" t="s">
        <v>2925</v>
      </c>
      <c r="DHO1" s="3" t="s">
        <v>2926</v>
      </c>
      <c r="DHP1" s="3" t="s">
        <v>2927</v>
      </c>
      <c r="DHQ1" s="3" t="s">
        <v>2928</v>
      </c>
      <c r="DHR1" s="3" t="s">
        <v>2929</v>
      </c>
      <c r="DHS1" s="3" t="s">
        <v>2930</v>
      </c>
      <c r="DHT1" s="3" t="s">
        <v>2931</v>
      </c>
      <c r="DHU1" s="3" t="s">
        <v>2932</v>
      </c>
      <c r="DHV1" s="3" t="s">
        <v>2933</v>
      </c>
      <c r="DHW1" s="3" t="s">
        <v>2934</v>
      </c>
      <c r="DHX1" s="3" t="s">
        <v>2935</v>
      </c>
      <c r="DHY1" s="3" t="s">
        <v>2936</v>
      </c>
      <c r="DHZ1" s="3" t="s">
        <v>2937</v>
      </c>
      <c r="DIA1" s="3" t="s">
        <v>2938</v>
      </c>
      <c r="DIB1" s="3" t="s">
        <v>2939</v>
      </c>
      <c r="DIC1" s="3" t="s">
        <v>2940</v>
      </c>
      <c r="DID1" s="3" t="s">
        <v>2941</v>
      </c>
      <c r="DIE1" s="3" t="s">
        <v>2942</v>
      </c>
      <c r="DIF1" s="3" t="s">
        <v>2943</v>
      </c>
      <c r="DIG1" s="3" t="s">
        <v>2944</v>
      </c>
      <c r="DIH1" s="3" t="s">
        <v>2945</v>
      </c>
      <c r="DII1" s="3" t="s">
        <v>2946</v>
      </c>
      <c r="DIJ1" s="3" t="s">
        <v>2947</v>
      </c>
      <c r="DIK1" s="3" t="s">
        <v>2948</v>
      </c>
      <c r="DIL1" s="3" t="s">
        <v>2949</v>
      </c>
      <c r="DIM1" s="3" t="s">
        <v>2950</v>
      </c>
      <c r="DIN1" s="3" t="s">
        <v>2951</v>
      </c>
      <c r="DIO1" s="3" t="s">
        <v>2952</v>
      </c>
      <c r="DIP1" s="3" t="s">
        <v>2953</v>
      </c>
      <c r="DIQ1" s="3" t="s">
        <v>2954</v>
      </c>
      <c r="DIR1" s="3" t="s">
        <v>2955</v>
      </c>
      <c r="DIS1" s="3" t="s">
        <v>2956</v>
      </c>
      <c r="DIT1" s="3" t="s">
        <v>2957</v>
      </c>
      <c r="DIU1" s="3" t="s">
        <v>2958</v>
      </c>
      <c r="DIV1" s="3" t="s">
        <v>2959</v>
      </c>
      <c r="DIW1" s="3" t="s">
        <v>2960</v>
      </c>
      <c r="DIX1" s="3" t="s">
        <v>2961</v>
      </c>
      <c r="DIY1" s="3" t="s">
        <v>2962</v>
      </c>
      <c r="DIZ1" s="3" t="s">
        <v>2963</v>
      </c>
      <c r="DJA1" s="3" t="s">
        <v>2964</v>
      </c>
      <c r="DJB1" s="3" t="s">
        <v>2965</v>
      </c>
      <c r="DJC1" s="3" t="s">
        <v>2966</v>
      </c>
      <c r="DJD1" s="3" t="s">
        <v>2967</v>
      </c>
      <c r="DJE1" s="3" t="s">
        <v>2968</v>
      </c>
      <c r="DJF1" s="3" t="s">
        <v>2969</v>
      </c>
      <c r="DJG1" s="3" t="s">
        <v>2970</v>
      </c>
      <c r="DJH1" s="3" t="s">
        <v>2971</v>
      </c>
      <c r="DJI1" s="3" t="s">
        <v>2972</v>
      </c>
      <c r="DJJ1" s="3" t="s">
        <v>2973</v>
      </c>
      <c r="DJK1" s="3" t="s">
        <v>2974</v>
      </c>
      <c r="DJL1" s="3" t="s">
        <v>2975</v>
      </c>
      <c r="DJM1" s="3" t="s">
        <v>2976</v>
      </c>
      <c r="DJN1" s="3" t="s">
        <v>2977</v>
      </c>
      <c r="DJO1" s="3" t="s">
        <v>2978</v>
      </c>
      <c r="DJP1" s="3" t="s">
        <v>2979</v>
      </c>
      <c r="DJQ1" s="3" t="s">
        <v>2980</v>
      </c>
      <c r="DJR1" s="3" t="s">
        <v>2981</v>
      </c>
      <c r="DJS1" s="3" t="s">
        <v>2982</v>
      </c>
      <c r="DJT1" s="3" t="s">
        <v>2983</v>
      </c>
      <c r="DJU1" s="3" t="s">
        <v>2984</v>
      </c>
      <c r="DJV1" s="3" t="s">
        <v>2985</v>
      </c>
      <c r="DJW1" s="3" t="s">
        <v>2986</v>
      </c>
      <c r="DJX1" s="3" t="s">
        <v>2987</v>
      </c>
      <c r="DJY1" s="3" t="s">
        <v>2988</v>
      </c>
      <c r="DJZ1" s="3" t="s">
        <v>2989</v>
      </c>
      <c r="DKA1" s="3" t="s">
        <v>2990</v>
      </c>
      <c r="DKB1" s="3" t="s">
        <v>2991</v>
      </c>
      <c r="DKC1" s="3" t="s">
        <v>2992</v>
      </c>
      <c r="DKD1" s="3" t="s">
        <v>2993</v>
      </c>
      <c r="DKE1" s="3" t="s">
        <v>2994</v>
      </c>
      <c r="DKF1" s="3" t="s">
        <v>2995</v>
      </c>
      <c r="DKG1" s="3" t="s">
        <v>2996</v>
      </c>
      <c r="DKH1" s="3" t="s">
        <v>2997</v>
      </c>
      <c r="DKI1" s="3" t="s">
        <v>2998</v>
      </c>
      <c r="DKJ1" s="3" t="s">
        <v>2999</v>
      </c>
      <c r="DKK1" s="3" t="s">
        <v>3000</v>
      </c>
      <c r="DKL1" s="3" t="s">
        <v>3001</v>
      </c>
      <c r="DKM1" s="3" t="s">
        <v>3002</v>
      </c>
      <c r="DKN1" s="3" t="s">
        <v>3003</v>
      </c>
      <c r="DKO1" s="3" t="s">
        <v>3004</v>
      </c>
      <c r="DKP1" s="3" t="s">
        <v>3005</v>
      </c>
      <c r="DKQ1" s="3" t="s">
        <v>3006</v>
      </c>
      <c r="DKR1" s="3" t="s">
        <v>3007</v>
      </c>
      <c r="DKS1" s="3" t="s">
        <v>3008</v>
      </c>
      <c r="DKT1" s="3" t="s">
        <v>3009</v>
      </c>
      <c r="DKU1" s="3" t="s">
        <v>3010</v>
      </c>
      <c r="DKV1" s="3" t="s">
        <v>3011</v>
      </c>
      <c r="DKW1" s="3" t="s">
        <v>3012</v>
      </c>
      <c r="DKX1" s="3" t="s">
        <v>3013</v>
      </c>
      <c r="DKY1" s="3" t="s">
        <v>3014</v>
      </c>
      <c r="DKZ1" s="3" t="s">
        <v>3015</v>
      </c>
      <c r="DLA1" s="3" t="s">
        <v>3016</v>
      </c>
      <c r="DLB1" s="3" t="s">
        <v>3017</v>
      </c>
      <c r="DLC1" s="3" t="s">
        <v>3018</v>
      </c>
      <c r="DLD1" s="3" t="s">
        <v>3019</v>
      </c>
      <c r="DLE1" s="3" t="s">
        <v>3020</v>
      </c>
      <c r="DLF1" s="3" t="s">
        <v>3021</v>
      </c>
      <c r="DLG1" s="3" t="s">
        <v>3022</v>
      </c>
      <c r="DLH1" s="3" t="s">
        <v>3023</v>
      </c>
      <c r="DLI1" s="3" t="s">
        <v>3024</v>
      </c>
      <c r="DLJ1" s="3" t="s">
        <v>3025</v>
      </c>
      <c r="DLK1" s="3" t="s">
        <v>3026</v>
      </c>
      <c r="DLL1" s="3" t="s">
        <v>3027</v>
      </c>
      <c r="DLM1" s="3" t="s">
        <v>3028</v>
      </c>
      <c r="DLN1" s="3" t="s">
        <v>3029</v>
      </c>
      <c r="DLO1" s="3" t="s">
        <v>3030</v>
      </c>
      <c r="DLP1" s="3" t="s">
        <v>3031</v>
      </c>
      <c r="DLQ1" s="3" t="s">
        <v>3032</v>
      </c>
      <c r="DLR1" s="3" t="s">
        <v>3033</v>
      </c>
      <c r="DLS1" s="3" t="s">
        <v>3034</v>
      </c>
      <c r="DLT1" s="3" t="s">
        <v>3035</v>
      </c>
      <c r="DLU1" s="3" t="s">
        <v>3036</v>
      </c>
      <c r="DLV1" s="3" t="s">
        <v>3037</v>
      </c>
      <c r="DLW1" s="3" t="s">
        <v>3038</v>
      </c>
      <c r="DLX1" s="3" t="s">
        <v>3039</v>
      </c>
      <c r="DLY1" s="3" t="s">
        <v>3040</v>
      </c>
      <c r="DLZ1" s="3" t="s">
        <v>3041</v>
      </c>
      <c r="DMA1" s="3" t="s">
        <v>3042</v>
      </c>
      <c r="DMB1" s="3" t="s">
        <v>3043</v>
      </c>
      <c r="DMC1" s="3" t="s">
        <v>3044</v>
      </c>
      <c r="DMD1" s="3" t="s">
        <v>3045</v>
      </c>
      <c r="DME1" s="3" t="s">
        <v>3046</v>
      </c>
      <c r="DMF1" s="3" t="s">
        <v>3047</v>
      </c>
      <c r="DMG1" s="3" t="s">
        <v>3048</v>
      </c>
      <c r="DMH1" s="3" t="s">
        <v>3049</v>
      </c>
      <c r="DMI1" s="3" t="s">
        <v>3050</v>
      </c>
      <c r="DMJ1" s="3" t="s">
        <v>3051</v>
      </c>
      <c r="DMK1" s="3" t="s">
        <v>3052</v>
      </c>
      <c r="DML1" s="3" t="s">
        <v>3053</v>
      </c>
      <c r="DMM1" s="3" t="s">
        <v>3054</v>
      </c>
      <c r="DMN1" s="3" t="s">
        <v>3055</v>
      </c>
      <c r="DMO1" s="3" t="s">
        <v>3056</v>
      </c>
      <c r="DMP1" s="3" t="s">
        <v>3057</v>
      </c>
      <c r="DMQ1" s="3" t="s">
        <v>3058</v>
      </c>
      <c r="DMR1" s="3" t="s">
        <v>3059</v>
      </c>
      <c r="DMS1" s="3" t="s">
        <v>3060</v>
      </c>
      <c r="DMT1" s="3" t="s">
        <v>3061</v>
      </c>
      <c r="DMU1" s="3" t="s">
        <v>3062</v>
      </c>
      <c r="DMV1" s="3" t="s">
        <v>3063</v>
      </c>
      <c r="DMW1" s="3" t="s">
        <v>3064</v>
      </c>
      <c r="DMX1" s="3" t="s">
        <v>3065</v>
      </c>
      <c r="DMY1" s="3" t="s">
        <v>3066</v>
      </c>
      <c r="DMZ1" s="3" t="s">
        <v>3067</v>
      </c>
      <c r="DNA1" s="3" t="s">
        <v>3068</v>
      </c>
      <c r="DNB1" s="3" t="s">
        <v>3069</v>
      </c>
      <c r="DNC1" s="3" t="s">
        <v>3070</v>
      </c>
      <c r="DND1" s="3" t="s">
        <v>3071</v>
      </c>
      <c r="DNE1" s="3" t="s">
        <v>3072</v>
      </c>
      <c r="DNF1" s="3" t="s">
        <v>3073</v>
      </c>
      <c r="DNG1" s="3" t="s">
        <v>3074</v>
      </c>
      <c r="DNH1" s="3" t="s">
        <v>3075</v>
      </c>
      <c r="DNI1" s="3" t="s">
        <v>3076</v>
      </c>
      <c r="DNJ1" s="3" t="s">
        <v>3077</v>
      </c>
      <c r="DNK1" s="3" t="s">
        <v>3078</v>
      </c>
      <c r="DNL1" s="3" t="s">
        <v>3079</v>
      </c>
      <c r="DNM1" s="3" t="s">
        <v>3080</v>
      </c>
      <c r="DNN1" s="3" t="s">
        <v>3081</v>
      </c>
      <c r="DNO1" s="3" t="s">
        <v>3082</v>
      </c>
      <c r="DNP1" s="3" t="s">
        <v>3083</v>
      </c>
      <c r="DNQ1" s="3" t="s">
        <v>3084</v>
      </c>
      <c r="DNR1" s="3" t="s">
        <v>3085</v>
      </c>
      <c r="DNS1" s="3" t="s">
        <v>3086</v>
      </c>
      <c r="DNT1" s="3" t="s">
        <v>3087</v>
      </c>
      <c r="DNU1" s="3" t="s">
        <v>3088</v>
      </c>
      <c r="DNV1" s="3" t="s">
        <v>3089</v>
      </c>
      <c r="DNW1" s="3" t="s">
        <v>3090</v>
      </c>
      <c r="DNX1" s="3" t="s">
        <v>3091</v>
      </c>
      <c r="DNY1" s="3" t="s">
        <v>3092</v>
      </c>
      <c r="DNZ1" s="3" t="s">
        <v>3093</v>
      </c>
      <c r="DOA1" s="3" t="s">
        <v>3094</v>
      </c>
      <c r="DOB1" s="3" t="s">
        <v>3095</v>
      </c>
      <c r="DOC1" s="3" t="s">
        <v>3096</v>
      </c>
      <c r="DOD1" s="3" t="s">
        <v>3097</v>
      </c>
      <c r="DOE1" s="3" t="s">
        <v>3098</v>
      </c>
      <c r="DOF1" s="3" t="s">
        <v>3099</v>
      </c>
      <c r="DOG1" s="3" t="s">
        <v>3100</v>
      </c>
      <c r="DOH1" s="3" t="s">
        <v>3101</v>
      </c>
      <c r="DOI1" s="3" t="s">
        <v>3102</v>
      </c>
      <c r="DOJ1" s="3" t="s">
        <v>3103</v>
      </c>
      <c r="DOK1" s="3" t="s">
        <v>3104</v>
      </c>
      <c r="DOL1" s="3" t="s">
        <v>3105</v>
      </c>
      <c r="DOM1" s="3" t="s">
        <v>3106</v>
      </c>
      <c r="DON1" s="3" t="s">
        <v>3107</v>
      </c>
      <c r="DOO1" s="3" t="s">
        <v>3108</v>
      </c>
      <c r="DOP1" s="3" t="s">
        <v>3109</v>
      </c>
      <c r="DOQ1" s="3" t="s">
        <v>3110</v>
      </c>
      <c r="DOR1" s="3" t="s">
        <v>3111</v>
      </c>
      <c r="DOS1" s="3" t="s">
        <v>3112</v>
      </c>
      <c r="DOT1" s="3" t="s">
        <v>3113</v>
      </c>
      <c r="DOU1" s="3" t="s">
        <v>3114</v>
      </c>
      <c r="DOV1" s="3" t="s">
        <v>3115</v>
      </c>
      <c r="DOW1" s="3" t="s">
        <v>3116</v>
      </c>
      <c r="DOX1" s="3" t="s">
        <v>3117</v>
      </c>
      <c r="DOY1" s="3" t="s">
        <v>3118</v>
      </c>
      <c r="DOZ1" s="3" t="s">
        <v>3119</v>
      </c>
      <c r="DPA1" s="3" t="s">
        <v>3120</v>
      </c>
      <c r="DPB1" s="3" t="s">
        <v>3121</v>
      </c>
      <c r="DPC1" s="3" t="s">
        <v>3122</v>
      </c>
      <c r="DPD1" s="3" t="s">
        <v>3123</v>
      </c>
      <c r="DPE1" s="3" t="s">
        <v>3124</v>
      </c>
      <c r="DPF1" s="3" t="s">
        <v>3125</v>
      </c>
      <c r="DPG1" s="3" t="s">
        <v>3126</v>
      </c>
      <c r="DPH1" s="3" t="s">
        <v>3127</v>
      </c>
      <c r="DPI1" s="3" t="s">
        <v>3128</v>
      </c>
      <c r="DPJ1" s="3" t="s">
        <v>3129</v>
      </c>
      <c r="DPK1" s="3" t="s">
        <v>3130</v>
      </c>
      <c r="DPL1" s="3" t="s">
        <v>3131</v>
      </c>
      <c r="DPM1" s="3" t="s">
        <v>3132</v>
      </c>
      <c r="DPN1" s="3" t="s">
        <v>3133</v>
      </c>
      <c r="DPO1" s="3" t="s">
        <v>3134</v>
      </c>
      <c r="DPP1" s="3" t="s">
        <v>3135</v>
      </c>
      <c r="DPQ1" s="3" t="s">
        <v>3136</v>
      </c>
      <c r="DPR1" s="3" t="s">
        <v>3137</v>
      </c>
      <c r="DPS1" s="3" t="s">
        <v>3138</v>
      </c>
      <c r="DPT1" s="3" t="s">
        <v>3139</v>
      </c>
      <c r="DPU1" s="3" t="s">
        <v>3140</v>
      </c>
      <c r="DPV1" s="3" t="s">
        <v>3141</v>
      </c>
      <c r="DPW1" s="3" t="s">
        <v>3142</v>
      </c>
      <c r="DPX1" s="3" t="s">
        <v>3143</v>
      </c>
      <c r="DPY1" s="3" t="s">
        <v>3144</v>
      </c>
      <c r="DPZ1" s="3" t="s">
        <v>3145</v>
      </c>
      <c r="DQA1" s="3" t="s">
        <v>3146</v>
      </c>
      <c r="DQB1" s="3" t="s">
        <v>3147</v>
      </c>
      <c r="DQC1" s="3" t="s">
        <v>3148</v>
      </c>
      <c r="DQD1" s="3" t="s">
        <v>3149</v>
      </c>
      <c r="DQE1" s="3" t="s">
        <v>3150</v>
      </c>
      <c r="DQF1" s="3" t="s">
        <v>3151</v>
      </c>
      <c r="DQG1" s="3" t="s">
        <v>3152</v>
      </c>
      <c r="DQH1" s="3" t="s">
        <v>3153</v>
      </c>
      <c r="DQI1" s="3" t="s">
        <v>3154</v>
      </c>
      <c r="DQJ1" s="3" t="s">
        <v>3155</v>
      </c>
      <c r="DQK1" s="3" t="s">
        <v>3156</v>
      </c>
      <c r="DQL1" s="3" t="s">
        <v>3157</v>
      </c>
      <c r="DQM1" s="3" t="s">
        <v>3158</v>
      </c>
      <c r="DQN1" s="3" t="s">
        <v>3159</v>
      </c>
      <c r="DQO1" s="3" t="s">
        <v>3160</v>
      </c>
      <c r="DQP1" s="3" t="s">
        <v>3161</v>
      </c>
      <c r="DQQ1" s="3" t="s">
        <v>3162</v>
      </c>
      <c r="DQR1" s="3" t="s">
        <v>3163</v>
      </c>
      <c r="DQS1" s="3" t="s">
        <v>3164</v>
      </c>
      <c r="DQT1" s="3" t="s">
        <v>3165</v>
      </c>
      <c r="DQU1" s="3" t="s">
        <v>3166</v>
      </c>
      <c r="DQV1" s="3" t="s">
        <v>3167</v>
      </c>
      <c r="DQW1" s="3" t="s">
        <v>3168</v>
      </c>
      <c r="DQX1" s="3" t="s">
        <v>3169</v>
      </c>
      <c r="DQY1" s="3" t="s">
        <v>3170</v>
      </c>
      <c r="DQZ1" s="3" t="s">
        <v>3171</v>
      </c>
      <c r="DRA1" s="3" t="s">
        <v>3172</v>
      </c>
      <c r="DRB1" s="3" t="s">
        <v>3173</v>
      </c>
      <c r="DRC1" s="3" t="s">
        <v>3174</v>
      </c>
      <c r="DRD1" s="3" t="s">
        <v>3175</v>
      </c>
      <c r="DRE1" s="3" t="s">
        <v>3176</v>
      </c>
      <c r="DRF1" s="3" t="s">
        <v>3177</v>
      </c>
      <c r="DRG1" s="3" t="s">
        <v>3178</v>
      </c>
      <c r="DRH1" s="3" t="s">
        <v>3179</v>
      </c>
      <c r="DRI1" s="3" t="s">
        <v>3180</v>
      </c>
      <c r="DRJ1" s="3" t="s">
        <v>3181</v>
      </c>
      <c r="DRK1" s="3" t="s">
        <v>3182</v>
      </c>
      <c r="DRL1" s="3" t="s">
        <v>3183</v>
      </c>
      <c r="DRM1" s="3" t="s">
        <v>3184</v>
      </c>
      <c r="DRN1" s="3" t="s">
        <v>3185</v>
      </c>
      <c r="DRO1" s="3" t="s">
        <v>3186</v>
      </c>
      <c r="DRP1" s="3" t="s">
        <v>3187</v>
      </c>
      <c r="DRQ1" s="3" t="s">
        <v>3188</v>
      </c>
      <c r="DRR1" s="3" t="s">
        <v>3189</v>
      </c>
      <c r="DRS1" s="3" t="s">
        <v>3190</v>
      </c>
      <c r="DRT1" s="3" t="s">
        <v>3191</v>
      </c>
      <c r="DRU1" s="3" t="s">
        <v>3192</v>
      </c>
      <c r="DRV1" s="3" t="s">
        <v>3193</v>
      </c>
      <c r="DRW1" s="3" t="s">
        <v>3194</v>
      </c>
      <c r="DRX1" s="3" t="s">
        <v>3195</v>
      </c>
      <c r="DRY1" s="3" t="s">
        <v>3196</v>
      </c>
      <c r="DRZ1" s="3" t="s">
        <v>3197</v>
      </c>
      <c r="DSA1" s="3" t="s">
        <v>3198</v>
      </c>
      <c r="DSB1" s="3" t="s">
        <v>3199</v>
      </c>
      <c r="DSC1" s="3" t="s">
        <v>3200</v>
      </c>
      <c r="DSD1" s="3" t="s">
        <v>3201</v>
      </c>
      <c r="DSE1" s="3" t="s">
        <v>3202</v>
      </c>
      <c r="DSF1" s="3" t="s">
        <v>3203</v>
      </c>
      <c r="DSG1" s="3" t="s">
        <v>3204</v>
      </c>
      <c r="DSH1" s="3" t="s">
        <v>3205</v>
      </c>
      <c r="DSI1" s="3" t="s">
        <v>3206</v>
      </c>
      <c r="DSJ1" s="3" t="s">
        <v>3207</v>
      </c>
      <c r="DSK1" s="3" t="s">
        <v>3208</v>
      </c>
      <c r="DSL1" s="3" t="s">
        <v>3209</v>
      </c>
      <c r="DSM1" s="3" t="s">
        <v>3210</v>
      </c>
      <c r="DSN1" s="3" t="s">
        <v>3211</v>
      </c>
      <c r="DSO1" s="3" t="s">
        <v>3212</v>
      </c>
      <c r="DSP1" s="3" t="s">
        <v>3213</v>
      </c>
      <c r="DSQ1" s="3" t="s">
        <v>3214</v>
      </c>
      <c r="DSR1" s="3" t="s">
        <v>3215</v>
      </c>
      <c r="DSS1" s="3" t="s">
        <v>3216</v>
      </c>
      <c r="DST1" s="3" t="s">
        <v>3217</v>
      </c>
      <c r="DSU1" s="3" t="s">
        <v>3218</v>
      </c>
      <c r="DSV1" s="3" t="s">
        <v>3219</v>
      </c>
      <c r="DSW1" s="3" t="s">
        <v>3220</v>
      </c>
      <c r="DSX1" s="3" t="s">
        <v>3221</v>
      </c>
      <c r="DSY1" s="3" t="s">
        <v>3222</v>
      </c>
      <c r="DSZ1" s="3" t="s">
        <v>3223</v>
      </c>
      <c r="DTA1" s="3" t="s">
        <v>3224</v>
      </c>
      <c r="DTB1" s="3" t="s">
        <v>3225</v>
      </c>
      <c r="DTC1" s="3" t="s">
        <v>3226</v>
      </c>
      <c r="DTD1" s="3" t="s">
        <v>3227</v>
      </c>
      <c r="DTE1" s="3" t="s">
        <v>3228</v>
      </c>
      <c r="DTF1" s="3" t="s">
        <v>3229</v>
      </c>
      <c r="DTG1" s="3" t="s">
        <v>3230</v>
      </c>
      <c r="DTH1" s="3" t="s">
        <v>3231</v>
      </c>
      <c r="DTI1" s="3" t="s">
        <v>3232</v>
      </c>
      <c r="DTJ1" s="3" t="s">
        <v>3233</v>
      </c>
      <c r="DTK1" s="3" t="s">
        <v>3234</v>
      </c>
      <c r="DTL1" s="3" t="s">
        <v>3235</v>
      </c>
      <c r="DTM1" s="3" t="s">
        <v>3236</v>
      </c>
      <c r="DTN1" s="3" t="s">
        <v>3237</v>
      </c>
      <c r="DTO1" s="3" t="s">
        <v>3238</v>
      </c>
      <c r="DTP1" s="3" t="s">
        <v>3239</v>
      </c>
      <c r="DTQ1" s="3" t="s">
        <v>3240</v>
      </c>
      <c r="DTR1" s="3" t="s">
        <v>3241</v>
      </c>
      <c r="DTS1" s="3" t="s">
        <v>3242</v>
      </c>
      <c r="DTT1" s="3" t="s">
        <v>3243</v>
      </c>
      <c r="DTU1" s="3" t="s">
        <v>3244</v>
      </c>
      <c r="DTV1" s="3" t="s">
        <v>3245</v>
      </c>
      <c r="DTW1" s="3" t="s">
        <v>3246</v>
      </c>
      <c r="DTX1" s="3" t="s">
        <v>3247</v>
      </c>
      <c r="DTY1" s="3" t="s">
        <v>3248</v>
      </c>
      <c r="DTZ1" s="3" t="s">
        <v>3249</v>
      </c>
      <c r="DUA1" s="3" t="s">
        <v>3250</v>
      </c>
      <c r="DUB1" s="3" t="s">
        <v>3251</v>
      </c>
      <c r="DUC1" s="3" t="s">
        <v>3252</v>
      </c>
      <c r="DUD1" s="3" t="s">
        <v>3253</v>
      </c>
      <c r="DUE1" s="3" t="s">
        <v>3254</v>
      </c>
      <c r="DUF1" s="3" t="s">
        <v>3255</v>
      </c>
      <c r="DUG1" s="3" t="s">
        <v>3256</v>
      </c>
      <c r="DUH1" s="3" t="s">
        <v>3257</v>
      </c>
      <c r="DUI1" s="3" t="s">
        <v>3258</v>
      </c>
      <c r="DUJ1" s="3" t="s">
        <v>3259</v>
      </c>
      <c r="DUK1" s="3" t="s">
        <v>3260</v>
      </c>
      <c r="DUL1" s="3" t="s">
        <v>3261</v>
      </c>
      <c r="DUM1" s="3" t="s">
        <v>3262</v>
      </c>
      <c r="DUN1" s="3" t="s">
        <v>3263</v>
      </c>
      <c r="DUO1" s="3" t="s">
        <v>3264</v>
      </c>
      <c r="DUP1" s="3" t="s">
        <v>3265</v>
      </c>
      <c r="DUQ1" s="3" t="s">
        <v>3266</v>
      </c>
      <c r="DUR1" s="3" t="s">
        <v>3267</v>
      </c>
      <c r="DUS1" s="3" t="s">
        <v>3268</v>
      </c>
      <c r="DUT1" s="3" t="s">
        <v>3269</v>
      </c>
      <c r="DUU1" s="3" t="s">
        <v>3270</v>
      </c>
      <c r="DUV1" s="3" t="s">
        <v>3271</v>
      </c>
      <c r="DUW1" s="3" t="s">
        <v>3272</v>
      </c>
      <c r="DUX1" s="3" t="s">
        <v>3273</v>
      </c>
      <c r="DUY1" s="3" t="s">
        <v>3274</v>
      </c>
      <c r="DUZ1" s="3" t="s">
        <v>3275</v>
      </c>
      <c r="DVA1" s="3" t="s">
        <v>3276</v>
      </c>
      <c r="DVB1" s="3" t="s">
        <v>3277</v>
      </c>
      <c r="DVC1" s="3" t="s">
        <v>3278</v>
      </c>
      <c r="DVD1" s="3" t="s">
        <v>3279</v>
      </c>
      <c r="DVE1" s="3" t="s">
        <v>3280</v>
      </c>
      <c r="DVF1" s="3" t="s">
        <v>3281</v>
      </c>
      <c r="DVG1" s="3" t="s">
        <v>3282</v>
      </c>
      <c r="DVH1" s="3" t="s">
        <v>3283</v>
      </c>
      <c r="DVI1" s="3" t="s">
        <v>3284</v>
      </c>
      <c r="DVJ1" s="3" t="s">
        <v>3285</v>
      </c>
      <c r="DVK1" s="3" t="s">
        <v>3286</v>
      </c>
      <c r="DVL1" s="3" t="s">
        <v>3287</v>
      </c>
      <c r="DVM1" s="3" t="s">
        <v>3288</v>
      </c>
      <c r="DVN1" s="3" t="s">
        <v>3289</v>
      </c>
      <c r="DVO1" s="3" t="s">
        <v>3290</v>
      </c>
      <c r="DVP1" s="3" t="s">
        <v>3291</v>
      </c>
      <c r="DVQ1" s="3" t="s">
        <v>3292</v>
      </c>
      <c r="DVR1" s="3" t="s">
        <v>3293</v>
      </c>
      <c r="DVS1" s="3" t="s">
        <v>3294</v>
      </c>
      <c r="DVT1" s="3" t="s">
        <v>3295</v>
      </c>
      <c r="DVU1" s="3" t="s">
        <v>3296</v>
      </c>
      <c r="DVV1" s="3" t="s">
        <v>3297</v>
      </c>
      <c r="DVW1" s="3" t="s">
        <v>3298</v>
      </c>
      <c r="DVX1" s="3" t="s">
        <v>3299</v>
      </c>
      <c r="DVY1" s="3" t="s">
        <v>3300</v>
      </c>
      <c r="DVZ1" s="3" t="s">
        <v>3301</v>
      </c>
      <c r="DWA1" s="3" t="s">
        <v>3302</v>
      </c>
      <c r="DWB1" s="3" t="s">
        <v>3303</v>
      </c>
      <c r="DWC1" s="3" t="s">
        <v>3304</v>
      </c>
      <c r="DWD1" s="3" t="s">
        <v>3305</v>
      </c>
      <c r="DWE1" s="3" t="s">
        <v>3306</v>
      </c>
      <c r="DWF1" s="3" t="s">
        <v>3307</v>
      </c>
      <c r="DWG1" s="3" t="s">
        <v>3308</v>
      </c>
      <c r="DWH1" s="3" t="s">
        <v>3309</v>
      </c>
      <c r="DWI1" s="3" t="s">
        <v>3310</v>
      </c>
      <c r="DWJ1" s="3" t="s">
        <v>3311</v>
      </c>
      <c r="DWK1" s="3" t="s">
        <v>3312</v>
      </c>
      <c r="DWL1" s="3" t="s">
        <v>3313</v>
      </c>
      <c r="DWM1" s="3" t="s">
        <v>3314</v>
      </c>
      <c r="DWN1" s="3" t="s">
        <v>3315</v>
      </c>
      <c r="DWO1" s="3" t="s">
        <v>3316</v>
      </c>
      <c r="DWP1" s="3" t="s">
        <v>3317</v>
      </c>
      <c r="DWQ1" s="3" t="s">
        <v>3318</v>
      </c>
      <c r="DWR1" s="3" t="s">
        <v>3319</v>
      </c>
      <c r="DWS1" s="3" t="s">
        <v>3320</v>
      </c>
      <c r="DWT1" s="3" t="s">
        <v>3321</v>
      </c>
      <c r="DWU1" s="3" t="s">
        <v>3322</v>
      </c>
      <c r="DWV1" s="3" t="s">
        <v>3323</v>
      </c>
      <c r="DWW1" s="3" t="s">
        <v>3324</v>
      </c>
      <c r="DWX1" s="3" t="s">
        <v>3325</v>
      </c>
      <c r="DWY1" s="3" t="s">
        <v>3326</v>
      </c>
      <c r="DWZ1" s="3" t="s">
        <v>3327</v>
      </c>
      <c r="DXA1" s="3" t="s">
        <v>3328</v>
      </c>
      <c r="DXB1" s="3" t="s">
        <v>3329</v>
      </c>
      <c r="DXC1" s="3" t="s">
        <v>3330</v>
      </c>
      <c r="DXD1" s="3" t="s">
        <v>3331</v>
      </c>
      <c r="DXE1" s="3" t="s">
        <v>3332</v>
      </c>
      <c r="DXF1" s="3" t="s">
        <v>3333</v>
      </c>
      <c r="DXG1" s="3" t="s">
        <v>3334</v>
      </c>
      <c r="DXH1" s="3" t="s">
        <v>3335</v>
      </c>
      <c r="DXI1" s="3" t="s">
        <v>3336</v>
      </c>
      <c r="DXJ1" s="3" t="s">
        <v>3337</v>
      </c>
      <c r="DXK1" s="3" t="s">
        <v>3338</v>
      </c>
      <c r="DXL1" s="3" t="s">
        <v>3339</v>
      </c>
      <c r="DXM1" s="3" t="s">
        <v>3340</v>
      </c>
      <c r="DXN1" s="3" t="s">
        <v>3341</v>
      </c>
      <c r="DXO1" s="3" t="s">
        <v>3342</v>
      </c>
      <c r="DXP1" s="3" t="s">
        <v>3343</v>
      </c>
      <c r="DXQ1" s="3" t="s">
        <v>3344</v>
      </c>
      <c r="DXR1" s="3" t="s">
        <v>3345</v>
      </c>
      <c r="DXS1" s="3" t="s">
        <v>3346</v>
      </c>
      <c r="DXT1" s="3" t="s">
        <v>3347</v>
      </c>
      <c r="DXU1" s="3" t="s">
        <v>3348</v>
      </c>
      <c r="DXV1" s="3" t="s">
        <v>3349</v>
      </c>
      <c r="DXW1" s="3" t="s">
        <v>3350</v>
      </c>
      <c r="DXX1" s="3" t="s">
        <v>3351</v>
      </c>
      <c r="DXY1" s="3" t="s">
        <v>3352</v>
      </c>
      <c r="DXZ1" s="3" t="s">
        <v>3353</v>
      </c>
      <c r="DYA1" s="3" t="s">
        <v>3354</v>
      </c>
      <c r="DYB1" s="3" t="s">
        <v>3355</v>
      </c>
      <c r="DYC1" s="3" t="s">
        <v>3356</v>
      </c>
      <c r="DYD1" s="3" t="s">
        <v>3357</v>
      </c>
      <c r="DYE1" s="3" t="s">
        <v>3358</v>
      </c>
      <c r="DYF1" s="3" t="s">
        <v>3359</v>
      </c>
      <c r="DYG1" s="3" t="s">
        <v>3360</v>
      </c>
      <c r="DYH1" s="3" t="s">
        <v>3361</v>
      </c>
      <c r="DYI1" s="3" t="s">
        <v>3362</v>
      </c>
      <c r="DYJ1" s="3" t="s">
        <v>3363</v>
      </c>
      <c r="DYK1" s="3" t="s">
        <v>3364</v>
      </c>
      <c r="DYL1" s="3" t="s">
        <v>3365</v>
      </c>
      <c r="DYM1" s="3" t="s">
        <v>3366</v>
      </c>
      <c r="DYN1" s="3" t="s">
        <v>3367</v>
      </c>
      <c r="DYO1" s="3" t="s">
        <v>3368</v>
      </c>
      <c r="DYP1" s="3" t="s">
        <v>3369</v>
      </c>
      <c r="DYQ1" s="3" t="s">
        <v>3370</v>
      </c>
      <c r="DYR1" s="3" t="s">
        <v>3371</v>
      </c>
      <c r="DYS1" s="3" t="s">
        <v>3372</v>
      </c>
      <c r="DYT1" s="3" t="s">
        <v>3373</v>
      </c>
      <c r="DYU1" s="3" t="s">
        <v>3374</v>
      </c>
      <c r="DYV1" s="3" t="s">
        <v>3375</v>
      </c>
      <c r="DYW1" s="3" t="s">
        <v>3376</v>
      </c>
      <c r="DYX1" s="3" t="s">
        <v>3377</v>
      </c>
      <c r="DYY1" s="3" t="s">
        <v>3378</v>
      </c>
      <c r="DYZ1" s="3" t="s">
        <v>3379</v>
      </c>
      <c r="DZA1" s="3" t="s">
        <v>3380</v>
      </c>
      <c r="DZB1" s="3" t="s">
        <v>3381</v>
      </c>
      <c r="DZC1" s="3" t="s">
        <v>3382</v>
      </c>
      <c r="DZD1" s="3" t="s">
        <v>3383</v>
      </c>
      <c r="DZE1" s="3" t="s">
        <v>3384</v>
      </c>
      <c r="DZF1" s="3" t="s">
        <v>3385</v>
      </c>
      <c r="DZG1" s="3" t="s">
        <v>3386</v>
      </c>
      <c r="DZH1" s="3" t="s">
        <v>3387</v>
      </c>
      <c r="DZI1" s="3" t="s">
        <v>3388</v>
      </c>
      <c r="DZJ1" s="3" t="s">
        <v>3389</v>
      </c>
      <c r="DZK1" s="3" t="s">
        <v>3390</v>
      </c>
      <c r="DZL1" s="3" t="s">
        <v>3391</v>
      </c>
      <c r="DZM1" s="3" t="s">
        <v>3392</v>
      </c>
      <c r="DZN1" s="3" t="s">
        <v>3393</v>
      </c>
      <c r="DZO1" s="3" t="s">
        <v>3394</v>
      </c>
      <c r="DZP1" s="3" t="s">
        <v>3395</v>
      </c>
      <c r="DZQ1" s="3" t="s">
        <v>3396</v>
      </c>
      <c r="DZR1" s="3" t="s">
        <v>3397</v>
      </c>
      <c r="DZS1" s="3" t="s">
        <v>3398</v>
      </c>
      <c r="DZT1" s="3" t="s">
        <v>3399</v>
      </c>
      <c r="DZU1" s="3" t="s">
        <v>3400</v>
      </c>
      <c r="DZV1" s="3" t="s">
        <v>3401</v>
      </c>
      <c r="DZW1" s="3" t="s">
        <v>3402</v>
      </c>
      <c r="DZX1" s="3" t="s">
        <v>3403</v>
      </c>
      <c r="DZY1" s="3" t="s">
        <v>3404</v>
      </c>
      <c r="DZZ1" s="3" t="s">
        <v>3405</v>
      </c>
      <c r="EAA1" s="3" t="s">
        <v>3406</v>
      </c>
      <c r="EAB1" s="3" t="s">
        <v>3407</v>
      </c>
      <c r="EAC1" s="3" t="s">
        <v>3408</v>
      </c>
      <c r="EAD1" s="3" t="s">
        <v>3409</v>
      </c>
      <c r="EAE1" s="3" t="s">
        <v>3410</v>
      </c>
      <c r="EAF1" s="3" t="s">
        <v>3411</v>
      </c>
      <c r="EAG1" s="3" t="s">
        <v>3412</v>
      </c>
      <c r="EAH1" s="3" t="s">
        <v>3413</v>
      </c>
      <c r="EAI1" s="3" t="s">
        <v>3414</v>
      </c>
      <c r="EAJ1" s="3" t="s">
        <v>3415</v>
      </c>
      <c r="EAK1" s="3" t="s">
        <v>3416</v>
      </c>
      <c r="EAL1" s="3" t="s">
        <v>3417</v>
      </c>
      <c r="EAM1" s="3" t="s">
        <v>3418</v>
      </c>
      <c r="EAN1" s="3" t="s">
        <v>3419</v>
      </c>
      <c r="EAO1" s="3" t="s">
        <v>3420</v>
      </c>
      <c r="EAP1" s="3" t="s">
        <v>3421</v>
      </c>
      <c r="EAQ1" s="3" t="s">
        <v>3422</v>
      </c>
      <c r="EAR1" s="3" t="s">
        <v>3423</v>
      </c>
      <c r="EAS1" s="3" t="s">
        <v>3424</v>
      </c>
      <c r="EAT1" s="3" t="s">
        <v>3425</v>
      </c>
      <c r="EAU1" s="3" t="s">
        <v>3426</v>
      </c>
      <c r="EAV1" s="3" t="s">
        <v>3427</v>
      </c>
      <c r="EAW1" s="3" t="s">
        <v>3428</v>
      </c>
      <c r="EAX1" s="3" t="s">
        <v>3429</v>
      </c>
      <c r="EAY1" s="3" t="s">
        <v>3430</v>
      </c>
      <c r="EAZ1" s="3" t="s">
        <v>3431</v>
      </c>
      <c r="EBA1" s="3" t="s">
        <v>3432</v>
      </c>
      <c r="EBB1" s="3" t="s">
        <v>3433</v>
      </c>
      <c r="EBC1" s="3" t="s">
        <v>3434</v>
      </c>
      <c r="EBD1" s="3" t="s">
        <v>3435</v>
      </c>
      <c r="EBE1" s="3" t="s">
        <v>3436</v>
      </c>
      <c r="EBF1" s="3" t="s">
        <v>3437</v>
      </c>
      <c r="EBG1" s="3" t="s">
        <v>3438</v>
      </c>
      <c r="EBH1" s="3" t="s">
        <v>3439</v>
      </c>
      <c r="EBI1" s="3" t="s">
        <v>3440</v>
      </c>
      <c r="EBJ1" s="3" t="s">
        <v>3441</v>
      </c>
      <c r="EBK1" s="3" t="s">
        <v>3442</v>
      </c>
      <c r="EBL1" s="3" t="s">
        <v>3443</v>
      </c>
      <c r="EBM1" s="3" t="s">
        <v>3444</v>
      </c>
      <c r="EBN1" s="3" t="s">
        <v>3445</v>
      </c>
      <c r="EBO1" s="3" t="s">
        <v>3446</v>
      </c>
      <c r="EBP1" s="3" t="s">
        <v>3447</v>
      </c>
      <c r="EBQ1" s="3" t="s">
        <v>3448</v>
      </c>
      <c r="EBR1" s="3" t="s">
        <v>3449</v>
      </c>
      <c r="EBS1" s="3" t="s">
        <v>3450</v>
      </c>
      <c r="EBT1" s="3" t="s">
        <v>3451</v>
      </c>
      <c r="EBU1" s="3" t="s">
        <v>3452</v>
      </c>
      <c r="EBV1" s="3" t="s">
        <v>3453</v>
      </c>
      <c r="EBW1" s="3" t="s">
        <v>3454</v>
      </c>
      <c r="EBX1" s="3" t="s">
        <v>3455</v>
      </c>
      <c r="EBY1" s="3" t="s">
        <v>3456</v>
      </c>
      <c r="EBZ1" s="3" t="s">
        <v>3457</v>
      </c>
      <c r="ECA1" s="3" t="s">
        <v>3458</v>
      </c>
      <c r="ECB1" s="3" t="s">
        <v>3459</v>
      </c>
      <c r="ECC1" s="3" t="s">
        <v>3460</v>
      </c>
      <c r="ECD1" s="3" t="s">
        <v>3461</v>
      </c>
      <c r="ECE1" s="3" t="s">
        <v>3462</v>
      </c>
      <c r="ECF1" s="3" t="s">
        <v>3463</v>
      </c>
      <c r="ECG1" s="3" t="s">
        <v>3464</v>
      </c>
      <c r="ECH1" s="3" t="s">
        <v>3465</v>
      </c>
      <c r="ECI1" s="3" t="s">
        <v>3466</v>
      </c>
      <c r="ECJ1" s="3" t="s">
        <v>3467</v>
      </c>
      <c r="ECK1" s="3" t="s">
        <v>3468</v>
      </c>
      <c r="ECL1" s="3" t="s">
        <v>3469</v>
      </c>
      <c r="ECM1" s="3" t="s">
        <v>3470</v>
      </c>
      <c r="ECN1" s="3" t="s">
        <v>3471</v>
      </c>
      <c r="ECO1" s="3" t="s">
        <v>3472</v>
      </c>
      <c r="ECP1" s="3" t="s">
        <v>3473</v>
      </c>
      <c r="ECQ1" s="3" t="s">
        <v>3474</v>
      </c>
      <c r="ECR1" s="3" t="s">
        <v>3475</v>
      </c>
      <c r="ECS1" s="3" t="s">
        <v>3476</v>
      </c>
      <c r="ECT1" s="3" t="s">
        <v>3477</v>
      </c>
      <c r="ECU1" s="3" t="s">
        <v>3478</v>
      </c>
      <c r="ECV1" s="3" t="s">
        <v>3479</v>
      </c>
      <c r="ECW1" s="3" t="s">
        <v>3480</v>
      </c>
      <c r="ECX1" s="3" t="s">
        <v>3481</v>
      </c>
      <c r="ECY1" s="3" t="s">
        <v>3482</v>
      </c>
      <c r="ECZ1" s="3" t="s">
        <v>3483</v>
      </c>
      <c r="EDA1" s="3" t="s">
        <v>3484</v>
      </c>
      <c r="EDB1" s="3" t="s">
        <v>3485</v>
      </c>
      <c r="EDC1" s="3" t="s">
        <v>3486</v>
      </c>
      <c r="EDD1" s="3" t="s">
        <v>3487</v>
      </c>
      <c r="EDE1" s="3" t="s">
        <v>3488</v>
      </c>
      <c r="EDF1" s="3" t="s">
        <v>3489</v>
      </c>
      <c r="EDG1" s="3" t="s">
        <v>3490</v>
      </c>
      <c r="EDH1" s="3" t="s">
        <v>3491</v>
      </c>
      <c r="EDI1" s="3" t="s">
        <v>3492</v>
      </c>
      <c r="EDJ1" s="3" t="s">
        <v>3493</v>
      </c>
      <c r="EDK1" s="3" t="s">
        <v>3494</v>
      </c>
      <c r="EDL1" s="3" t="s">
        <v>3495</v>
      </c>
      <c r="EDM1" s="3" t="s">
        <v>3496</v>
      </c>
      <c r="EDN1" s="3" t="s">
        <v>3497</v>
      </c>
      <c r="EDO1" s="3" t="s">
        <v>3498</v>
      </c>
      <c r="EDP1" s="3" t="s">
        <v>3499</v>
      </c>
      <c r="EDQ1" s="3" t="s">
        <v>3500</v>
      </c>
      <c r="EDR1" s="3" t="s">
        <v>3501</v>
      </c>
      <c r="EDS1" s="3" t="s">
        <v>3502</v>
      </c>
      <c r="EDT1" s="3" t="s">
        <v>3503</v>
      </c>
      <c r="EDU1" s="3" t="s">
        <v>3504</v>
      </c>
      <c r="EDV1" s="3" t="s">
        <v>3505</v>
      </c>
      <c r="EDW1" s="3" t="s">
        <v>3506</v>
      </c>
      <c r="EDX1" s="3" t="s">
        <v>3507</v>
      </c>
      <c r="EDY1" s="3" t="s">
        <v>3508</v>
      </c>
      <c r="EDZ1" s="3" t="s">
        <v>3509</v>
      </c>
      <c r="EEA1" s="3" t="s">
        <v>3510</v>
      </c>
      <c r="EEB1" s="3" t="s">
        <v>3511</v>
      </c>
      <c r="EEC1" s="3" t="s">
        <v>3512</v>
      </c>
      <c r="EED1" s="3" t="s">
        <v>3513</v>
      </c>
      <c r="EEE1" s="3" t="s">
        <v>3514</v>
      </c>
      <c r="EEF1" s="3" t="s">
        <v>3515</v>
      </c>
      <c r="EEG1" s="3" t="s">
        <v>3516</v>
      </c>
      <c r="EEH1" s="3" t="s">
        <v>3517</v>
      </c>
      <c r="EEI1" s="3" t="s">
        <v>3518</v>
      </c>
      <c r="EEJ1" s="3" t="s">
        <v>3519</v>
      </c>
      <c r="EEK1" s="3" t="s">
        <v>3520</v>
      </c>
      <c r="EEL1" s="3" t="s">
        <v>3521</v>
      </c>
      <c r="EEM1" s="3" t="s">
        <v>3522</v>
      </c>
      <c r="EEN1" s="3" t="s">
        <v>3523</v>
      </c>
      <c r="EEO1" s="3" t="s">
        <v>3524</v>
      </c>
      <c r="EEP1" s="3" t="s">
        <v>3525</v>
      </c>
      <c r="EEQ1" s="3" t="s">
        <v>3526</v>
      </c>
      <c r="EER1" s="3" t="s">
        <v>3527</v>
      </c>
      <c r="EES1" s="3" t="s">
        <v>3528</v>
      </c>
      <c r="EET1" s="3" t="s">
        <v>3529</v>
      </c>
      <c r="EEU1" s="3" t="s">
        <v>3530</v>
      </c>
      <c r="EEV1" s="3" t="s">
        <v>3531</v>
      </c>
      <c r="EEW1" s="3" t="s">
        <v>3532</v>
      </c>
      <c r="EEX1" s="3" t="s">
        <v>3533</v>
      </c>
      <c r="EEY1" s="3" t="s">
        <v>3534</v>
      </c>
      <c r="EEZ1" s="3" t="s">
        <v>3535</v>
      </c>
      <c r="EFA1" s="3" t="s">
        <v>3536</v>
      </c>
      <c r="EFB1" s="3" t="s">
        <v>3537</v>
      </c>
      <c r="EFC1" s="3" t="s">
        <v>3538</v>
      </c>
      <c r="EFD1" s="3" t="s">
        <v>3539</v>
      </c>
      <c r="EFE1" s="3" t="s">
        <v>3540</v>
      </c>
      <c r="EFF1" s="3" t="s">
        <v>3541</v>
      </c>
      <c r="EFG1" s="3" t="s">
        <v>3542</v>
      </c>
      <c r="EFH1" s="3" t="s">
        <v>3543</v>
      </c>
      <c r="EFI1" s="3" t="s">
        <v>3544</v>
      </c>
      <c r="EFJ1" s="3" t="s">
        <v>3545</v>
      </c>
      <c r="EFK1" s="3" t="s">
        <v>3546</v>
      </c>
      <c r="EFL1" s="3" t="s">
        <v>3547</v>
      </c>
      <c r="EFM1" s="3" t="s">
        <v>3548</v>
      </c>
      <c r="EFN1" s="3" t="s">
        <v>3549</v>
      </c>
      <c r="EFO1" s="3" t="s">
        <v>3550</v>
      </c>
      <c r="EFP1" s="3" t="s">
        <v>3551</v>
      </c>
      <c r="EFQ1" s="3" t="s">
        <v>3552</v>
      </c>
      <c r="EFR1" s="3" t="s">
        <v>3553</v>
      </c>
      <c r="EFS1" s="3" t="s">
        <v>3554</v>
      </c>
      <c r="EFT1" s="3" t="s">
        <v>3555</v>
      </c>
      <c r="EFU1" s="3" t="s">
        <v>3556</v>
      </c>
      <c r="EFV1" s="3" t="s">
        <v>3557</v>
      </c>
      <c r="EFW1" s="3" t="s">
        <v>3558</v>
      </c>
      <c r="EFX1" s="3" t="s">
        <v>3559</v>
      </c>
      <c r="EFY1" s="3" t="s">
        <v>3560</v>
      </c>
      <c r="EFZ1" s="3" t="s">
        <v>3561</v>
      </c>
      <c r="EGA1" s="3" t="s">
        <v>3562</v>
      </c>
      <c r="EGB1" s="3" t="s">
        <v>3563</v>
      </c>
      <c r="EGC1" s="3" t="s">
        <v>3564</v>
      </c>
      <c r="EGD1" s="3" t="s">
        <v>3565</v>
      </c>
      <c r="EGE1" s="3" t="s">
        <v>3566</v>
      </c>
      <c r="EGF1" s="3" t="s">
        <v>3567</v>
      </c>
      <c r="EGG1" s="3" t="s">
        <v>3568</v>
      </c>
      <c r="EGH1" s="3" t="s">
        <v>3569</v>
      </c>
      <c r="EGI1" s="3" t="s">
        <v>3570</v>
      </c>
      <c r="EGJ1" s="3" t="s">
        <v>3571</v>
      </c>
      <c r="EGK1" s="3" t="s">
        <v>3572</v>
      </c>
      <c r="EGL1" s="3" t="s">
        <v>3573</v>
      </c>
      <c r="EGM1" s="3" t="s">
        <v>3574</v>
      </c>
      <c r="EGN1" s="3" t="s">
        <v>3575</v>
      </c>
      <c r="EGO1" s="3" t="s">
        <v>3576</v>
      </c>
      <c r="EGP1" s="3" t="s">
        <v>3577</v>
      </c>
      <c r="EGQ1" s="3" t="s">
        <v>3578</v>
      </c>
      <c r="EGR1" s="3" t="s">
        <v>3579</v>
      </c>
      <c r="EGS1" s="3" t="s">
        <v>3580</v>
      </c>
      <c r="EGT1" s="3" t="s">
        <v>3581</v>
      </c>
      <c r="EGU1" s="3" t="s">
        <v>3582</v>
      </c>
      <c r="EGV1" s="3" t="s">
        <v>3583</v>
      </c>
      <c r="EGW1" s="3" t="s">
        <v>3584</v>
      </c>
      <c r="EGX1" s="3" t="s">
        <v>3585</v>
      </c>
      <c r="EGY1" s="3" t="s">
        <v>3586</v>
      </c>
      <c r="EGZ1" s="3" t="s">
        <v>3587</v>
      </c>
      <c r="EHA1" s="3" t="s">
        <v>3588</v>
      </c>
      <c r="EHB1" s="3" t="s">
        <v>3589</v>
      </c>
      <c r="EHC1" s="3" t="s">
        <v>3590</v>
      </c>
      <c r="EHD1" s="3" t="s">
        <v>3591</v>
      </c>
      <c r="EHE1" s="3" t="s">
        <v>3592</v>
      </c>
      <c r="EHF1" s="3" t="s">
        <v>3593</v>
      </c>
      <c r="EHG1" s="3" t="s">
        <v>3594</v>
      </c>
      <c r="EHH1" s="3" t="s">
        <v>3595</v>
      </c>
      <c r="EHI1" s="3" t="s">
        <v>3596</v>
      </c>
      <c r="EHJ1" s="3" t="s">
        <v>3597</v>
      </c>
      <c r="EHK1" s="3" t="s">
        <v>3598</v>
      </c>
      <c r="EHL1" s="3" t="s">
        <v>3599</v>
      </c>
      <c r="EHM1" s="3" t="s">
        <v>3600</v>
      </c>
      <c r="EHN1" s="3" t="s">
        <v>3601</v>
      </c>
      <c r="EHO1" s="3" t="s">
        <v>3602</v>
      </c>
      <c r="EHP1" s="3" t="s">
        <v>3603</v>
      </c>
      <c r="EHQ1" s="3" t="s">
        <v>3604</v>
      </c>
      <c r="EHR1" s="3" t="s">
        <v>3605</v>
      </c>
      <c r="EHS1" s="3" t="s">
        <v>3606</v>
      </c>
      <c r="EHT1" s="3" t="s">
        <v>3607</v>
      </c>
      <c r="EHU1" s="3" t="s">
        <v>3608</v>
      </c>
      <c r="EHV1" s="3" t="s">
        <v>3609</v>
      </c>
      <c r="EHW1" s="3" t="s">
        <v>3610</v>
      </c>
      <c r="EHX1" s="3" t="s">
        <v>3611</v>
      </c>
      <c r="EHY1" s="3" t="s">
        <v>3612</v>
      </c>
      <c r="EHZ1" s="3" t="s">
        <v>3613</v>
      </c>
      <c r="EIA1" s="3" t="s">
        <v>3614</v>
      </c>
      <c r="EIB1" s="3" t="s">
        <v>3615</v>
      </c>
      <c r="EIC1" s="3" t="s">
        <v>3616</v>
      </c>
      <c r="EID1" s="3" t="s">
        <v>3617</v>
      </c>
      <c r="EIE1" s="3" t="s">
        <v>3618</v>
      </c>
      <c r="EIF1" s="3" t="s">
        <v>3619</v>
      </c>
      <c r="EIG1" s="3" t="s">
        <v>3620</v>
      </c>
      <c r="EIH1" s="3" t="s">
        <v>3621</v>
      </c>
      <c r="EII1" s="3" t="s">
        <v>3622</v>
      </c>
      <c r="EIJ1" s="3" t="s">
        <v>3623</v>
      </c>
      <c r="EIK1" s="3" t="s">
        <v>3624</v>
      </c>
      <c r="EIL1" s="3" t="s">
        <v>3625</v>
      </c>
      <c r="EIM1" s="3" t="s">
        <v>3626</v>
      </c>
      <c r="EIN1" s="3" t="s">
        <v>3627</v>
      </c>
      <c r="EIO1" s="3" t="s">
        <v>3628</v>
      </c>
      <c r="EIP1" s="3" t="s">
        <v>3629</v>
      </c>
      <c r="EIQ1" s="3" t="s">
        <v>3630</v>
      </c>
      <c r="EIR1" s="3" t="s">
        <v>3631</v>
      </c>
      <c r="EIS1" s="3" t="s">
        <v>3632</v>
      </c>
      <c r="EIT1" s="3" t="s">
        <v>3633</v>
      </c>
      <c r="EIU1" s="3" t="s">
        <v>3634</v>
      </c>
      <c r="EIV1" s="3" t="s">
        <v>3635</v>
      </c>
      <c r="EIW1" s="3" t="s">
        <v>3636</v>
      </c>
      <c r="EIX1" s="3" t="s">
        <v>3637</v>
      </c>
      <c r="EIY1" s="3" t="s">
        <v>3638</v>
      </c>
      <c r="EIZ1" s="3" t="s">
        <v>3639</v>
      </c>
      <c r="EJA1" s="3" t="s">
        <v>3640</v>
      </c>
      <c r="EJB1" s="3" t="s">
        <v>3641</v>
      </c>
      <c r="EJC1" s="3" t="s">
        <v>3642</v>
      </c>
      <c r="EJD1" s="3" t="s">
        <v>3643</v>
      </c>
      <c r="EJE1" s="3" t="s">
        <v>3644</v>
      </c>
      <c r="EJF1" s="3" t="s">
        <v>3645</v>
      </c>
      <c r="EJG1" s="3" t="s">
        <v>3646</v>
      </c>
      <c r="EJH1" s="3" t="s">
        <v>3647</v>
      </c>
      <c r="EJI1" s="3" t="s">
        <v>3648</v>
      </c>
      <c r="EJJ1" s="3" t="s">
        <v>3649</v>
      </c>
      <c r="EJK1" s="3" t="s">
        <v>3650</v>
      </c>
      <c r="EJL1" s="3" t="s">
        <v>3651</v>
      </c>
      <c r="EJM1" s="3" t="s">
        <v>3652</v>
      </c>
      <c r="EJN1" s="3" t="s">
        <v>3653</v>
      </c>
      <c r="EJO1" s="3" t="s">
        <v>3654</v>
      </c>
      <c r="EJP1" s="3" t="s">
        <v>3655</v>
      </c>
      <c r="EJQ1" s="3" t="s">
        <v>3656</v>
      </c>
      <c r="EJR1" s="3" t="s">
        <v>3657</v>
      </c>
      <c r="EJS1" s="3" t="s">
        <v>3658</v>
      </c>
      <c r="EJT1" s="3" t="s">
        <v>3659</v>
      </c>
      <c r="EJU1" s="3" t="s">
        <v>3660</v>
      </c>
      <c r="EJV1" s="3" t="s">
        <v>3661</v>
      </c>
      <c r="EJW1" s="3" t="s">
        <v>3662</v>
      </c>
      <c r="EJX1" s="3" t="s">
        <v>3663</v>
      </c>
      <c r="EJY1" s="3" t="s">
        <v>3664</v>
      </c>
      <c r="EJZ1" s="3" t="s">
        <v>3665</v>
      </c>
      <c r="EKA1" s="3" t="s">
        <v>3666</v>
      </c>
      <c r="EKB1" s="3" t="s">
        <v>3667</v>
      </c>
      <c r="EKC1" s="3" t="s">
        <v>3668</v>
      </c>
      <c r="EKD1" s="3" t="s">
        <v>3669</v>
      </c>
      <c r="EKE1" s="3" t="s">
        <v>3670</v>
      </c>
      <c r="EKF1" s="3" t="s">
        <v>3671</v>
      </c>
      <c r="EKG1" s="3" t="s">
        <v>3672</v>
      </c>
      <c r="EKH1" s="3" t="s">
        <v>3673</v>
      </c>
      <c r="EKI1" s="3" t="s">
        <v>3674</v>
      </c>
      <c r="EKJ1" s="3" t="s">
        <v>3675</v>
      </c>
      <c r="EKK1" s="3" t="s">
        <v>3676</v>
      </c>
      <c r="EKL1" s="3" t="s">
        <v>3677</v>
      </c>
      <c r="EKM1" s="3" t="s">
        <v>3678</v>
      </c>
      <c r="EKN1" s="3" t="s">
        <v>3679</v>
      </c>
      <c r="EKO1" s="3" t="s">
        <v>3680</v>
      </c>
      <c r="EKP1" s="3" t="s">
        <v>3681</v>
      </c>
      <c r="EKQ1" s="3" t="s">
        <v>3682</v>
      </c>
      <c r="EKR1" s="3" t="s">
        <v>3683</v>
      </c>
      <c r="EKS1" s="3" t="s">
        <v>3684</v>
      </c>
      <c r="EKT1" s="3" t="s">
        <v>3685</v>
      </c>
      <c r="EKU1" s="3" t="s">
        <v>3686</v>
      </c>
      <c r="EKV1" s="3" t="s">
        <v>3687</v>
      </c>
      <c r="EKW1" s="3" t="s">
        <v>3688</v>
      </c>
      <c r="EKX1" s="3" t="s">
        <v>3689</v>
      </c>
      <c r="EKY1" s="3" t="s">
        <v>3690</v>
      </c>
      <c r="EKZ1" s="3" t="s">
        <v>3691</v>
      </c>
      <c r="ELA1" s="3" t="s">
        <v>3692</v>
      </c>
      <c r="ELB1" s="3" t="s">
        <v>3693</v>
      </c>
      <c r="ELC1" s="3" t="s">
        <v>3694</v>
      </c>
      <c r="ELD1" s="3" t="s">
        <v>3695</v>
      </c>
      <c r="ELE1" s="3" t="s">
        <v>3696</v>
      </c>
      <c r="ELF1" s="3" t="s">
        <v>3697</v>
      </c>
      <c r="ELG1" s="3" t="s">
        <v>3698</v>
      </c>
      <c r="ELH1" s="3" t="s">
        <v>3699</v>
      </c>
      <c r="ELI1" s="3" t="s">
        <v>3700</v>
      </c>
      <c r="ELJ1" s="3" t="s">
        <v>3701</v>
      </c>
      <c r="ELK1" s="3" t="s">
        <v>3702</v>
      </c>
      <c r="ELL1" s="3" t="s">
        <v>3703</v>
      </c>
      <c r="ELM1" s="3" t="s">
        <v>3704</v>
      </c>
      <c r="ELN1" s="3" t="s">
        <v>3705</v>
      </c>
      <c r="ELO1" s="3" t="s">
        <v>3706</v>
      </c>
      <c r="ELP1" s="3" t="s">
        <v>3707</v>
      </c>
      <c r="ELQ1" s="3" t="s">
        <v>3708</v>
      </c>
      <c r="ELR1" s="3" t="s">
        <v>3709</v>
      </c>
      <c r="ELS1" s="3" t="s">
        <v>3710</v>
      </c>
      <c r="ELT1" s="3" t="s">
        <v>3711</v>
      </c>
      <c r="ELU1" s="3" t="s">
        <v>3712</v>
      </c>
      <c r="ELV1" s="3" t="s">
        <v>3713</v>
      </c>
      <c r="ELW1" s="3" t="s">
        <v>3714</v>
      </c>
      <c r="ELX1" s="3" t="s">
        <v>3715</v>
      </c>
      <c r="ELY1" s="3" t="s">
        <v>3716</v>
      </c>
      <c r="ELZ1" s="3" t="s">
        <v>3717</v>
      </c>
      <c r="EMA1" s="3" t="s">
        <v>3718</v>
      </c>
      <c r="EMB1" s="3" t="s">
        <v>3719</v>
      </c>
      <c r="EMC1" s="3" t="s">
        <v>3720</v>
      </c>
      <c r="EMD1" s="3" t="s">
        <v>3721</v>
      </c>
      <c r="EME1" s="3" t="s">
        <v>3722</v>
      </c>
      <c r="EMF1" s="3" t="s">
        <v>3723</v>
      </c>
      <c r="EMG1" s="3" t="s">
        <v>3724</v>
      </c>
      <c r="EMH1" s="3" t="s">
        <v>3725</v>
      </c>
      <c r="EMI1" s="3" t="s">
        <v>3726</v>
      </c>
      <c r="EMJ1" s="3" t="s">
        <v>3727</v>
      </c>
      <c r="EMK1" s="3" t="s">
        <v>3728</v>
      </c>
      <c r="EML1" s="3" t="s">
        <v>3729</v>
      </c>
      <c r="EMM1" s="3" t="s">
        <v>3730</v>
      </c>
      <c r="EMN1" s="3" t="s">
        <v>3731</v>
      </c>
      <c r="EMO1" s="3" t="s">
        <v>3732</v>
      </c>
      <c r="EMP1" s="3" t="s">
        <v>3733</v>
      </c>
      <c r="EMQ1" s="3" t="s">
        <v>3734</v>
      </c>
      <c r="EMR1" s="3" t="s">
        <v>3735</v>
      </c>
      <c r="EMS1" s="3" t="s">
        <v>3736</v>
      </c>
      <c r="EMT1" s="3" t="s">
        <v>3737</v>
      </c>
      <c r="EMU1" s="3" t="s">
        <v>3738</v>
      </c>
      <c r="EMV1" s="3" t="s">
        <v>3739</v>
      </c>
      <c r="EMW1" s="3" t="s">
        <v>3740</v>
      </c>
      <c r="EMX1" s="3" t="s">
        <v>3741</v>
      </c>
      <c r="EMY1" s="3" t="s">
        <v>3742</v>
      </c>
      <c r="EMZ1" s="3" t="s">
        <v>3743</v>
      </c>
      <c r="ENA1" s="3" t="s">
        <v>3744</v>
      </c>
      <c r="ENB1" s="3" t="s">
        <v>3745</v>
      </c>
      <c r="ENC1" s="3" t="s">
        <v>3746</v>
      </c>
      <c r="END1" s="3" t="s">
        <v>3747</v>
      </c>
      <c r="ENE1" s="3" t="s">
        <v>3748</v>
      </c>
      <c r="ENF1" s="3" t="s">
        <v>3749</v>
      </c>
      <c r="ENG1" s="3" t="s">
        <v>3750</v>
      </c>
      <c r="ENH1" s="3" t="s">
        <v>3751</v>
      </c>
      <c r="ENI1" s="3" t="s">
        <v>3752</v>
      </c>
      <c r="ENJ1" s="3" t="s">
        <v>3753</v>
      </c>
      <c r="ENK1" s="3" t="s">
        <v>3754</v>
      </c>
      <c r="ENL1" s="3" t="s">
        <v>3755</v>
      </c>
      <c r="ENM1" s="3" t="s">
        <v>3756</v>
      </c>
      <c r="ENN1" s="3" t="s">
        <v>3757</v>
      </c>
      <c r="ENO1" s="3" t="s">
        <v>3758</v>
      </c>
      <c r="ENP1" s="3" t="s">
        <v>3759</v>
      </c>
      <c r="ENQ1" s="3" t="s">
        <v>3760</v>
      </c>
      <c r="ENR1" s="3" t="s">
        <v>3761</v>
      </c>
      <c r="ENS1" s="3" t="s">
        <v>3762</v>
      </c>
      <c r="ENT1" s="3" t="s">
        <v>3763</v>
      </c>
      <c r="ENU1" s="3" t="s">
        <v>3764</v>
      </c>
      <c r="ENV1" s="3" t="s">
        <v>3765</v>
      </c>
      <c r="ENW1" s="3" t="s">
        <v>3766</v>
      </c>
      <c r="ENX1" s="3" t="s">
        <v>3767</v>
      </c>
      <c r="ENY1" s="3" t="s">
        <v>3768</v>
      </c>
      <c r="ENZ1" s="3" t="s">
        <v>3769</v>
      </c>
      <c r="EOA1" s="3" t="s">
        <v>3770</v>
      </c>
      <c r="EOB1" s="3" t="s">
        <v>3771</v>
      </c>
      <c r="EOC1" s="3" t="s">
        <v>3772</v>
      </c>
      <c r="EOD1" s="3" t="s">
        <v>3773</v>
      </c>
      <c r="EOE1" s="3" t="s">
        <v>3774</v>
      </c>
      <c r="EOF1" s="3" t="s">
        <v>3775</v>
      </c>
      <c r="EOG1" s="3" t="s">
        <v>3776</v>
      </c>
      <c r="EOH1" s="3" t="s">
        <v>3777</v>
      </c>
      <c r="EOI1" s="3" t="s">
        <v>3778</v>
      </c>
      <c r="EOJ1" s="3" t="s">
        <v>3779</v>
      </c>
      <c r="EOK1" s="3" t="s">
        <v>3780</v>
      </c>
      <c r="EOL1" s="3" t="s">
        <v>3781</v>
      </c>
      <c r="EOM1" s="3" t="s">
        <v>3782</v>
      </c>
      <c r="EON1" s="3" t="s">
        <v>3783</v>
      </c>
      <c r="EOO1" s="3" t="s">
        <v>3784</v>
      </c>
      <c r="EOP1" s="3" t="s">
        <v>3785</v>
      </c>
      <c r="EOQ1" s="3" t="s">
        <v>3786</v>
      </c>
      <c r="EOR1" s="3" t="s">
        <v>3787</v>
      </c>
      <c r="EOS1" s="3" t="s">
        <v>3788</v>
      </c>
      <c r="EOT1" s="3" t="s">
        <v>3789</v>
      </c>
      <c r="EOU1" s="3" t="s">
        <v>3790</v>
      </c>
      <c r="EOV1" s="3" t="s">
        <v>3791</v>
      </c>
      <c r="EOW1" s="3" t="s">
        <v>3792</v>
      </c>
      <c r="EOX1" s="3" t="s">
        <v>3793</v>
      </c>
      <c r="EOY1" s="3" t="s">
        <v>3794</v>
      </c>
      <c r="EOZ1" s="3" t="s">
        <v>3795</v>
      </c>
      <c r="EPA1" s="3" t="s">
        <v>3796</v>
      </c>
      <c r="EPB1" s="3" t="s">
        <v>3797</v>
      </c>
      <c r="EPC1" s="3" t="s">
        <v>3798</v>
      </c>
      <c r="EPD1" s="3" t="s">
        <v>3799</v>
      </c>
      <c r="EPE1" s="3" t="s">
        <v>3800</v>
      </c>
      <c r="EPF1" s="3" t="s">
        <v>3801</v>
      </c>
      <c r="EPG1" s="3" t="s">
        <v>3802</v>
      </c>
      <c r="EPH1" s="3" t="s">
        <v>3803</v>
      </c>
      <c r="EPI1" s="3" t="s">
        <v>3804</v>
      </c>
      <c r="EPJ1" s="3" t="s">
        <v>3805</v>
      </c>
      <c r="EPK1" s="3" t="s">
        <v>3806</v>
      </c>
      <c r="EPL1" s="3" t="s">
        <v>3807</v>
      </c>
      <c r="EPM1" s="3" t="s">
        <v>3808</v>
      </c>
      <c r="EPN1" s="3" t="s">
        <v>3809</v>
      </c>
      <c r="EPO1" s="3" t="s">
        <v>3810</v>
      </c>
      <c r="EPP1" s="3" t="s">
        <v>3811</v>
      </c>
      <c r="EPQ1" s="3" t="s">
        <v>3812</v>
      </c>
      <c r="EPR1" s="3" t="s">
        <v>3813</v>
      </c>
      <c r="EPS1" s="3" t="s">
        <v>3814</v>
      </c>
      <c r="EPT1" s="3" t="s">
        <v>3815</v>
      </c>
      <c r="EPU1" s="3" t="s">
        <v>3816</v>
      </c>
      <c r="EPV1" s="3" t="s">
        <v>3817</v>
      </c>
      <c r="EPW1" s="3" t="s">
        <v>3818</v>
      </c>
      <c r="EPX1" s="3" t="s">
        <v>3819</v>
      </c>
      <c r="EPY1" s="3" t="s">
        <v>3820</v>
      </c>
      <c r="EPZ1" s="3" t="s">
        <v>3821</v>
      </c>
      <c r="EQA1" s="3" t="s">
        <v>3822</v>
      </c>
      <c r="EQB1" s="3" t="s">
        <v>3823</v>
      </c>
      <c r="EQC1" s="3" t="s">
        <v>3824</v>
      </c>
      <c r="EQD1" s="3" t="s">
        <v>3825</v>
      </c>
      <c r="EQE1" s="3" t="s">
        <v>3826</v>
      </c>
      <c r="EQF1" s="3" t="s">
        <v>3827</v>
      </c>
      <c r="EQG1" s="3" t="s">
        <v>3828</v>
      </c>
      <c r="EQH1" s="3" t="s">
        <v>3829</v>
      </c>
      <c r="EQI1" s="3" t="s">
        <v>3830</v>
      </c>
      <c r="EQJ1" s="3" t="s">
        <v>3831</v>
      </c>
      <c r="EQK1" s="3" t="s">
        <v>3832</v>
      </c>
      <c r="EQL1" s="3" t="s">
        <v>3833</v>
      </c>
      <c r="EQM1" s="3" t="s">
        <v>3834</v>
      </c>
      <c r="EQN1" s="3" t="s">
        <v>3835</v>
      </c>
      <c r="EQO1" s="3" t="s">
        <v>3836</v>
      </c>
      <c r="EQP1" s="3" t="s">
        <v>3837</v>
      </c>
      <c r="EQQ1" s="3" t="s">
        <v>3838</v>
      </c>
      <c r="EQR1" s="3" t="s">
        <v>3839</v>
      </c>
      <c r="EQS1" s="3" t="s">
        <v>3840</v>
      </c>
      <c r="EQT1" s="3" t="s">
        <v>3841</v>
      </c>
      <c r="EQU1" s="3" t="s">
        <v>3842</v>
      </c>
      <c r="EQV1" s="3" t="s">
        <v>3843</v>
      </c>
      <c r="EQW1" s="3" t="s">
        <v>3844</v>
      </c>
      <c r="EQX1" s="3" t="s">
        <v>3845</v>
      </c>
      <c r="EQY1" s="3" t="s">
        <v>3846</v>
      </c>
      <c r="EQZ1" s="3" t="s">
        <v>3847</v>
      </c>
      <c r="ERA1" s="3" t="s">
        <v>3848</v>
      </c>
      <c r="ERB1" s="3" t="s">
        <v>3849</v>
      </c>
      <c r="ERC1" s="3" t="s">
        <v>3850</v>
      </c>
      <c r="ERD1" s="3" t="s">
        <v>3851</v>
      </c>
      <c r="ERE1" s="3" t="s">
        <v>3852</v>
      </c>
      <c r="ERF1" s="3" t="s">
        <v>3853</v>
      </c>
      <c r="ERG1" s="3" t="s">
        <v>3854</v>
      </c>
      <c r="ERH1" s="3" t="s">
        <v>3855</v>
      </c>
      <c r="ERI1" s="3" t="s">
        <v>3856</v>
      </c>
      <c r="ERJ1" s="3" t="s">
        <v>3857</v>
      </c>
      <c r="ERK1" s="3" t="s">
        <v>3858</v>
      </c>
      <c r="ERL1" s="3" t="s">
        <v>3859</v>
      </c>
      <c r="ERM1" s="3" t="s">
        <v>3860</v>
      </c>
      <c r="ERN1" s="3" t="s">
        <v>3861</v>
      </c>
      <c r="ERO1" s="3" t="s">
        <v>3862</v>
      </c>
      <c r="ERP1" s="3" t="s">
        <v>3863</v>
      </c>
      <c r="ERQ1" s="3" t="s">
        <v>3864</v>
      </c>
      <c r="ERR1" s="3" t="s">
        <v>3865</v>
      </c>
      <c r="ERS1" s="3" t="s">
        <v>3866</v>
      </c>
      <c r="ERT1" s="3" t="s">
        <v>3867</v>
      </c>
      <c r="ERU1" s="3" t="s">
        <v>3868</v>
      </c>
      <c r="ERV1" s="3" t="s">
        <v>3869</v>
      </c>
      <c r="ERW1" s="3" t="s">
        <v>3870</v>
      </c>
      <c r="ERX1" s="3" t="s">
        <v>3871</v>
      </c>
      <c r="ERY1" s="3" t="s">
        <v>3872</v>
      </c>
      <c r="ERZ1" s="3" t="s">
        <v>3873</v>
      </c>
      <c r="ESA1" s="3" t="s">
        <v>3874</v>
      </c>
      <c r="ESB1" s="3" t="s">
        <v>3875</v>
      </c>
      <c r="ESC1" s="3" t="s">
        <v>3876</v>
      </c>
      <c r="ESD1" s="3" t="s">
        <v>3877</v>
      </c>
      <c r="ESE1" s="3" t="s">
        <v>3878</v>
      </c>
      <c r="ESF1" s="3" t="s">
        <v>3879</v>
      </c>
      <c r="ESG1" s="3" t="s">
        <v>3880</v>
      </c>
      <c r="ESH1" s="3" t="s">
        <v>3881</v>
      </c>
      <c r="ESI1" s="3" t="s">
        <v>3882</v>
      </c>
      <c r="ESJ1" s="3" t="s">
        <v>3883</v>
      </c>
      <c r="ESK1" s="3" t="s">
        <v>3884</v>
      </c>
      <c r="ESL1" s="3" t="s">
        <v>3885</v>
      </c>
      <c r="ESM1" s="3" t="s">
        <v>3886</v>
      </c>
      <c r="ESN1" s="3" t="s">
        <v>3887</v>
      </c>
      <c r="ESO1" s="3" t="s">
        <v>3888</v>
      </c>
      <c r="ESP1" s="3" t="s">
        <v>3889</v>
      </c>
      <c r="ESQ1" s="3" t="s">
        <v>3890</v>
      </c>
      <c r="ESR1" s="3" t="s">
        <v>3891</v>
      </c>
      <c r="ESS1" s="3" t="s">
        <v>3892</v>
      </c>
      <c r="EST1" s="3" t="s">
        <v>3893</v>
      </c>
      <c r="ESU1" s="3" t="s">
        <v>3894</v>
      </c>
      <c r="ESV1" s="3" t="s">
        <v>3895</v>
      </c>
      <c r="ESW1" s="3" t="s">
        <v>3896</v>
      </c>
      <c r="ESX1" s="3" t="s">
        <v>3897</v>
      </c>
      <c r="ESY1" s="3" t="s">
        <v>3898</v>
      </c>
      <c r="ESZ1" s="3" t="s">
        <v>3899</v>
      </c>
      <c r="ETA1" s="3" t="s">
        <v>3900</v>
      </c>
      <c r="ETB1" s="3" t="s">
        <v>3901</v>
      </c>
      <c r="ETC1" s="3" t="s">
        <v>3902</v>
      </c>
      <c r="ETD1" s="3" t="s">
        <v>3903</v>
      </c>
      <c r="ETE1" s="3" t="s">
        <v>3904</v>
      </c>
      <c r="ETF1" s="3" t="s">
        <v>3905</v>
      </c>
      <c r="ETG1" s="3" t="s">
        <v>3906</v>
      </c>
      <c r="ETH1" s="3" t="s">
        <v>3907</v>
      </c>
      <c r="ETI1" s="3" t="s">
        <v>3908</v>
      </c>
      <c r="ETJ1" s="3" t="s">
        <v>3909</v>
      </c>
      <c r="ETK1" s="3" t="s">
        <v>3910</v>
      </c>
      <c r="ETL1" s="3" t="s">
        <v>3911</v>
      </c>
      <c r="ETM1" s="3" t="s">
        <v>3912</v>
      </c>
      <c r="ETN1" s="3" t="s">
        <v>3913</v>
      </c>
      <c r="ETO1" s="3" t="s">
        <v>3914</v>
      </c>
      <c r="ETP1" s="3" t="s">
        <v>3915</v>
      </c>
      <c r="ETQ1" s="3" t="s">
        <v>3916</v>
      </c>
      <c r="ETR1" s="3" t="s">
        <v>3917</v>
      </c>
      <c r="ETS1" s="3" t="s">
        <v>3918</v>
      </c>
      <c r="ETT1" s="3" t="s">
        <v>3919</v>
      </c>
      <c r="ETU1" s="3" t="s">
        <v>3920</v>
      </c>
      <c r="ETV1" s="3" t="s">
        <v>3921</v>
      </c>
      <c r="ETW1" s="3" t="s">
        <v>3922</v>
      </c>
      <c r="ETX1" s="3" t="s">
        <v>3923</v>
      </c>
      <c r="ETY1" s="3" t="s">
        <v>3924</v>
      </c>
      <c r="ETZ1" s="3" t="s">
        <v>3925</v>
      </c>
      <c r="EUA1" s="3" t="s">
        <v>3926</v>
      </c>
      <c r="EUB1" s="3" t="s">
        <v>3927</v>
      </c>
      <c r="EUC1" s="3" t="s">
        <v>3928</v>
      </c>
      <c r="EUD1" s="3" t="s">
        <v>3929</v>
      </c>
      <c r="EUE1" s="3" t="s">
        <v>3930</v>
      </c>
      <c r="EUF1" s="3" t="s">
        <v>3931</v>
      </c>
      <c r="EUG1" s="3" t="s">
        <v>3932</v>
      </c>
      <c r="EUH1" s="3" t="s">
        <v>3933</v>
      </c>
      <c r="EUI1" s="3" t="s">
        <v>3934</v>
      </c>
      <c r="EUJ1" s="3" t="s">
        <v>3935</v>
      </c>
      <c r="EUK1" s="3" t="s">
        <v>3936</v>
      </c>
      <c r="EUL1" s="3" t="s">
        <v>3937</v>
      </c>
      <c r="EUM1" s="3" t="s">
        <v>3938</v>
      </c>
      <c r="EUN1" s="3" t="s">
        <v>3939</v>
      </c>
      <c r="EUO1" s="3" t="s">
        <v>3940</v>
      </c>
      <c r="EUP1" s="3" t="s">
        <v>3941</v>
      </c>
      <c r="EUQ1" s="3" t="s">
        <v>3942</v>
      </c>
      <c r="EUR1" s="3" t="s">
        <v>3943</v>
      </c>
      <c r="EUS1" s="3" t="s">
        <v>3944</v>
      </c>
      <c r="EUT1" s="3" t="s">
        <v>3945</v>
      </c>
      <c r="EUU1" s="3" t="s">
        <v>3946</v>
      </c>
      <c r="EUV1" s="3" t="s">
        <v>3947</v>
      </c>
      <c r="EUW1" s="3" t="s">
        <v>3948</v>
      </c>
      <c r="EUX1" s="3" t="s">
        <v>3949</v>
      </c>
      <c r="EUY1" s="3" t="s">
        <v>3950</v>
      </c>
      <c r="EUZ1" s="3" t="s">
        <v>3951</v>
      </c>
      <c r="EVA1" s="3" t="s">
        <v>3952</v>
      </c>
      <c r="EVB1" s="3" t="s">
        <v>3953</v>
      </c>
      <c r="EVC1" s="3" t="s">
        <v>3954</v>
      </c>
      <c r="EVD1" s="3" t="s">
        <v>3955</v>
      </c>
      <c r="EVE1" s="3" t="s">
        <v>3956</v>
      </c>
      <c r="EVF1" s="3" t="s">
        <v>3957</v>
      </c>
      <c r="EVG1" s="3" t="s">
        <v>3958</v>
      </c>
      <c r="EVH1" s="3" t="s">
        <v>3959</v>
      </c>
      <c r="EVI1" s="3" t="s">
        <v>3960</v>
      </c>
      <c r="EVJ1" s="3" t="s">
        <v>3961</v>
      </c>
      <c r="EVK1" s="3" t="s">
        <v>3962</v>
      </c>
      <c r="EVL1" s="3" t="s">
        <v>3963</v>
      </c>
      <c r="EVM1" s="3" t="s">
        <v>3964</v>
      </c>
      <c r="EVN1" s="3" t="s">
        <v>3965</v>
      </c>
      <c r="EVO1" s="3" t="s">
        <v>3966</v>
      </c>
      <c r="EVP1" s="3" t="s">
        <v>3967</v>
      </c>
      <c r="EVQ1" s="3" t="s">
        <v>3968</v>
      </c>
      <c r="EVR1" s="3" t="s">
        <v>3969</v>
      </c>
      <c r="EVS1" s="3" t="s">
        <v>3970</v>
      </c>
      <c r="EVT1" s="3" t="s">
        <v>3971</v>
      </c>
      <c r="EVU1" s="3" t="s">
        <v>3972</v>
      </c>
      <c r="EVV1" s="3" t="s">
        <v>3973</v>
      </c>
      <c r="EVW1" s="3" t="s">
        <v>3974</v>
      </c>
      <c r="EVX1" s="3" t="s">
        <v>3975</v>
      </c>
      <c r="EVY1" s="3" t="s">
        <v>3976</v>
      </c>
      <c r="EVZ1" s="3" t="s">
        <v>3977</v>
      </c>
      <c r="EWA1" s="3" t="s">
        <v>3978</v>
      </c>
      <c r="EWB1" s="3" t="s">
        <v>3979</v>
      </c>
      <c r="EWC1" s="3" t="s">
        <v>3980</v>
      </c>
      <c r="EWD1" s="3" t="s">
        <v>3981</v>
      </c>
      <c r="EWE1" s="3" t="s">
        <v>3982</v>
      </c>
      <c r="EWF1" s="3" t="s">
        <v>3983</v>
      </c>
      <c r="EWG1" s="3" t="s">
        <v>3984</v>
      </c>
      <c r="EWH1" s="3" t="s">
        <v>3985</v>
      </c>
      <c r="EWI1" s="3" t="s">
        <v>3986</v>
      </c>
      <c r="EWJ1" s="3" t="s">
        <v>3987</v>
      </c>
      <c r="EWK1" s="3" t="s">
        <v>3988</v>
      </c>
      <c r="EWL1" s="3" t="s">
        <v>3989</v>
      </c>
      <c r="EWM1" s="3" t="s">
        <v>3990</v>
      </c>
      <c r="EWN1" s="3" t="s">
        <v>3991</v>
      </c>
      <c r="EWO1" s="3" t="s">
        <v>3992</v>
      </c>
      <c r="EWP1" s="3" t="s">
        <v>3993</v>
      </c>
      <c r="EWQ1" s="3" t="s">
        <v>3994</v>
      </c>
      <c r="EWR1" s="3" t="s">
        <v>3995</v>
      </c>
      <c r="EWS1" s="3" t="s">
        <v>3996</v>
      </c>
      <c r="EWT1" s="3" t="s">
        <v>3997</v>
      </c>
      <c r="EWU1" s="3" t="s">
        <v>3998</v>
      </c>
      <c r="EWV1" s="3" t="s">
        <v>3999</v>
      </c>
      <c r="EWW1" s="3" t="s">
        <v>4000</v>
      </c>
      <c r="EWX1" s="3" t="s">
        <v>4001</v>
      </c>
      <c r="EWY1" s="3" t="s">
        <v>4002</v>
      </c>
      <c r="EWZ1" s="3" t="s">
        <v>4003</v>
      </c>
      <c r="EXA1" s="3" t="s">
        <v>4004</v>
      </c>
      <c r="EXB1" s="3" t="s">
        <v>4005</v>
      </c>
      <c r="EXC1" s="3" t="s">
        <v>4006</v>
      </c>
      <c r="EXD1" s="3" t="s">
        <v>4007</v>
      </c>
      <c r="EXE1" s="3" t="s">
        <v>4008</v>
      </c>
      <c r="EXF1" s="3" t="s">
        <v>4009</v>
      </c>
      <c r="EXG1" s="3" t="s">
        <v>4010</v>
      </c>
      <c r="EXH1" s="3" t="s">
        <v>4011</v>
      </c>
      <c r="EXI1" s="3" t="s">
        <v>4012</v>
      </c>
      <c r="EXJ1" s="3" t="s">
        <v>4013</v>
      </c>
      <c r="EXK1" s="3" t="s">
        <v>4014</v>
      </c>
      <c r="EXL1" s="3" t="s">
        <v>4015</v>
      </c>
      <c r="EXM1" s="3" t="s">
        <v>4016</v>
      </c>
      <c r="EXN1" s="3" t="s">
        <v>4017</v>
      </c>
      <c r="EXO1" s="3" t="s">
        <v>4018</v>
      </c>
      <c r="EXP1" s="3" t="s">
        <v>4019</v>
      </c>
      <c r="EXQ1" s="3" t="s">
        <v>4020</v>
      </c>
      <c r="EXR1" s="3" t="s">
        <v>4021</v>
      </c>
      <c r="EXS1" s="3" t="s">
        <v>4022</v>
      </c>
      <c r="EXT1" s="3" t="s">
        <v>4023</v>
      </c>
      <c r="EXU1" s="3" t="s">
        <v>4024</v>
      </c>
      <c r="EXV1" s="3" t="s">
        <v>4025</v>
      </c>
      <c r="EXW1" s="3" t="s">
        <v>4026</v>
      </c>
      <c r="EXX1" s="3" t="s">
        <v>4027</v>
      </c>
      <c r="EXY1" s="3" t="s">
        <v>4028</v>
      </c>
      <c r="EXZ1" s="3" t="s">
        <v>4029</v>
      </c>
      <c r="EYA1" s="3" t="s">
        <v>4030</v>
      </c>
      <c r="EYB1" s="3" t="s">
        <v>4031</v>
      </c>
      <c r="EYC1" s="3" t="s">
        <v>4032</v>
      </c>
      <c r="EYD1" s="3" t="s">
        <v>4033</v>
      </c>
      <c r="EYE1" s="3" t="s">
        <v>4034</v>
      </c>
      <c r="EYF1" s="3" t="s">
        <v>4035</v>
      </c>
      <c r="EYG1" s="3" t="s">
        <v>4036</v>
      </c>
      <c r="EYH1" s="3" t="s">
        <v>4037</v>
      </c>
      <c r="EYI1" s="3" t="s">
        <v>4038</v>
      </c>
      <c r="EYJ1" s="3" t="s">
        <v>4039</v>
      </c>
      <c r="EYK1" s="3" t="s">
        <v>4040</v>
      </c>
      <c r="EYL1" s="3" t="s">
        <v>4041</v>
      </c>
      <c r="EYM1" s="3" t="s">
        <v>4042</v>
      </c>
      <c r="EYN1" s="3" t="s">
        <v>4043</v>
      </c>
      <c r="EYO1" s="3" t="s">
        <v>4044</v>
      </c>
      <c r="EYP1" s="3" t="s">
        <v>4045</v>
      </c>
      <c r="EYQ1" s="3" t="s">
        <v>4046</v>
      </c>
      <c r="EYR1" s="3" t="s">
        <v>4047</v>
      </c>
      <c r="EYS1" s="3" t="s">
        <v>4048</v>
      </c>
      <c r="EYT1" s="3" t="s">
        <v>4049</v>
      </c>
      <c r="EYU1" s="3" t="s">
        <v>4050</v>
      </c>
      <c r="EYV1" s="3" t="s">
        <v>4051</v>
      </c>
      <c r="EYW1" s="3" t="s">
        <v>4052</v>
      </c>
      <c r="EYX1" s="3" t="s">
        <v>4053</v>
      </c>
      <c r="EYY1" s="3" t="s">
        <v>4054</v>
      </c>
      <c r="EYZ1" s="3" t="s">
        <v>4055</v>
      </c>
      <c r="EZA1" s="3" t="s">
        <v>4056</v>
      </c>
      <c r="EZB1" s="3" t="s">
        <v>4057</v>
      </c>
      <c r="EZC1" s="3" t="s">
        <v>4058</v>
      </c>
      <c r="EZD1" s="3" t="s">
        <v>4059</v>
      </c>
      <c r="EZE1" s="3" t="s">
        <v>4060</v>
      </c>
      <c r="EZF1" s="3" t="s">
        <v>4061</v>
      </c>
      <c r="EZG1" s="3" t="s">
        <v>4062</v>
      </c>
      <c r="EZH1" s="3" t="s">
        <v>4063</v>
      </c>
      <c r="EZI1" s="3" t="s">
        <v>4064</v>
      </c>
      <c r="EZJ1" s="3" t="s">
        <v>4065</v>
      </c>
      <c r="EZK1" s="3" t="s">
        <v>4066</v>
      </c>
      <c r="EZL1" s="3" t="s">
        <v>4067</v>
      </c>
      <c r="EZM1" s="3" t="s">
        <v>4068</v>
      </c>
      <c r="EZN1" s="3" t="s">
        <v>4069</v>
      </c>
      <c r="EZO1" s="3" t="s">
        <v>4070</v>
      </c>
      <c r="EZP1" s="3" t="s">
        <v>4071</v>
      </c>
      <c r="EZQ1" s="3" t="s">
        <v>4072</v>
      </c>
      <c r="EZR1" s="3" t="s">
        <v>4073</v>
      </c>
      <c r="EZS1" s="3" t="s">
        <v>4074</v>
      </c>
      <c r="EZT1" s="3" t="s">
        <v>4075</v>
      </c>
      <c r="EZU1" s="3" t="s">
        <v>4076</v>
      </c>
      <c r="EZV1" s="3" t="s">
        <v>4077</v>
      </c>
      <c r="EZW1" s="3" t="s">
        <v>4078</v>
      </c>
      <c r="EZX1" s="3" t="s">
        <v>4079</v>
      </c>
      <c r="EZY1" s="3" t="s">
        <v>4080</v>
      </c>
      <c r="EZZ1" s="3" t="s">
        <v>4081</v>
      </c>
      <c r="FAA1" s="3" t="s">
        <v>4082</v>
      </c>
      <c r="FAB1" s="3" t="s">
        <v>4083</v>
      </c>
      <c r="FAC1" s="3" t="s">
        <v>4084</v>
      </c>
      <c r="FAD1" s="3" t="s">
        <v>4085</v>
      </c>
      <c r="FAE1" s="3" t="s">
        <v>4086</v>
      </c>
      <c r="FAF1" s="3" t="s">
        <v>4087</v>
      </c>
      <c r="FAG1" s="3" t="s">
        <v>4088</v>
      </c>
      <c r="FAH1" s="3" t="s">
        <v>4089</v>
      </c>
      <c r="FAI1" s="3" t="s">
        <v>4090</v>
      </c>
      <c r="FAJ1" s="3" t="s">
        <v>4091</v>
      </c>
      <c r="FAK1" s="3" t="s">
        <v>4092</v>
      </c>
      <c r="FAL1" s="3" t="s">
        <v>4093</v>
      </c>
      <c r="FAM1" s="3" t="s">
        <v>4094</v>
      </c>
      <c r="FAN1" s="3" t="s">
        <v>4095</v>
      </c>
      <c r="FAO1" s="3" t="s">
        <v>4096</v>
      </c>
      <c r="FAP1" s="3" t="s">
        <v>4097</v>
      </c>
      <c r="FAQ1" s="3" t="s">
        <v>4098</v>
      </c>
      <c r="FAR1" s="3" t="s">
        <v>4099</v>
      </c>
      <c r="FAS1" s="3" t="s">
        <v>4100</v>
      </c>
      <c r="FAT1" s="3" t="s">
        <v>4101</v>
      </c>
      <c r="FAU1" s="3" t="s">
        <v>4102</v>
      </c>
      <c r="FAV1" s="3" t="s">
        <v>4103</v>
      </c>
      <c r="FAW1" s="3" t="s">
        <v>4104</v>
      </c>
      <c r="FAX1" s="3" t="s">
        <v>4105</v>
      </c>
      <c r="FAY1" s="3" t="s">
        <v>4106</v>
      </c>
      <c r="FAZ1" s="3" t="s">
        <v>4107</v>
      </c>
      <c r="FBA1" s="3" t="s">
        <v>4108</v>
      </c>
      <c r="FBB1" s="3" t="s">
        <v>4109</v>
      </c>
      <c r="FBC1" s="3" t="s">
        <v>4110</v>
      </c>
      <c r="FBD1" s="3" t="s">
        <v>4111</v>
      </c>
      <c r="FBE1" s="3" t="s">
        <v>4112</v>
      </c>
      <c r="FBF1" s="3" t="s">
        <v>4113</v>
      </c>
      <c r="FBG1" s="3" t="s">
        <v>4114</v>
      </c>
      <c r="FBH1" s="3" t="s">
        <v>4115</v>
      </c>
      <c r="FBI1" s="3" t="s">
        <v>4116</v>
      </c>
      <c r="FBJ1" s="3" t="s">
        <v>4117</v>
      </c>
      <c r="FBK1" s="3" t="s">
        <v>4118</v>
      </c>
      <c r="FBL1" s="3" t="s">
        <v>4119</v>
      </c>
      <c r="FBM1" s="3" t="s">
        <v>4120</v>
      </c>
      <c r="FBN1" s="3" t="s">
        <v>4121</v>
      </c>
      <c r="FBO1" s="3" t="s">
        <v>4122</v>
      </c>
      <c r="FBP1" s="3" t="s">
        <v>4123</v>
      </c>
      <c r="FBQ1" s="3" t="s">
        <v>4124</v>
      </c>
      <c r="FBR1" s="3" t="s">
        <v>4125</v>
      </c>
      <c r="FBS1" s="3" t="s">
        <v>4126</v>
      </c>
      <c r="FBT1" s="3" t="s">
        <v>4127</v>
      </c>
      <c r="FBU1" s="3" t="s">
        <v>4128</v>
      </c>
      <c r="FBV1" s="3" t="s">
        <v>4129</v>
      </c>
      <c r="FBW1" s="3" t="s">
        <v>4130</v>
      </c>
      <c r="FBX1" s="3" t="s">
        <v>4131</v>
      </c>
      <c r="FBY1" s="3" t="s">
        <v>4132</v>
      </c>
      <c r="FBZ1" s="3" t="s">
        <v>4133</v>
      </c>
      <c r="FCA1" s="3" t="s">
        <v>4134</v>
      </c>
      <c r="FCB1" s="3" t="s">
        <v>4135</v>
      </c>
      <c r="FCC1" s="3" t="s">
        <v>4136</v>
      </c>
      <c r="FCD1" s="3" t="s">
        <v>4137</v>
      </c>
      <c r="FCE1" s="3" t="s">
        <v>4138</v>
      </c>
      <c r="FCF1" s="3" t="s">
        <v>4139</v>
      </c>
      <c r="FCG1" s="3" t="s">
        <v>4140</v>
      </c>
      <c r="FCH1" s="3" t="s">
        <v>4141</v>
      </c>
      <c r="FCI1" s="3" t="s">
        <v>4142</v>
      </c>
      <c r="FCJ1" s="3" t="s">
        <v>4143</v>
      </c>
      <c r="FCK1" s="3" t="s">
        <v>4144</v>
      </c>
      <c r="FCL1" s="3" t="s">
        <v>4145</v>
      </c>
      <c r="FCM1" s="3" t="s">
        <v>4146</v>
      </c>
      <c r="FCN1" s="3" t="s">
        <v>4147</v>
      </c>
      <c r="FCO1" s="3" t="s">
        <v>4148</v>
      </c>
      <c r="FCP1" s="3" t="s">
        <v>4149</v>
      </c>
      <c r="FCQ1" s="3" t="s">
        <v>4150</v>
      </c>
      <c r="FCR1" s="3" t="s">
        <v>4151</v>
      </c>
      <c r="FCS1" s="3" t="s">
        <v>4152</v>
      </c>
      <c r="FCT1" s="3" t="s">
        <v>4153</v>
      </c>
      <c r="FCU1" s="3" t="s">
        <v>4154</v>
      </c>
      <c r="FCV1" s="3" t="s">
        <v>4155</v>
      </c>
      <c r="FCW1" s="3" t="s">
        <v>4156</v>
      </c>
      <c r="FCX1" s="3" t="s">
        <v>4157</v>
      </c>
      <c r="FCY1" s="3" t="s">
        <v>4158</v>
      </c>
      <c r="FCZ1" s="3" t="s">
        <v>4159</v>
      </c>
      <c r="FDA1" s="3" t="s">
        <v>4160</v>
      </c>
      <c r="FDB1" s="3" t="s">
        <v>4161</v>
      </c>
      <c r="FDC1" s="3" t="s">
        <v>4162</v>
      </c>
      <c r="FDD1" s="3" t="s">
        <v>4163</v>
      </c>
      <c r="FDE1" s="3" t="s">
        <v>4164</v>
      </c>
      <c r="FDF1" s="3" t="s">
        <v>4165</v>
      </c>
      <c r="FDG1" s="3" t="s">
        <v>4166</v>
      </c>
      <c r="FDH1" s="3" t="s">
        <v>4167</v>
      </c>
      <c r="FDI1" s="3" t="s">
        <v>4168</v>
      </c>
      <c r="FDJ1" s="3" t="s">
        <v>4169</v>
      </c>
      <c r="FDK1" s="3" t="s">
        <v>4170</v>
      </c>
      <c r="FDL1" s="3" t="s">
        <v>4171</v>
      </c>
      <c r="FDM1" s="3" t="s">
        <v>4172</v>
      </c>
      <c r="FDN1" s="3" t="s">
        <v>4173</v>
      </c>
      <c r="FDO1" s="3" t="s">
        <v>4174</v>
      </c>
      <c r="FDP1" s="3" t="s">
        <v>4175</v>
      </c>
      <c r="FDQ1" s="3" t="s">
        <v>4176</v>
      </c>
      <c r="FDR1" s="3" t="s">
        <v>4177</v>
      </c>
      <c r="FDS1" s="3" t="s">
        <v>4178</v>
      </c>
      <c r="FDT1" s="3" t="s">
        <v>4179</v>
      </c>
      <c r="FDU1" s="3" t="s">
        <v>4180</v>
      </c>
      <c r="FDV1" s="3" t="s">
        <v>4181</v>
      </c>
      <c r="FDW1" s="3" t="s">
        <v>4182</v>
      </c>
      <c r="FDX1" s="3" t="s">
        <v>4183</v>
      </c>
      <c r="FDY1" s="3" t="s">
        <v>4184</v>
      </c>
      <c r="FDZ1" s="3" t="s">
        <v>4185</v>
      </c>
      <c r="FEA1" s="3" t="s">
        <v>4186</v>
      </c>
      <c r="FEB1" s="3" t="s">
        <v>4187</v>
      </c>
      <c r="FEC1" s="3" t="s">
        <v>4188</v>
      </c>
      <c r="FED1" s="3" t="s">
        <v>4189</v>
      </c>
      <c r="FEE1" s="3" t="s">
        <v>4190</v>
      </c>
      <c r="FEF1" s="3" t="s">
        <v>4191</v>
      </c>
      <c r="FEG1" s="3" t="s">
        <v>4192</v>
      </c>
      <c r="FEH1" s="3" t="s">
        <v>4193</v>
      </c>
      <c r="FEI1" s="3" t="s">
        <v>4194</v>
      </c>
      <c r="FEJ1" s="3" t="s">
        <v>4195</v>
      </c>
      <c r="FEK1" s="3" t="s">
        <v>4196</v>
      </c>
      <c r="FEL1" s="3" t="s">
        <v>4197</v>
      </c>
      <c r="FEM1" s="3" t="s">
        <v>4198</v>
      </c>
      <c r="FEN1" s="3" t="s">
        <v>4199</v>
      </c>
      <c r="FEO1" s="3" t="s">
        <v>4200</v>
      </c>
      <c r="FEP1" s="3" t="s">
        <v>4201</v>
      </c>
      <c r="FEQ1" s="3" t="s">
        <v>4202</v>
      </c>
      <c r="FER1" s="3" t="s">
        <v>4203</v>
      </c>
      <c r="FES1" s="3" t="s">
        <v>4204</v>
      </c>
      <c r="FET1" s="3" t="s">
        <v>4205</v>
      </c>
      <c r="FEU1" s="3" t="s">
        <v>4206</v>
      </c>
      <c r="FEV1" s="3" t="s">
        <v>4207</v>
      </c>
      <c r="FEW1" s="3" t="s">
        <v>4208</v>
      </c>
      <c r="FEX1" s="3" t="s">
        <v>4209</v>
      </c>
      <c r="FEY1" s="3" t="s">
        <v>4210</v>
      </c>
      <c r="FEZ1" s="3" t="s">
        <v>4211</v>
      </c>
      <c r="FFA1" s="3" t="s">
        <v>4212</v>
      </c>
      <c r="FFB1" s="3" t="s">
        <v>4213</v>
      </c>
      <c r="FFC1" s="3" t="s">
        <v>4214</v>
      </c>
      <c r="FFD1" s="3" t="s">
        <v>4215</v>
      </c>
      <c r="FFE1" s="3" t="s">
        <v>4216</v>
      </c>
      <c r="FFF1" s="3" t="s">
        <v>4217</v>
      </c>
      <c r="FFG1" s="3" t="s">
        <v>4218</v>
      </c>
      <c r="FFH1" s="3" t="s">
        <v>4219</v>
      </c>
      <c r="FFI1" s="3" t="s">
        <v>4220</v>
      </c>
      <c r="FFJ1" s="3" t="s">
        <v>4221</v>
      </c>
      <c r="FFK1" s="3" t="s">
        <v>4222</v>
      </c>
      <c r="FFL1" s="3" t="s">
        <v>4223</v>
      </c>
      <c r="FFM1" s="3" t="s">
        <v>4224</v>
      </c>
      <c r="FFN1" s="3" t="s">
        <v>4225</v>
      </c>
      <c r="FFO1" s="3" t="s">
        <v>4226</v>
      </c>
      <c r="FFP1" s="3" t="s">
        <v>4227</v>
      </c>
      <c r="FFQ1" s="3" t="s">
        <v>4228</v>
      </c>
      <c r="FFR1" s="3" t="s">
        <v>4229</v>
      </c>
      <c r="FFS1" s="3" t="s">
        <v>4230</v>
      </c>
      <c r="FFT1" s="3" t="s">
        <v>4231</v>
      </c>
      <c r="FFU1" s="3" t="s">
        <v>4232</v>
      </c>
      <c r="FFV1" s="3" t="s">
        <v>4233</v>
      </c>
      <c r="FFW1" s="3" t="s">
        <v>4234</v>
      </c>
      <c r="FFX1" s="3" t="s">
        <v>4235</v>
      </c>
      <c r="FFY1" s="3" t="s">
        <v>4236</v>
      </c>
      <c r="FFZ1" s="3" t="s">
        <v>4237</v>
      </c>
      <c r="FGA1" s="3" t="s">
        <v>4238</v>
      </c>
      <c r="FGB1" s="3" t="s">
        <v>4239</v>
      </c>
      <c r="FGC1" s="3" t="s">
        <v>4240</v>
      </c>
      <c r="FGD1" s="3" t="s">
        <v>4241</v>
      </c>
      <c r="FGE1" s="3" t="s">
        <v>4242</v>
      </c>
      <c r="FGF1" s="3" t="s">
        <v>4243</v>
      </c>
      <c r="FGG1" s="3" t="s">
        <v>4244</v>
      </c>
      <c r="FGH1" s="3" t="s">
        <v>4245</v>
      </c>
      <c r="FGI1" s="3" t="s">
        <v>4246</v>
      </c>
      <c r="FGJ1" s="3" t="s">
        <v>4247</v>
      </c>
      <c r="FGK1" s="3" t="s">
        <v>4248</v>
      </c>
      <c r="FGL1" s="3" t="s">
        <v>4249</v>
      </c>
      <c r="FGM1" s="3" t="s">
        <v>4250</v>
      </c>
      <c r="FGN1" s="3" t="s">
        <v>4251</v>
      </c>
      <c r="FGO1" s="3" t="s">
        <v>4252</v>
      </c>
      <c r="FGP1" s="3" t="s">
        <v>4253</v>
      </c>
      <c r="FGQ1" s="3" t="s">
        <v>4254</v>
      </c>
      <c r="FGR1" s="3" t="s">
        <v>4255</v>
      </c>
      <c r="FGS1" s="3" t="s">
        <v>4256</v>
      </c>
      <c r="FGT1" s="3" t="s">
        <v>4257</v>
      </c>
      <c r="FGU1" s="3" t="s">
        <v>4258</v>
      </c>
      <c r="FGV1" s="3" t="s">
        <v>4259</v>
      </c>
      <c r="FGW1" s="3" t="s">
        <v>4260</v>
      </c>
      <c r="FGX1" s="3" t="s">
        <v>4261</v>
      </c>
      <c r="FGY1" s="3" t="s">
        <v>4262</v>
      </c>
      <c r="FGZ1" s="3" t="s">
        <v>4263</v>
      </c>
      <c r="FHA1" s="3" t="s">
        <v>4264</v>
      </c>
      <c r="FHB1" s="3" t="s">
        <v>4265</v>
      </c>
      <c r="FHC1" s="3" t="s">
        <v>4266</v>
      </c>
      <c r="FHD1" s="3" t="s">
        <v>4267</v>
      </c>
      <c r="FHE1" s="3" t="s">
        <v>4268</v>
      </c>
      <c r="FHF1" s="3" t="s">
        <v>4269</v>
      </c>
      <c r="FHG1" s="3" t="s">
        <v>4270</v>
      </c>
      <c r="FHH1" s="3" t="s">
        <v>4271</v>
      </c>
      <c r="FHI1" s="3" t="s">
        <v>4272</v>
      </c>
      <c r="FHJ1" s="3" t="s">
        <v>4273</v>
      </c>
      <c r="FHK1" s="3" t="s">
        <v>4274</v>
      </c>
      <c r="FHL1" s="3" t="s">
        <v>4275</v>
      </c>
      <c r="FHM1" s="3" t="s">
        <v>4276</v>
      </c>
      <c r="FHN1" s="3" t="s">
        <v>4277</v>
      </c>
      <c r="FHO1" s="3" t="s">
        <v>4278</v>
      </c>
      <c r="FHP1" s="3" t="s">
        <v>4279</v>
      </c>
      <c r="FHQ1" s="3" t="s">
        <v>4280</v>
      </c>
      <c r="FHR1" s="3" t="s">
        <v>4281</v>
      </c>
      <c r="FHS1" s="3" t="s">
        <v>4282</v>
      </c>
      <c r="FHT1" s="3" t="s">
        <v>4283</v>
      </c>
      <c r="FHU1" s="3" t="s">
        <v>4284</v>
      </c>
      <c r="FHV1" s="3" t="s">
        <v>4285</v>
      </c>
      <c r="FHW1" s="3" t="s">
        <v>4286</v>
      </c>
      <c r="FHX1" s="3" t="s">
        <v>4287</v>
      </c>
      <c r="FHY1" s="3" t="s">
        <v>4288</v>
      </c>
      <c r="FHZ1" s="3" t="s">
        <v>4289</v>
      </c>
      <c r="FIA1" s="3" t="s">
        <v>4290</v>
      </c>
      <c r="FIB1" s="3" t="s">
        <v>4291</v>
      </c>
      <c r="FIC1" s="3" t="s">
        <v>4292</v>
      </c>
      <c r="FID1" s="3" t="s">
        <v>4293</v>
      </c>
      <c r="FIE1" s="3" t="s">
        <v>4294</v>
      </c>
      <c r="FIF1" s="3" t="s">
        <v>4295</v>
      </c>
      <c r="FIG1" s="3" t="s">
        <v>4296</v>
      </c>
      <c r="FIH1" s="3" t="s">
        <v>4297</v>
      </c>
      <c r="FII1" s="3" t="s">
        <v>4298</v>
      </c>
      <c r="FIJ1" s="3" t="s">
        <v>4299</v>
      </c>
      <c r="FIK1" s="3" t="s">
        <v>4300</v>
      </c>
      <c r="FIL1" s="3" t="s">
        <v>4301</v>
      </c>
      <c r="FIM1" s="3" t="s">
        <v>4302</v>
      </c>
      <c r="FIN1" s="3" t="s">
        <v>4303</v>
      </c>
      <c r="FIO1" s="3" t="s">
        <v>4304</v>
      </c>
      <c r="FIP1" s="3" t="s">
        <v>4305</v>
      </c>
      <c r="FIQ1" s="3" t="s">
        <v>4306</v>
      </c>
      <c r="FIR1" s="3" t="s">
        <v>4307</v>
      </c>
      <c r="FIS1" s="3" t="s">
        <v>4308</v>
      </c>
      <c r="FIT1" s="3" t="s">
        <v>4309</v>
      </c>
      <c r="FIU1" s="3" t="s">
        <v>4310</v>
      </c>
      <c r="FIV1" s="3" t="s">
        <v>4311</v>
      </c>
      <c r="FIW1" s="3" t="s">
        <v>4312</v>
      </c>
      <c r="FIX1" s="3" t="s">
        <v>4313</v>
      </c>
      <c r="FIY1" s="3" t="s">
        <v>4314</v>
      </c>
      <c r="FIZ1" s="3" t="s">
        <v>4315</v>
      </c>
      <c r="FJA1" s="3" t="s">
        <v>4316</v>
      </c>
      <c r="FJB1" s="3" t="s">
        <v>4317</v>
      </c>
      <c r="FJC1" s="3" t="s">
        <v>4318</v>
      </c>
      <c r="FJD1" s="3" t="s">
        <v>4319</v>
      </c>
      <c r="FJE1" s="3" t="s">
        <v>4320</v>
      </c>
      <c r="FJF1" s="3" t="s">
        <v>4321</v>
      </c>
      <c r="FJG1" s="3" t="s">
        <v>4322</v>
      </c>
      <c r="FJH1" s="3" t="s">
        <v>4323</v>
      </c>
      <c r="FJI1" s="3" t="s">
        <v>4324</v>
      </c>
      <c r="FJJ1" s="3" t="s">
        <v>4325</v>
      </c>
      <c r="FJK1" s="3" t="s">
        <v>4326</v>
      </c>
      <c r="FJL1" s="3" t="s">
        <v>4327</v>
      </c>
      <c r="FJM1" s="3" t="s">
        <v>4328</v>
      </c>
      <c r="FJN1" s="3" t="s">
        <v>4329</v>
      </c>
      <c r="FJO1" s="3" t="s">
        <v>4330</v>
      </c>
      <c r="FJP1" s="3" t="s">
        <v>4331</v>
      </c>
      <c r="FJQ1" s="3" t="s">
        <v>4332</v>
      </c>
      <c r="FJR1" s="3" t="s">
        <v>4333</v>
      </c>
      <c r="FJS1" s="3" t="s">
        <v>4334</v>
      </c>
      <c r="FJT1" s="3" t="s">
        <v>4335</v>
      </c>
      <c r="FJU1" s="3" t="s">
        <v>4336</v>
      </c>
      <c r="FJV1" s="3" t="s">
        <v>4337</v>
      </c>
      <c r="FJW1" s="3" t="s">
        <v>4338</v>
      </c>
      <c r="FJX1" s="3" t="s">
        <v>4339</v>
      </c>
      <c r="FJY1" s="3" t="s">
        <v>4340</v>
      </c>
      <c r="FJZ1" s="3" t="s">
        <v>4341</v>
      </c>
      <c r="FKA1" s="3" t="s">
        <v>4342</v>
      </c>
      <c r="FKB1" s="3" t="s">
        <v>4343</v>
      </c>
      <c r="FKC1" s="3" t="s">
        <v>4344</v>
      </c>
      <c r="FKD1" s="3" t="s">
        <v>4345</v>
      </c>
      <c r="FKE1" s="3" t="s">
        <v>4346</v>
      </c>
      <c r="FKF1" s="3" t="s">
        <v>4347</v>
      </c>
      <c r="FKG1" s="3" t="s">
        <v>4348</v>
      </c>
      <c r="FKH1" s="3" t="s">
        <v>4349</v>
      </c>
      <c r="FKI1" s="3" t="s">
        <v>4350</v>
      </c>
      <c r="FKJ1" s="3" t="s">
        <v>4351</v>
      </c>
      <c r="FKK1" s="3" t="s">
        <v>4352</v>
      </c>
      <c r="FKL1" s="3" t="s">
        <v>4353</v>
      </c>
      <c r="FKM1" s="3" t="s">
        <v>4354</v>
      </c>
      <c r="FKN1" s="3" t="s">
        <v>4355</v>
      </c>
      <c r="FKO1" s="3" t="s">
        <v>4356</v>
      </c>
      <c r="FKP1" s="3" t="s">
        <v>4357</v>
      </c>
      <c r="FKQ1" s="3" t="s">
        <v>4358</v>
      </c>
      <c r="FKR1" s="3" t="s">
        <v>4359</v>
      </c>
      <c r="FKS1" s="3" t="s">
        <v>4360</v>
      </c>
      <c r="FKT1" s="3" t="s">
        <v>4361</v>
      </c>
      <c r="FKU1" s="3" t="s">
        <v>4362</v>
      </c>
      <c r="FKV1" s="3" t="s">
        <v>4363</v>
      </c>
      <c r="FKW1" s="3" t="s">
        <v>4364</v>
      </c>
      <c r="FKX1" s="3" t="s">
        <v>4365</v>
      </c>
      <c r="FKY1" s="3" t="s">
        <v>4366</v>
      </c>
      <c r="FKZ1" s="3" t="s">
        <v>4367</v>
      </c>
      <c r="FLA1" s="3" t="s">
        <v>4368</v>
      </c>
      <c r="FLB1" s="3" t="s">
        <v>4369</v>
      </c>
      <c r="FLC1" s="3" t="s">
        <v>4370</v>
      </c>
      <c r="FLD1" s="3" t="s">
        <v>4371</v>
      </c>
      <c r="FLE1" s="3" t="s">
        <v>4372</v>
      </c>
      <c r="FLF1" s="3" t="s">
        <v>4373</v>
      </c>
      <c r="FLG1" s="3" t="s">
        <v>4374</v>
      </c>
      <c r="FLH1" s="3" t="s">
        <v>4375</v>
      </c>
      <c r="FLI1" s="3" t="s">
        <v>4376</v>
      </c>
      <c r="FLJ1" s="3" t="s">
        <v>4377</v>
      </c>
      <c r="FLK1" s="3" t="s">
        <v>4378</v>
      </c>
      <c r="FLL1" s="3" t="s">
        <v>4379</v>
      </c>
      <c r="FLM1" s="3" t="s">
        <v>4380</v>
      </c>
      <c r="FLN1" s="3" t="s">
        <v>4381</v>
      </c>
      <c r="FLO1" s="3" t="s">
        <v>4382</v>
      </c>
      <c r="FLP1" s="3" t="s">
        <v>4383</v>
      </c>
      <c r="FLQ1" s="3" t="s">
        <v>4384</v>
      </c>
      <c r="FLR1" s="3" t="s">
        <v>4385</v>
      </c>
      <c r="FLS1" s="3" t="s">
        <v>4386</v>
      </c>
      <c r="FLT1" s="3" t="s">
        <v>4387</v>
      </c>
      <c r="FLU1" s="3" t="s">
        <v>4388</v>
      </c>
      <c r="FLV1" s="3" t="s">
        <v>4389</v>
      </c>
      <c r="FLW1" s="3" t="s">
        <v>4390</v>
      </c>
      <c r="FLX1" s="3" t="s">
        <v>4391</v>
      </c>
      <c r="FLY1" s="3" t="s">
        <v>4392</v>
      </c>
      <c r="FLZ1" s="3" t="s">
        <v>4393</v>
      </c>
      <c r="FMA1" s="3" t="s">
        <v>4394</v>
      </c>
      <c r="FMB1" s="3" t="s">
        <v>4395</v>
      </c>
      <c r="FMC1" s="3" t="s">
        <v>4396</v>
      </c>
      <c r="FMD1" s="3" t="s">
        <v>4397</v>
      </c>
      <c r="FME1" s="3" t="s">
        <v>4398</v>
      </c>
      <c r="FMF1" s="3" t="s">
        <v>4399</v>
      </c>
      <c r="FMG1" s="3" t="s">
        <v>4400</v>
      </c>
      <c r="FMH1" s="3" t="s">
        <v>4401</v>
      </c>
      <c r="FMI1" s="3" t="s">
        <v>4402</v>
      </c>
      <c r="FMJ1" s="3" t="s">
        <v>4403</v>
      </c>
      <c r="FMK1" s="3" t="s">
        <v>4404</v>
      </c>
      <c r="FML1" s="3" t="s">
        <v>4405</v>
      </c>
      <c r="FMM1" s="3" t="s">
        <v>4406</v>
      </c>
      <c r="FMN1" s="3" t="s">
        <v>4407</v>
      </c>
      <c r="FMO1" s="3" t="s">
        <v>4408</v>
      </c>
      <c r="FMP1" s="3" t="s">
        <v>4409</v>
      </c>
      <c r="FMQ1" s="3" t="s">
        <v>4410</v>
      </c>
      <c r="FMR1" s="3" t="s">
        <v>4411</v>
      </c>
      <c r="FMS1" s="3" t="s">
        <v>4412</v>
      </c>
      <c r="FMT1" s="3" t="s">
        <v>4413</v>
      </c>
      <c r="FMU1" s="3" t="s">
        <v>4414</v>
      </c>
      <c r="FMV1" s="3" t="s">
        <v>4415</v>
      </c>
      <c r="FMW1" s="3" t="s">
        <v>4416</v>
      </c>
      <c r="FMX1" s="3" t="s">
        <v>4417</v>
      </c>
      <c r="FMY1" s="3" t="s">
        <v>4418</v>
      </c>
      <c r="FMZ1" s="3" t="s">
        <v>4419</v>
      </c>
      <c r="FNA1" s="3" t="s">
        <v>4420</v>
      </c>
      <c r="FNB1" s="3" t="s">
        <v>4421</v>
      </c>
      <c r="FNC1" s="3" t="s">
        <v>4422</v>
      </c>
      <c r="FND1" s="3" t="s">
        <v>4423</v>
      </c>
      <c r="FNE1" s="3" t="s">
        <v>4424</v>
      </c>
      <c r="FNF1" s="3" t="s">
        <v>4425</v>
      </c>
      <c r="FNG1" s="3" t="s">
        <v>4426</v>
      </c>
      <c r="FNH1" s="3" t="s">
        <v>4427</v>
      </c>
      <c r="FNI1" s="3" t="s">
        <v>4428</v>
      </c>
      <c r="FNJ1" s="3" t="s">
        <v>4429</v>
      </c>
      <c r="FNK1" s="3" t="s">
        <v>4430</v>
      </c>
      <c r="FNL1" s="3" t="s">
        <v>4431</v>
      </c>
      <c r="FNM1" s="3" t="s">
        <v>4432</v>
      </c>
      <c r="FNN1" s="3" t="s">
        <v>4433</v>
      </c>
      <c r="FNO1" s="3" t="s">
        <v>4434</v>
      </c>
      <c r="FNP1" s="3" t="s">
        <v>4435</v>
      </c>
      <c r="FNQ1" s="3" t="s">
        <v>4436</v>
      </c>
      <c r="FNR1" s="3" t="s">
        <v>4437</v>
      </c>
      <c r="FNS1" s="3" t="s">
        <v>4438</v>
      </c>
      <c r="FNT1" s="3" t="s">
        <v>4439</v>
      </c>
      <c r="FNU1" s="3" t="s">
        <v>4440</v>
      </c>
      <c r="FNV1" s="3" t="s">
        <v>4441</v>
      </c>
      <c r="FNW1" s="3" t="s">
        <v>4442</v>
      </c>
      <c r="FNX1" s="3" t="s">
        <v>4443</v>
      </c>
      <c r="FNY1" s="3" t="s">
        <v>4444</v>
      </c>
      <c r="FNZ1" s="3" t="s">
        <v>4445</v>
      </c>
      <c r="FOA1" s="3" t="s">
        <v>4446</v>
      </c>
      <c r="FOB1" s="3" t="s">
        <v>4447</v>
      </c>
      <c r="FOC1" s="3" t="s">
        <v>4448</v>
      </c>
      <c r="FOD1" s="3" t="s">
        <v>4449</v>
      </c>
      <c r="FOE1" s="3" t="s">
        <v>4450</v>
      </c>
      <c r="FOF1" s="3" t="s">
        <v>4451</v>
      </c>
      <c r="FOG1" s="3" t="s">
        <v>4452</v>
      </c>
      <c r="FOH1" s="3" t="s">
        <v>4453</v>
      </c>
      <c r="FOI1" s="3" t="s">
        <v>4454</v>
      </c>
      <c r="FOJ1" s="3" t="s">
        <v>4455</v>
      </c>
      <c r="FOK1" s="3" t="s">
        <v>4456</v>
      </c>
      <c r="FOL1" s="3" t="s">
        <v>4457</v>
      </c>
      <c r="FOM1" s="3" t="s">
        <v>4458</v>
      </c>
      <c r="FON1" s="3" t="s">
        <v>4459</v>
      </c>
      <c r="FOO1" s="3" t="s">
        <v>4460</v>
      </c>
      <c r="FOP1" s="3" t="s">
        <v>4461</v>
      </c>
      <c r="FOQ1" s="3" t="s">
        <v>4462</v>
      </c>
      <c r="FOR1" s="3" t="s">
        <v>4463</v>
      </c>
      <c r="FOS1" s="3" t="s">
        <v>4464</v>
      </c>
      <c r="FOT1" s="3" t="s">
        <v>4465</v>
      </c>
      <c r="FOU1" s="3" t="s">
        <v>4466</v>
      </c>
      <c r="FOV1" s="3" t="s">
        <v>4467</v>
      </c>
      <c r="FOW1" s="3" t="s">
        <v>4468</v>
      </c>
      <c r="FOX1" s="3" t="s">
        <v>4469</v>
      </c>
      <c r="FOY1" s="3" t="s">
        <v>4470</v>
      </c>
      <c r="FOZ1" s="3" t="s">
        <v>4471</v>
      </c>
      <c r="FPA1" s="3" t="s">
        <v>4472</v>
      </c>
      <c r="FPB1" s="3" t="s">
        <v>4473</v>
      </c>
      <c r="FPC1" s="3" t="s">
        <v>4474</v>
      </c>
      <c r="FPD1" s="3" t="s">
        <v>4475</v>
      </c>
      <c r="FPE1" s="3" t="s">
        <v>4476</v>
      </c>
      <c r="FPF1" s="3" t="s">
        <v>4477</v>
      </c>
      <c r="FPG1" s="3" t="s">
        <v>4478</v>
      </c>
      <c r="FPH1" s="3" t="s">
        <v>4479</v>
      </c>
      <c r="FPI1" s="3" t="s">
        <v>4480</v>
      </c>
      <c r="FPJ1" s="3" t="s">
        <v>4481</v>
      </c>
      <c r="FPK1" s="3" t="s">
        <v>4482</v>
      </c>
      <c r="FPL1" s="3" t="s">
        <v>4483</v>
      </c>
      <c r="FPM1" s="3" t="s">
        <v>4484</v>
      </c>
      <c r="FPN1" s="3" t="s">
        <v>4485</v>
      </c>
      <c r="FPO1" s="3" t="s">
        <v>4486</v>
      </c>
      <c r="FPP1" s="3" t="s">
        <v>4487</v>
      </c>
      <c r="FPQ1" s="3" t="s">
        <v>4488</v>
      </c>
      <c r="FPR1" s="3" t="s">
        <v>4489</v>
      </c>
      <c r="FPS1" s="3" t="s">
        <v>4490</v>
      </c>
      <c r="FPT1" s="3" t="s">
        <v>4491</v>
      </c>
      <c r="FPU1" s="3" t="s">
        <v>4492</v>
      </c>
      <c r="FPV1" s="3" t="s">
        <v>4493</v>
      </c>
      <c r="FPW1" s="3" t="s">
        <v>4494</v>
      </c>
      <c r="FPX1" s="3" t="s">
        <v>4495</v>
      </c>
      <c r="FPY1" s="3" t="s">
        <v>4496</v>
      </c>
      <c r="FPZ1" s="3" t="s">
        <v>4497</v>
      </c>
      <c r="FQA1" s="3" t="s">
        <v>4498</v>
      </c>
      <c r="FQB1" s="3" t="s">
        <v>4499</v>
      </c>
      <c r="FQC1" s="3" t="s">
        <v>4500</v>
      </c>
      <c r="FQD1" s="3" t="s">
        <v>4501</v>
      </c>
      <c r="FQE1" s="3" t="s">
        <v>4502</v>
      </c>
      <c r="FQF1" s="3" t="s">
        <v>4503</v>
      </c>
      <c r="FQG1" s="3" t="s">
        <v>4504</v>
      </c>
      <c r="FQH1" s="3" t="s">
        <v>4505</v>
      </c>
      <c r="FQI1" s="3" t="s">
        <v>4506</v>
      </c>
      <c r="FQJ1" s="3" t="s">
        <v>4507</v>
      </c>
      <c r="FQK1" s="3" t="s">
        <v>4508</v>
      </c>
      <c r="FQL1" s="3" t="s">
        <v>4509</v>
      </c>
      <c r="FQM1" s="3" t="s">
        <v>4510</v>
      </c>
      <c r="FQN1" s="3" t="s">
        <v>4511</v>
      </c>
      <c r="FQO1" s="3" t="s">
        <v>4512</v>
      </c>
      <c r="FQP1" s="3" t="s">
        <v>4513</v>
      </c>
      <c r="FQQ1" s="3" t="s">
        <v>4514</v>
      </c>
      <c r="FQR1" s="3" t="s">
        <v>4515</v>
      </c>
      <c r="FQS1" s="3" t="s">
        <v>4516</v>
      </c>
      <c r="FQT1" s="3" t="s">
        <v>4517</v>
      </c>
      <c r="FQU1" s="3" t="s">
        <v>4518</v>
      </c>
      <c r="FQV1" s="3" t="s">
        <v>4519</v>
      </c>
      <c r="FQW1" s="3" t="s">
        <v>4520</v>
      </c>
      <c r="FQX1" s="3" t="s">
        <v>4521</v>
      </c>
      <c r="FQY1" s="3" t="s">
        <v>4522</v>
      </c>
      <c r="FQZ1" s="3" t="s">
        <v>4523</v>
      </c>
      <c r="FRA1" s="3" t="s">
        <v>4524</v>
      </c>
      <c r="FRB1" s="3" t="s">
        <v>4525</v>
      </c>
      <c r="FRC1" s="3" t="s">
        <v>4526</v>
      </c>
      <c r="FRD1" s="3" t="s">
        <v>4527</v>
      </c>
      <c r="FRE1" s="3" t="s">
        <v>4528</v>
      </c>
      <c r="FRF1" s="3" t="s">
        <v>4529</v>
      </c>
      <c r="FRG1" s="3" t="s">
        <v>4530</v>
      </c>
      <c r="FRH1" s="3" t="s">
        <v>4531</v>
      </c>
      <c r="FRI1" s="3" t="s">
        <v>4532</v>
      </c>
      <c r="FRJ1" s="3" t="s">
        <v>4533</v>
      </c>
      <c r="FRK1" s="3" t="s">
        <v>4534</v>
      </c>
      <c r="FRL1" s="3" t="s">
        <v>4535</v>
      </c>
      <c r="FRM1" s="3" t="s">
        <v>4536</v>
      </c>
      <c r="FRN1" s="3" t="s">
        <v>4537</v>
      </c>
      <c r="FRO1" s="3" t="s">
        <v>4538</v>
      </c>
      <c r="FRP1" s="3" t="s">
        <v>4539</v>
      </c>
      <c r="FRQ1" s="3" t="s">
        <v>4540</v>
      </c>
      <c r="FRR1" s="3" t="s">
        <v>4541</v>
      </c>
      <c r="FRS1" s="3" t="s">
        <v>4542</v>
      </c>
      <c r="FRT1" s="3" t="s">
        <v>4543</v>
      </c>
      <c r="FRU1" s="3" t="s">
        <v>4544</v>
      </c>
      <c r="FRV1" s="3" t="s">
        <v>4545</v>
      </c>
      <c r="FRW1" s="3" t="s">
        <v>4546</v>
      </c>
      <c r="FRX1" s="3" t="s">
        <v>4547</v>
      </c>
      <c r="FRY1" s="3" t="s">
        <v>4548</v>
      </c>
      <c r="FRZ1" s="3" t="s">
        <v>4549</v>
      </c>
      <c r="FSA1" s="3" t="s">
        <v>4550</v>
      </c>
      <c r="FSB1" s="3" t="s">
        <v>4551</v>
      </c>
      <c r="FSC1" s="3" t="s">
        <v>4552</v>
      </c>
      <c r="FSD1" s="3" t="s">
        <v>4553</v>
      </c>
      <c r="FSE1" s="3" t="s">
        <v>4554</v>
      </c>
      <c r="FSF1" s="3" t="s">
        <v>4555</v>
      </c>
      <c r="FSG1" s="3" t="s">
        <v>4556</v>
      </c>
      <c r="FSH1" s="3" t="s">
        <v>4557</v>
      </c>
      <c r="FSI1" s="3" t="s">
        <v>4558</v>
      </c>
      <c r="FSJ1" s="3" t="s">
        <v>4559</v>
      </c>
      <c r="FSK1" s="3" t="s">
        <v>4560</v>
      </c>
      <c r="FSL1" s="3" t="s">
        <v>4561</v>
      </c>
      <c r="FSM1" s="3" t="s">
        <v>4562</v>
      </c>
      <c r="FSN1" s="3" t="s">
        <v>4563</v>
      </c>
      <c r="FSO1" s="3" t="s">
        <v>4564</v>
      </c>
      <c r="FSP1" s="3" t="s">
        <v>4565</v>
      </c>
      <c r="FSQ1" s="3" t="s">
        <v>4566</v>
      </c>
      <c r="FSR1" s="3" t="s">
        <v>4567</v>
      </c>
      <c r="FSS1" s="3" t="s">
        <v>4568</v>
      </c>
      <c r="FST1" s="3" t="s">
        <v>4569</v>
      </c>
      <c r="FSU1" s="3" t="s">
        <v>4570</v>
      </c>
      <c r="FSV1" s="3" t="s">
        <v>4571</v>
      </c>
      <c r="FSW1" s="3" t="s">
        <v>4572</v>
      </c>
      <c r="FSX1" s="3" t="s">
        <v>4573</v>
      </c>
      <c r="FSY1" s="3" t="s">
        <v>4574</v>
      </c>
      <c r="FSZ1" s="3" t="s">
        <v>4575</v>
      </c>
      <c r="FTA1" s="3" t="s">
        <v>4576</v>
      </c>
      <c r="FTB1" s="3" t="s">
        <v>4577</v>
      </c>
      <c r="FTC1" s="3" t="s">
        <v>4578</v>
      </c>
      <c r="FTD1" s="3" t="s">
        <v>4579</v>
      </c>
      <c r="FTE1" s="3" t="s">
        <v>4580</v>
      </c>
      <c r="FTF1" s="3" t="s">
        <v>4581</v>
      </c>
      <c r="FTG1" s="3" t="s">
        <v>4582</v>
      </c>
      <c r="FTH1" s="3" t="s">
        <v>4583</v>
      </c>
      <c r="FTI1" s="3" t="s">
        <v>4584</v>
      </c>
      <c r="FTJ1" s="3" t="s">
        <v>4585</v>
      </c>
      <c r="FTK1" s="3" t="s">
        <v>4586</v>
      </c>
      <c r="FTL1" s="3" t="s">
        <v>4587</v>
      </c>
      <c r="FTM1" s="3" t="s">
        <v>4588</v>
      </c>
      <c r="FTN1" s="3" t="s">
        <v>4589</v>
      </c>
      <c r="FTO1" s="3" t="s">
        <v>4590</v>
      </c>
      <c r="FTP1" s="3" t="s">
        <v>4591</v>
      </c>
      <c r="FTQ1" s="3" t="s">
        <v>4592</v>
      </c>
      <c r="FTR1" s="3" t="s">
        <v>4593</v>
      </c>
      <c r="FTS1" s="3" t="s">
        <v>4594</v>
      </c>
      <c r="FTT1" s="3" t="s">
        <v>4595</v>
      </c>
      <c r="FTU1" s="3" t="s">
        <v>4596</v>
      </c>
      <c r="FTV1" s="3" t="s">
        <v>4597</v>
      </c>
      <c r="FTW1" s="3" t="s">
        <v>4598</v>
      </c>
      <c r="FTX1" s="3" t="s">
        <v>4599</v>
      </c>
      <c r="FTY1" s="3" t="s">
        <v>4600</v>
      </c>
      <c r="FTZ1" s="3" t="s">
        <v>4601</v>
      </c>
      <c r="FUA1" s="3" t="s">
        <v>4602</v>
      </c>
      <c r="FUB1" s="3" t="s">
        <v>4603</v>
      </c>
      <c r="FUC1" s="3" t="s">
        <v>4604</v>
      </c>
      <c r="FUD1" s="3" t="s">
        <v>4605</v>
      </c>
      <c r="FUE1" s="3" t="s">
        <v>4606</v>
      </c>
      <c r="FUF1" s="3" t="s">
        <v>4607</v>
      </c>
      <c r="FUG1" s="3" t="s">
        <v>4608</v>
      </c>
      <c r="FUH1" s="3" t="s">
        <v>4609</v>
      </c>
      <c r="FUI1" s="3" t="s">
        <v>4610</v>
      </c>
      <c r="FUJ1" s="3" t="s">
        <v>4611</v>
      </c>
      <c r="FUK1" s="3" t="s">
        <v>4612</v>
      </c>
      <c r="FUL1" s="3" t="s">
        <v>4613</v>
      </c>
      <c r="FUM1" s="3" t="s">
        <v>4614</v>
      </c>
      <c r="FUN1" s="3" t="s">
        <v>4615</v>
      </c>
      <c r="FUO1" s="3" t="s">
        <v>4616</v>
      </c>
      <c r="FUP1" s="3" t="s">
        <v>4617</v>
      </c>
      <c r="FUQ1" s="3" t="s">
        <v>4618</v>
      </c>
      <c r="FUR1" s="3" t="s">
        <v>4619</v>
      </c>
      <c r="FUS1" s="3" t="s">
        <v>4620</v>
      </c>
      <c r="FUT1" s="3" t="s">
        <v>4621</v>
      </c>
      <c r="FUU1" s="3" t="s">
        <v>4622</v>
      </c>
      <c r="FUV1" s="3" t="s">
        <v>4623</v>
      </c>
      <c r="FUW1" s="3" t="s">
        <v>4624</v>
      </c>
      <c r="FUX1" s="3" t="s">
        <v>4625</v>
      </c>
      <c r="FUY1" s="3" t="s">
        <v>4626</v>
      </c>
      <c r="FUZ1" s="3" t="s">
        <v>4627</v>
      </c>
      <c r="FVA1" s="3" t="s">
        <v>4628</v>
      </c>
      <c r="FVB1" s="3" t="s">
        <v>4629</v>
      </c>
      <c r="FVC1" s="3" t="s">
        <v>4630</v>
      </c>
      <c r="FVD1" s="3" t="s">
        <v>4631</v>
      </c>
      <c r="FVE1" s="3" t="s">
        <v>4632</v>
      </c>
      <c r="FVF1" s="3" t="s">
        <v>4633</v>
      </c>
      <c r="FVG1" s="3" t="s">
        <v>4634</v>
      </c>
      <c r="FVH1" s="3" t="s">
        <v>4635</v>
      </c>
      <c r="FVI1" s="3" t="s">
        <v>4636</v>
      </c>
      <c r="FVJ1" s="3" t="s">
        <v>4637</v>
      </c>
      <c r="FVK1" s="3" t="s">
        <v>4638</v>
      </c>
      <c r="FVL1" s="3" t="s">
        <v>4639</v>
      </c>
      <c r="FVM1" s="3" t="s">
        <v>4640</v>
      </c>
      <c r="FVN1" s="3" t="s">
        <v>4641</v>
      </c>
      <c r="FVO1" s="3" t="s">
        <v>4642</v>
      </c>
      <c r="FVP1" s="3" t="s">
        <v>4643</v>
      </c>
      <c r="FVQ1" s="3" t="s">
        <v>4644</v>
      </c>
      <c r="FVR1" s="3" t="s">
        <v>4645</v>
      </c>
      <c r="FVS1" s="3" t="s">
        <v>4646</v>
      </c>
      <c r="FVT1" s="3" t="s">
        <v>4647</v>
      </c>
      <c r="FVU1" s="3" t="s">
        <v>4648</v>
      </c>
      <c r="FVV1" s="3" t="s">
        <v>4649</v>
      </c>
      <c r="FVW1" s="3" t="s">
        <v>4650</v>
      </c>
      <c r="FVX1" s="3" t="s">
        <v>4651</v>
      </c>
      <c r="FVY1" s="3" t="s">
        <v>4652</v>
      </c>
      <c r="FVZ1" s="3" t="s">
        <v>4653</v>
      </c>
      <c r="FWA1" s="3" t="s">
        <v>4654</v>
      </c>
      <c r="FWB1" s="3" t="s">
        <v>4655</v>
      </c>
      <c r="FWC1" s="3" t="s">
        <v>4656</v>
      </c>
      <c r="FWD1" s="3" t="s">
        <v>4657</v>
      </c>
      <c r="FWE1" s="3" t="s">
        <v>4658</v>
      </c>
      <c r="FWF1" s="3" t="s">
        <v>4659</v>
      </c>
      <c r="FWG1" s="3" t="s">
        <v>4660</v>
      </c>
      <c r="FWH1" s="3" t="s">
        <v>4661</v>
      </c>
      <c r="FWI1" s="3" t="s">
        <v>4662</v>
      </c>
      <c r="FWJ1" s="3" t="s">
        <v>4663</v>
      </c>
      <c r="FWK1" s="3" t="s">
        <v>4664</v>
      </c>
      <c r="FWL1" s="3" t="s">
        <v>4665</v>
      </c>
      <c r="FWM1" s="3" t="s">
        <v>4666</v>
      </c>
      <c r="FWN1" s="3" t="s">
        <v>4667</v>
      </c>
      <c r="FWO1" s="3" t="s">
        <v>4668</v>
      </c>
      <c r="FWP1" s="3" t="s">
        <v>4669</v>
      </c>
      <c r="FWQ1" s="3" t="s">
        <v>4670</v>
      </c>
      <c r="FWR1" s="3" t="s">
        <v>4671</v>
      </c>
      <c r="FWS1" s="3" t="s">
        <v>4672</v>
      </c>
      <c r="FWT1" s="3" t="s">
        <v>4673</v>
      </c>
      <c r="FWU1" s="3" t="s">
        <v>4674</v>
      </c>
      <c r="FWV1" s="3" t="s">
        <v>4675</v>
      </c>
      <c r="FWW1" s="3" t="s">
        <v>4676</v>
      </c>
      <c r="FWX1" s="3" t="s">
        <v>4677</v>
      </c>
      <c r="FWY1" s="3" t="s">
        <v>4678</v>
      </c>
      <c r="FWZ1" s="3" t="s">
        <v>4679</v>
      </c>
      <c r="FXA1" s="3" t="s">
        <v>4680</v>
      </c>
      <c r="FXB1" s="3" t="s">
        <v>4681</v>
      </c>
      <c r="FXC1" s="3" t="s">
        <v>4682</v>
      </c>
      <c r="FXD1" s="3" t="s">
        <v>4683</v>
      </c>
      <c r="FXE1" s="3" t="s">
        <v>4684</v>
      </c>
      <c r="FXF1" s="3" t="s">
        <v>4685</v>
      </c>
      <c r="FXG1" s="3" t="s">
        <v>4686</v>
      </c>
      <c r="FXH1" s="3" t="s">
        <v>4687</v>
      </c>
      <c r="FXI1" s="3" t="s">
        <v>4688</v>
      </c>
      <c r="FXJ1" s="3" t="s">
        <v>4689</v>
      </c>
      <c r="FXK1" s="3" t="s">
        <v>4690</v>
      </c>
      <c r="FXL1" s="3" t="s">
        <v>4691</v>
      </c>
      <c r="FXM1" s="3" t="s">
        <v>4692</v>
      </c>
      <c r="FXN1" s="3" t="s">
        <v>4693</v>
      </c>
      <c r="FXO1" s="3" t="s">
        <v>4694</v>
      </c>
      <c r="FXP1" s="3" t="s">
        <v>4695</v>
      </c>
      <c r="FXQ1" s="3" t="s">
        <v>4696</v>
      </c>
      <c r="FXR1" s="3" t="s">
        <v>4697</v>
      </c>
      <c r="FXS1" s="3" t="s">
        <v>4698</v>
      </c>
      <c r="FXT1" s="3" t="s">
        <v>4699</v>
      </c>
      <c r="FXU1" s="3" t="s">
        <v>4700</v>
      </c>
      <c r="FXV1" s="3" t="s">
        <v>4701</v>
      </c>
      <c r="FXW1" s="3" t="s">
        <v>4702</v>
      </c>
      <c r="FXX1" s="3" t="s">
        <v>4703</v>
      </c>
      <c r="FXY1" s="3" t="s">
        <v>4704</v>
      </c>
      <c r="FXZ1" s="3" t="s">
        <v>4705</v>
      </c>
      <c r="FYA1" s="3" t="s">
        <v>4706</v>
      </c>
      <c r="FYB1" s="3" t="s">
        <v>4707</v>
      </c>
      <c r="FYC1" s="3" t="s">
        <v>4708</v>
      </c>
      <c r="FYD1" s="3" t="s">
        <v>4709</v>
      </c>
      <c r="FYE1" s="3" t="s">
        <v>4710</v>
      </c>
      <c r="FYF1" s="3" t="s">
        <v>4711</v>
      </c>
      <c r="FYG1" s="3" t="s">
        <v>4712</v>
      </c>
      <c r="FYH1" s="3" t="s">
        <v>4713</v>
      </c>
      <c r="FYI1" s="3" t="s">
        <v>4714</v>
      </c>
      <c r="FYJ1" s="3" t="s">
        <v>4715</v>
      </c>
      <c r="FYK1" s="3" t="s">
        <v>4716</v>
      </c>
      <c r="FYL1" s="3" t="s">
        <v>4717</v>
      </c>
      <c r="FYM1" s="3" t="s">
        <v>4718</v>
      </c>
      <c r="FYN1" s="3" t="s">
        <v>4719</v>
      </c>
      <c r="FYO1" s="3" t="s">
        <v>4720</v>
      </c>
      <c r="FYP1" s="3" t="s">
        <v>4721</v>
      </c>
      <c r="FYQ1" s="3" t="s">
        <v>4722</v>
      </c>
      <c r="FYR1" s="3" t="s">
        <v>4723</v>
      </c>
      <c r="FYS1" s="3" t="s">
        <v>4724</v>
      </c>
      <c r="FYT1" s="3" t="s">
        <v>4725</v>
      </c>
      <c r="FYU1" s="3" t="s">
        <v>4726</v>
      </c>
      <c r="FYV1" s="3" t="s">
        <v>4727</v>
      </c>
      <c r="FYW1" s="3" t="s">
        <v>4728</v>
      </c>
      <c r="FYX1" s="3" t="s">
        <v>4729</v>
      </c>
      <c r="FYY1" s="3" t="s">
        <v>4730</v>
      </c>
      <c r="FYZ1" s="3" t="s">
        <v>4731</v>
      </c>
      <c r="FZA1" s="3" t="s">
        <v>4732</v>
      </c>
      <c r="FZB1" s="3" t="s">
        <v>4733</v>
      </c>
      <c r="FZC1" s="3" t="s">
        <v>4734</v>
      </c>
      <c r="FZD1" s="3" t="s">
        <v>4735</v>
      </c>
      <c r="FZE1" s="3" t="s">
        <v>4736</v>
      </c>
      <c r="FZF1" s="3" t="s">
        <v>4737</v>
      </c>
      <c r="FZG1" s="3" t="s">
        <v>4738</v>
      </c>
      <c r="FZH1" s="3" t="s">
        <v>4739</v>
      </c>
      <c r="FZI1" s="3" t="s">
        <v>4740</v>
      </c>
      <c r="FZJ1" s="3" t="s">
        <v>4741</v>
      </c>
      <c r="FZK1" s="3" t="s">
        <v>4742</v>
      </c>
      <c r="FZL1" s="3" t="s">
        <v>4743</v>
      </c>
      <c r="FZM1" s="3" t="s">
        <v>4744</v>
      </c>
      <c r="FZN1" s="3" t="s">
        <v>4745</v>
      </c>
      <c r="FZO1" s="3" t="s">
        <v>4746</v>
      </c>
      <c r="FZP1" s="3" t="s">
        <v>4747</v>
      </c>
      <c r="FZQ1" s="3" t="s">
        <v>4748</v>
      </c>
      <c r="FZR1" s="3" t="s">
        <v>4749</v>
      </c>
      <c r="FZS1" s="3" t="s">
        <v>4750</v>
      </c>
      <c r="FZT1" s="3" t="s">
        <v>4751</v>
      </c>
      <c r="FZU1" s="3" t="s">
        <v>4752</v>
      </c>
      <c r="FZV1" s="3" t="s">
        <v>4753</v>
      </c>
      <c r="FZW1" s="3" t="s">
        <v>4754</v>
      </c>
      <c r="FZX1" s="3" t="s">
        <v>4755</v>
      </c>
      <c r="FZY1" s="3" t="s">
        <v>4756</v>
      </c>
      <c r="FZZ1" s="3" t="s">
        <v>4757</v>
      </c>
      <c r="GAA1" s="3" t="s">
        <v>4758</v>
      </c>
      <c r="GAB1" s="3" t="s">
        <v>4759</v>
      </c>
      <c r="GAC1" s="3" t="s">
        <v>4760</v>
      </c>
      <c r="GAD1" s="3" t="s">
        <v>4761</v>
      </c>
      <c r="GAE1" s="3" t="s">
        <v>4762</v>
      </c>
      <c r="GAF1" s="3" t="s">
        <v>4763</v>
      </c>
      <c r="GAG1" s="3" t="s">
        <v>4764</v>
      </c>
      <c r="GAH1" s="3" t="s">
        <v>4765</v>
      </c>
      <c r="GAI1" s="3" t="s">
        <v>4766</v>
      </c>
      <c r="GAJ1" s="3" t="s">
        <v>4767</v>
      </c>
      <c r="GAK1" s="3" t="s">
        <v>4768</v>
      </c>
      <c r="GAL1" s="3" t="s">
        <v>4769</v>
      </c>
      <c r="GAM1" s="3" t="s">
        <v>4770</v>
      </c>
      <c r="GAN1" s="3" t="s">
        <v>4771</v>
      </c>
      <c r="GAO1" s="3" t="s">
        <v>4772</v>
      </c>
      <c r="GAP1" s="3" t="s">
        <v>4773</v>
      </c>
      <c r="GAQ1" s="3" t="s">
        <v>4774</v>
      </c>
      <c r="GAR1" s="3" t="s">
        <v>4775</v>
      </c>
      <c r="GAS1" s="3" t="s">
        <v>4776</v>
      </c>
      <c r="GAT1" s="3" t="s">
        <v>4777</v>
      </c>
      <c r="GAU1" s="3" t="s">
        <v>4778</v>
      </c>
      <c r="GAV1" s="3" t="s">
        <v>4779</v>
      </c>
      <c r="GAW1" s="3" t="s">
        <v>4780</v>
      </c>
      <c r="GAX1" s="3" t="s">
        <v>4781</v>
      </c>
      <c r="GAY1" s="3" t="s">
        <v>4782</v>
      </c>
      <c r="GAZ1" s="3" t="s">
        <v>4783</v>
      </c>
      <c r="GBA1" s="3" t="s">
        <v>4784</v>
      </c>
      <c r="GBB1" s="3" t="s">
        <v>4785</v>
      </c>
      <c r="GBC1" s="3" t="s">
        <v>4786</v>
      </c>
      <c r="GBD1" s="3" t="s">
        <v>4787</v>
      </c>
      <c r="GBE1" s="3" t="s">
        <v>4788</v>
      </c>
      <c r="GBF1" s="3" t="s">
        <v>4789</v>
      </c>
      <c r="GBG1" s="3" t="s">
        <v>4790</v>
      </c>
      <c r="GBH1" s="3" t="s">
        <v>4791</v>
      </c>
      <c r="GBI1" s="3" t="s">
        <v>4792</v>
      </c>
      <c r="GBJ1" s="3" t="s">
        <v>4793</v>
      </c>
      <c r="GBK1" s="3" t="s">
        <v>4794</v>
      </c>
      <c r="GBL1" s="3" t="s">
        <v>4795</v>
      </c>
      <c r="GBM1" s="3" t="s">
        <v>4796</v>
      </c>
      <c r="GBN1" s="3" t="s">
        <v>4797</v>
      </c>
      <c r="GBO1" s="3" t="s">
        <v>4798</v>
      </c>
      <c r="GBP1" s="3" t="s">
        <v>4799</v>
      </c>
      <c r="GBQ1" s="3" t="s">
        <v>4800</v>
      </c>
      <c r="GBR1" s="3" t="s">
        <v>4801</v>
      </c>
      <c r="GBS1" s="3" t="s">
        <v>4802</v>
      </c>
      <c r="GBT1" s="3" t="s">
        <v>4803</v>
      </c>
      <c r="GBU1" s="3" t="s">
        <v>4804</v>
      </c>
      <c r="GBV1" s="3" t="s">
        <v>4805</v>
      </c>
      <c r="GBW1" s="3" t="s">
        <v>4806</v>
      </c>
      <c r="GBX1" s="3" t="s">
        <v>4807</v>
      </c>
      <c r="GBY1" s="3" t="s">
        <v>4808</v>
      </c>
      <c r="GBZ1" s="3" t="s">
        <v>4809</v>
      </c>
      <c r="GCA1" s="3" t="s">
        <v>4810</v>
      </c>
      <c r="GCB1" s="3" t="s">
        <v>4811</v>
      </c>
      <c r="GCC1" s="3" t="s">
        <v>4812</v>
      </c>
      <c r="GCD1" s="3" t="s">
        <v>4813</v>
      </c>
      <c r="GCE1" s="3" t="s">
        <v>4814</v>
      </c>
      <c r="GCF1" s="3" t="s">
        <v>4815</v>
      </c>
      <c r="GCG1" s="3" t="s">
        <v>4816</v>
      </c>
      <c r="GCH1" s="3" t="s">
        <v>4817</v>
      </c>
      <c r="GCI1" s="3" t="s">
        <v>4818</v>
      </c>
      <c r="GCJ1" s="3" t="s">
        <v>4819</v>
      </c>
      <c r="GCK1" s="3" t="s">
        <v>4820</v>
      </c>
      <c r="GCL1" s="3" t="s">
        <v>4821</v>
      </c>
      <c r="GCM1" s="3" t="s">
        <v>4822</v>
      </c>
      <c r="GCN1" s="3" t="s">
        <v>4823</v>
      </c>
      <c r="GCO1" s="3" t="s">
        <v>4824</v>
      </c>
      <c r="GCP1" s="3" t="s">
        <v>4825</v>
      </c>
      <c r="GCQ1" s="3" t="s">
        <v>4826</v>
      </c>
      <c r="GCR1" s="3" t="s">
        <v>4827</v>
      </c>
      <c r="GCS1" s="3" t="s">
        <v>4828</v>
      </c>
      <c r="GCT1" s="3" t="s">
        <v>4829</v>
      </c>
      <c r="GCU1" s="3" t="s">
        <v>4830</v>
      </c>
      <c r="GCV1" s="3" t="s">
        <v>4831</v>
      </c>
      <c r="GCW1" s="3" t="s">
        <v>4832</v>
      </c>
      <c r="GCX1" s="3" t="s">
        <v>4833</v>
      </c>
      <c r="GCY1" s="3" t="s">
        <v>4834</v>
      </c>
      <c r="GCZ1" s="3" t="s">
        <v>4835</v>
      </c>
      <c r="GDA1" s="3" t="s">
        <v>4836</v>
      </c>
      <c r="GDB1" s="3" t="s">
        <v>4837</v>
      </c>
      <c r="GDC1" s="3" t="s">
        <v>4838</v>
      </c>
      <c r="GDD1" s="3" t="s">
        <v>4839</v>
      </c>
      <c r="GDE1" s="3" t="s">
        <v>4840</v>
      </c>
      <c r="GDF1" s="3" t="s">
        <v>4841</v>
      </c>
      <c r="GDG1" s="3" t="s">
        <v>4842</v>
      </c>
      <c r="GDH1" s="3" t="s">
        <v>4843</v>
      </c>
      <c r="GDI1" s="3" t="s">
        <v>4844</v>
      </c>
      <c r="GDJ1" s="3" t="s">
        <v>4845</v>
      </c>
      <c r="GDK1" s="3" t="s">
        <v>4846</v>
      </c>
      <c r="GDL1" s="3" t="s">
        <v>4847</v>
      </c>
      <c r="GDM1" s="3" t="s">
        <v>4848</v>
      </c>
      <c r="GDN1" s="3" t="s">
        <v>4849</v>
      </c>
      <c r="GDO1" s="3" t="s">
        <v>4850</v>
      </c>
      <c r="GDP1" s="3" t="s">
        <v>4851</v>
      </c>
      <c r="GDQ1" s="3" t="s">
        <v>4852</v>
      </c>
      <c r="GDR1" s="3" t="s">
        <v>4853</v>
      </c>
      <c r="GDS1" s="3" t="s">
        <v>4854</v>
      </c>
      <c r="GDT1" s="3" t="s">
        <v>4855</v>
      </c>
      <c r="GDU1" s="3" t="s">
        <v>4856</v>
      </c>
      <c r="GDV1" s="3" t="s">
        <v>4857</v>
      </c>
      <c r="GDW1" s="3" t="s">
        <v>4858</v>
      </c>
      <c r="GDX1" s="3" t="s">
        <v>4859</v>
      </c>
      <c r="GDY1" s="3" t="s">
        <v>4860</v>
      </c>
      <c r="GDZ1" s="3" t="s">
        <v>4861</v>
      </c>
      <c r="GEA1" s="3" t="s">
        <v>4862</v>
      </c>
      <c r="GEB1" s="3" t="s">
        <v>4863</v>
      </c>
      <c r="GEC1" s="3" t="s">
        <v>4864</v>
      </c>
      <c r="GED1" s="3" t="s">
        <v>4865</v>
      </c>
      <c r="GEE1" s="3" t="s">
        <v>4866</v>
      </c>
      <c r="GEF1" s="3" t="s">
        <v>4867</v>
      </c>
      <c r="GEG1" s="3" t="s">
        <v>4868</v>
      </c>
      <c r="GEH1" s="3" t="s">
        <v>4869</v>
      </c>
      <c r="GEI1" s="3" t="s">
        <v>4870</v>
      </c>
      <c r="GEJ1" s="3" t="s">
        <v>4871</v>
      </c>
      <c r="GEK1" s="3" t="s">
        <v>4872</v>
      </c>
      <c r="GEL1" s="3" t="s">
        <v>4873</v>
      </c>
      <c r="GEM1" s="3" t="s">
        <v>4874</v>
      </c>
      <c r="GEN1" s="3" t="s">
        <v>4875</v>
      </c>
      <c r="GEO1" s="3" t="s">
        <v>4876</v>
      </c>
      <c r="GEP1" s="3" t="s">
        <v>4877</v>
      </c>
      <c r="GEQ1" s="3" t="s">
        <v>4878</v>
      </c>
      <c r="GER1" s="3" t="s">
        <v>4879</v>
      </c>
      <c r="GES1" s="3" t="s">
        <v>4880</v>
      </c>
      <c r="GET1" s="3" t="s">
        <v>4881</v>
      </c>
      <c r="GEU1" s="3" t="s">
        <v>4882</v>
      </c>
      <c r="GEV1" s="3" t="s">
        <v>4883</v>
      </c>
      <c r="GEW1" s="3" t="s">
        <v>4884</v>
      </c>
      <c r="GEX1" s="3" t="s">
        <v>4885</v>
      </c>
      <c r="GEY1" s="3" t="s">
        <v>4886</v>
      </c>
      <c r="GEZ1" s="3" t="s">
        <v>4887</v>
      </c>
      <c r="GFA1" s="3" t="s">
        <v>4888</v>
      </c>
      <c r="GFB1" s="3" t="s">
        <v>4889</v>
      </c>
      <c r="GFC1" s="3" t="s">
        <v>4890</v>
      </c>
      <c r="GFD1" s="3" t="s">
        <v>4891</v>
      </c>
      <c r="GFE1" s="3" t="s">
        <v>4892</v>
      </c>
      <c r="GFF1" s="3" t="s">
        <v>4893</v>
      </c>
      <c r="GFG1" s="3" t="s">
        <v>4894</v>
      </c>
      <c r="GFH1" s="3" t="s">
        <v>4895</v>
      </c>
      <c r="GFI1" s="3" t="s">
        <v>4896</v>
      </c>
      <c r="GFJ1" s="3" t="s">
        <v>4897</v>
      </c>
      <c r="GFK1" s="3" t="s">
        <v>4898</v>
      </c>
      <c r="GFL1" s="3" t="s">
        <v>4899</v>
      </c>
      <c r="GFM1" s="3" t="s">
        <v>4900</v>
      </c>
      <c r="GFN1" s="3" t="s">
        <v>4901</v>
      </c>
      <c r="GFO1" s="3" t="s">
        <v>4902</v>
      </c>
      <c r="GFP1" s="3" t="s">
        <v>4903</v>
      </c>
      <c r="GFQ1" s="3" t="s">
        <v>4904</v>
      </c>
      <c r="GFR1" s="3" t="s">
        <v>4905</v>
      </c>
      <c r="GFS1" s="3" t="s">
        <v>4906</v>
      </c>
      <c r="GFT1" s="3" t="s">
        <v>4907</v>
      </c>
      <c r="GFU1" s="3" t="s">
        <v>4908</v>
      </c>
      <c r="GFV1" s="3" t="s">
        <v>4909</v>
      </c>
      <c r="GFW1" s="3" t="s">
        <v>4910</v>
      </c>
      <c r="GFX1" s="3" t="s">
        <v>4911</v>
      </c>
      <c r="GFY1" s="3" t="s">
        <v>4912</v>
      </c>
      <c r="GFZ1" s="3" t="s">
        <v>4913</v>
      </c>
      <c r="GGA1" s="3" t="s">
        <v>4914</v>
      </c>
      <c r="GGB1" s="3" t="s">
        <v>4915</v>
      </c>
      <c r="GGC1" s="3" t="s">
        <v>4916</v>
      </c>
      <c r="GGD1" s="3" t="s">
        <v>4917</v>
      </c>
      <c r="GGE1" s="3" t="s">
        <v>4918</v>
      </c>
      <c r="GGF1" s="3" t="s">
        <v>4919</v>
      </c>
      <c r="GGG1" s="3" t="s">
        <v>4920</v>
      </c>
      <c r="GGH1" s="3" t="s">
        <v>4921</v>
      </c>
      <c r="GGI1" s="3" t="s">
        <v>4922</v>
      </c>
      <c r="GGJ1" s="3" t="s">
        <v>4923</v>
      </c>
      <c r="GGK1" s="3" t="s">
        <v>4924</v>
      </c>
      <c r="GGL1" s="3" t="s">
        <v>4925</v>
      </c>
      <c r="GGM1" s="3" t="s">
        <v>4926</v>
      </c>
      <c r="GGN1" s="3" t="s">
        <v>4927</v>
      </c>
      <c r="GGO1" s="3" t="s">
        <v>4928</v>
      </c>
      <c r="GGP1" s="3" t="s">
        <v>4929</v>
      </c>
      <c r="GGQ1" s="3" t="s">
        <v>4930</v>
      </c>
      <c r="GGR1" s="3" t="s">
        <v>4931</v>
      </c>
      <c r="GGS1" s="3" t="s">
        <v>4932</v>
      </c>
      <c r="GGT1" s="3" t="s">
        <v>4933</v>
      </c>
      <c r="GGU1" s="3" t="s">
        <v>4934</v>
      </c>
      <c r="GGV1" s="3" t="s">
        <v>4935</v>
      </c>
      <c r="GGW1" s="3" t="s">
        <v>4936</v>
      </c>
      <c r="GGX1" s="3" t="s">
        <v>4937</v>
      </c>
      <c r="GGY1" s="3" t="s">
        <v>4938</v>
      </c>
      <c r="GGZ1" s="3" t="s">
        <v>4939</v>
      </c>
      <c r="GHA1" s="3" t="s">
        <v>4940</v>
      </c>
      <c r="GHB1" s="3" t="s">
        <v>4941</v>
      </c>
      <c r="GHC1" s="3" t="s">
        <v>4942</v>
      </c>
      <c r="GHD1" s="3" t="s">
        <v>4943</v>
      </c>
      <c r="GHE1" s="3" t="s">
        <v>4944</v>
      </c>
      <c r="GHF1" s="3" t="s">
        <v>4945</v>
      </c>
      <c r="GHG1" s="3" t="s">
        <v>4946</v>
      </c>
      <c r="GHH1" s="3" t="s">
        <v>4947</v>
      </c>
      <c r="GHI1" s="3" t="s">
        <v>4948</v>
      </c>
      <c r="GHJ1" s="3" t="s">
        <v>4949</v>
      </c>
      <c r="GHK1" s="3" t="s">
        <v>4950</v>
      </c>
      <c r="GHL1" s="3" t="s">
        <v>4951</v>
      </c>
      <c r="GHM1" s="3" t="s">
        <v>4952</v>
      </c>
      <c r="GHN1" s="3" t="s">
        <v>4953</v>
      </c>
      <c r="GHO1" s="3" t="s">
        <v>4954</v>
      </c>
      <c r="GHP1" s="3" t="s">
        <v>4955</v>
      </c>
      <c r="GHQ1" s="3" t="s">
        <v>4956</v>
      </c>
      <c r="GHR1" s="3" t="s">
        <v>4957</v>
      </c>
      <c r="GHS1" s="3" t="s">
        <v>4958</v>
      </c>
      <c r="GHT1" s="3" t="s">
        <v>4959</v>
      </c>
      <c r="GHU1" s="3" t="s">
        <v>4960</v>
      </c>
      <c r="GHV1" s="3" t="s">
        <v>4961</v>
      </c>
      <c r="GHW1" s="3" t="s">
        <v>4962</v>
      </c>
      <c r="GHX1" s="3" t="s">
        <v>4963</v>
      </c>
      <c r="GHY1" s="3" t="s">
        <v>4964</v>
      </c>
      <c r="GHZ1" s="3" t="s">
        <v>4965</v>
      </c>
      <c r="GIA1" s="3" t="s">
        <v>4966</v>
      </c>
      <c r="GIB1" s="3" t="s">
        <v>4967</v>
      </c>
      <c r="GIC1" s="3" t="s">
        <v>4968</v>
      </c>
      <c r="GID1" s="3" t="s">
        <v>4969</v>
      </c>
      <c r="GIE1" s="3" t="s">
        <v>4970</v>
      </c>
      <c r="GIF1" s="3" t="s">
        <v>4971</v>
      </c>
      <c r="GIG1" s="3" t="s">
        <v>4972</v>
      </c>
      <c r="GIH1" s="3" t="s">
        <v>4973</v>
      </c>
      <c r="GII1" s="3" t="s">
        <v>4974</v>
      </c>
      <c r="GIJ1" s="3" t="s">
        <v>4975</v>
      </c>
      <c r="GIK1" s="3" t="s">
        <v>4976</v>
      </c>
      <c r="GIL1" s="3" t="s">
        <v>4977</v>
      </c>
      <c r="GIM1" s="3" t="s">
        <v>4978</v>
      </c>
      <c r="GIN1" s="3" t="s">
        <v>4979</v>
      </c>
      <c r="GIO1" s="3" t="s">
        <v>4980</v>
      </c>
      <c r="GIP1" s="3" t="s">
        <v>4981</v>
      </c>
      <c r="GIQ1" s="3" t="s">
        <v>4982</v>
      </c>
      <c r="GIR1" s="3" t="s">
        <v>4983</v>
      </c>
      <c r="GIS1" s="3" t="s">
        <v>4984</v>
      </c>
      <c r="GIT1" s="3" t="s">
        <v>4985</v>
      </c>
      <c r="GIU1" s="3" t="s">
        <v>4986</v>
      </c>
      <c r="GIV1" s="3" t="s">
        <v>4987</v>
      </c>
      <c r="GIW1" s="3" t="s">
        <v>4988</v>
      </c>
      <c r="GIX1" s="3" t="s">
        <v>4989</v>
      </c>
      <c r="GIY1" s="3" t="s">
        <v>4990</v>
      </c>
      <c r="GIZ1" s="3" t="s">
        <v>4991</v>
      </c>
      <c r="GJA1" s="3" t="s">
        <v>4992</v>
      </c>
      <c r="GJB1" s="3" t="s">
        <v>4993</v>
      </c>
      <c r="GJC1" s="3" t="s">
        <v>4994</v>
      </c>
      <c r="GJD1" s="3" t="s">
        <v>4995</v>
      </c>
      <c r="GJE1" s="3" t="s">
        <v>4996</v>
      </c>
      <c r="GJF1" s="3" t="s">
        <v>4997</v>
      </c>
      <c r="GJG1" s="3" t="s">
        <v>4998</v>
      </c>
      <c r="GJH1" s="3" t="s">
        <v>4999</v>
      </c>
      <c r="GJI1" s="3" t="s">
        <v>5000</v>
      </c>
      <c r="GJJ1" s="3" t="s">
        <v>5001</v>
      </c>
      <c r="GJK1" s="3" t="s">
        <v>5002</v>
      </c>
      <c r="GJL1" s="3" t="s">
        <v>5003</v>
      </c>
      <c r="GJM1" s="3" t="s">
        <v>5004</v>
      </c>
      <c r="GJN1" s="3" t="s">
        <v>5005</v>
      </c>
      <c r="GJO1" s="3" t="s">
        <v>5006</v>
      </c>
      <c r="GJP1" s="3" t="s">
        <v>5007</v>
      </c>
      <c r="GJQ1" s="3" t="s">
        <v>5008</v>
      </c>
      <c r="GJR1" s="3" t="s">
        <v>5009</v>
      </c>
      <c r="GJS1" s="3" t="s">
        <v>5010</v>
      </c>
      <c r="GJT1" s="3" t="s">
        <v>5011</v>
      </c>
      <c r="GJU1" s="3" t="s">
        <v>5012</v>
      </c>
      <c r="GJV1" s="3" t="s">
        <v>5013</v>
      </c>
      <c r="GJW1" s="3" t="s">
        <v>5014</v>
      </c>
      <c r="GJX1" s="3" t="s">
        <v>5015</v>
      </c>
      <c r="GJY1" s="3" t="s">
        <v>5016</v>
      </c>
      <c r="GJZ1" s="3" t="s">
        <v>5017</v>
      </c>
      <c r="GKA1" s="3" t="s">
        <v>5018</v>
      </c>
      <c r="GKB1" s="3" t="s">
        <v>5019</v>
      </c>
      <c r="GKC1" s="3" t="s">
        <v>5020</v>
      </c>
      <c r="GKD1" s="3" t="s">
        <v>5021</v>
      </c>
      <c r="GKE1" s="3" t="s">
        <v>5022</v>
      </c>
      <c r="GKF1" s="3" t="s">
        <v>5023</v>
      </c>
      <c r="GKG1" s="3" t="s">
        <v>5024</v>
      </c>
      <c r="GKH1" s="3" t="s">
        <v>5025</v>
      </c>
      <c r="GKI1" s="3" t="s">
        <v>5026</v>
      </c>
      <c r="GKJ1" s="3" t="s">
        <v>5027</v>
      </c>
      <c r="GKK1" s="3" t="s">
        <v>5028</v>
      </c>
      <c r="GKL1" s="3" t="s">
        <v>5029</v>
      </c>
      <c r="GKM1" s="3" t="s">
        <v>5030</v>
      </c>
      <c r="GKN1" s="3" t="s">
        <v>5031</v>
      </c>
      <c r="GKO1" s="3" t="s">
        <v>5032</v>
      </c>
      <c r="GKP1" s="3" t="s">
        <v>5033</v>
      </c>
      <c r="GKQ1" s="3" t="s">
        <v>5034</v>
      </c>
      <c r="GKR1" s="3" t="s">
        <v>5035</v>
      </c>
      <c r="GKS1" s="3" t="s">
        <v>5036</v>
      </c>
      <c r="GKT1" s="3" t="s">
        <v>5037</v>
      </c>
      <c r="GKU1" s="3" t="s">
        <v>5038</v>
      </c>
      <c r="GKV1" s="3" t="s">
        <v>5039</v>
      </c>
      <c r="GKW1" s="3" t="s">
        <v>5040</v>
      </c>
      <c r="GKX1" s="3" t="s">
        <v>5041</v>
      </c>
      <c r="GKY1" s="3" t="s">
        <v>5042</v>
      </c>
      <c r="GKZ1" s="3" t="s">
        <v>5043</v>
      </c>
      <c r="GLA1" s="3" t="s">
        <v>5044</v>
      </c>
      <c r="GLB1" s="3" t="s">
        <v>5045</v>
      </c>
      <c r="GLC1" s="3" t="s">
        <v>5046</v>
      </c>
      <c r="GLD1" s="3" t="s">
        <v>5047</v>
      </c>
      <c r="GLE1" s="3" t="s">
        <v>5048</v>
      </c>
      <c r="GLF1" s="3" t="s">
        <v>5049</v>
      </c>
      <c r="GLG1" s="3" t="s">
        <v>5050</v>
      </c>
      <c r="GLH1" s="3" t="s">
        <v>5051</v>
      </c>
      <c r="GLI1" s="3" t="s">
        <v>5052</v>
      </c>
      <c r="GLJ1" s="3" t="s">
        <v>5053</v>
      </c>
      <c r="GLK1" s="3" t="s">
        <v>5054</v>
      </c>
      <c r="GLL1" s="3" t="s">
        <v>5055</v>
      </c>
      <c r="GLM1" s="3" t="s">
        <v>5056</v>
      </c>
      <c r="GLN1" s="3" t="s">
        <v>5057</v>
      </c>
      <c r="GLO1" s="3" t="s">
        <v>5058</v>
      </c>
      <c r="GLP1" s="3" t="s">
        <v>5059</v>
      </c>
      <c r="GLQ1" s="3" t="s">
        <v>5060</v>
      </c>
      <c r="GLR1" s="3" t="s">
        <v>5061</v>
      </c>
      <c r="GLS1" s="3" t="s">
        <v>5062</v>
      </c>
      <c r="GLT1" s="3" t="s">
        <v>5063</v>
      </c>
      <c r="GLU1" s="3" t="s">
        <v>5064</v>
      </c>
      <c r="GLV1" s="3" t="s">
        <v>5065</v>
      </c>
      <c r="GLW1" s="3" t="s">
        <v>5066</v>
      </c>
      <c r="GLX1" s="3" t="s">
        <v>5067</v>
      </c>
      <c r="GLY1" s="3" t="s">
        <v>5068</v>
      </c>
      <c r="GLZ1" s="3" t="s">
        <v>5069</v>
      </c>
      <c r="GMA1" s="3" t="s">
        <v>5070</v>
      </c>
      <c r="GMB1" s="3" t="s">
        <v>5071</v>
      </c>
      <c r="GMC1" s="3" t="s">
        <v>5072</v>
      </c>
      <c r="GMD1" s="3" t="s">
        <v>5073</v>
      </c>
      <c r="GME1" s="3" t="s">
        <v>5074</v>
      </c>
      <c r="GMF1" s="3" t="s">
        <v>5075</v>
      </c>
      <c r="GMG1" s="3" t="s">
        <v>5076</v>
      </c>
      <c r="GMH1" s="3" t="s">
        <v>5077</v>
      </c>
      <c r="GMI1" s="3" t="s">
        <v>5078</v>
      </c>
      <c r="GMJ1" s="3" t="s">
        <v>5079</v>
      </c>
      <c r="GMK1" s="3" t="s">
        <v>5080</v>
      </c>
      <c r="GML1" s="3" t="s">
        <v>5081</v>
      </c>
      <c r="GMM1" s="3" t="s">
        <v>5082</v>
      </c>
      <c r="GMN1" s="3" t="s">
        <v>5083</v>
      </c>
      <c r="GMO1" s="3" t="s">
        <v>5084</v>
      </c>
      <c r="GMP1" s="3" t="s">
        <v>5085</v>
      </c>
      <c r="GMQ1" s="3" t="s">
        <v>5086</v>
      </c>
      <c r="GMR1" s="3" t="s">
        <v>5087</v>
      </c>
      <c r="GMS1" s="3" t="s">
        <v>5088</v>
      </c>
      <c r="GMT1" s="3" t="s">
        <v>5089</v>
      </c>
      <c r="GMU1" s="3" t="s">
        <v>5090</v>
      </c>
      <c r="GMV1" s="3" t="s">
        <v>5091</v>
      </c>
      <c r="GMW1" s="3" t="s">
        <v>5092</v>
      </c>
      <c r="GMX1" s="3" t="s">
        <v>5093</v>
      </c>
      <c r="GMY1" s="3" t="s">
        <v>5094</v>
      </c>
      <c r="GMZ1" s="3" t="s">
        <v>5095</v>
      </c>
      <c r="GNA1" s="3" t="s">
        <v>5096</v>
      </c>
      <c r="GNB1" s="3" t="s">
        <v>5097</v>
      </c>
      <c r="GNC1" s="3" t="s">
        <v>5098</v>
      </c>
      <c r="GND1" s="3" t="s">
        <v>5099</v>
      </c>
      <c r="GNE1" s="3" t="s">
        <v>5100</v>
      </c>
      <c r="GNF1" s="3" t="s">
        <v>5101</v>
      </c>
      <c r="GNG1" s="3" t="s">
        <v>5102</v>
      </c>
      <c r="GNH1" s="3" t="s">
        <v>5103</v>
      </c>
      <c r="GNI1" s="3" t="s">
        <v>5104</v>
      </c>
      <c r="GNJ1" s="3" t="s">
        <v>5105</v>
      </c>
      <c r="GNK1" s="3" t="s">
        <v>5106</v>
      </c>
      <c r="GNL1" s="3" t="s">
        <v>5107</v>
      </c>
      <c r="GNM1" s="3" t="s">
        <v>5108</v>
      </c>
      <c r="GNN1" s="3" t="s">
        <v>5109</v>
      </c>
      <c r="GNO1" s="3" t="s">
        <v>5110</v>
      </c>
      <c r="GNP1" s="3" t="s">
        <v>5111</v>
      </c>
      <c r="GNQ1" s="3" t="s">
        <v>5112</v>
      </c>
      <c r="GNR1" s="3" t="s">
        <v>5113</v>
      </c>
      <c r="GNS1" s="3" t="s">
        <v>5114</v>
      </c>
      <c r="GNT1" s="3" t="s">
        <v>5115</v>
      </c>
      <c r="GNU1" s="3" t="s">
        <v>5116</v>
      </c>
      <c r="GNV1" s="3" t="s">
        <v>5117</v>
      </c>
      <c r="GNW1" s="3" t="s">
        <v>5118</v>
      </c>
      <c r="GNX1" s="3" t="s">
        <v>5119</v>
      </c>
      <c r="GNY1" s="3" t="s">
        <v>5120</v>
      </c>
      <c r="GNZ1" s="3" t="s">
        <v>5121</v>
      </c>
      <c r="GOA1" s="3" t="s">
        <v>5122</v>
      </c>
      <c r="GOB1" s="3" t="s">
        <v>5123</v>
      </c>
      <c r="GOC1" s="3" t="s">
        <v>5124</v>
      </c>
      <c r="GOD1" s="3" t="s">
        <v>5125</v>
      </c>
      <c r="GOE1" s="3" t="s">
        <v>5126</v>
      </c>
      <c r="GOF1" s="3" t="s">
        <v>5127</v>
      </c>
      <c r="GOG1" s="3" t="s">
        <v>5128</v>
      </c>
      <c r="GOH1" s="3" t="s">
        <v>5129</v>
      </c>
      <c r="GOI1" s="3" t="s">
        <v>5130</v>
      </c>
      <c r="GOJ1" s="3" t="s">
        <v>5131</v>
      </c>
      <c r="GOK1" s="3" t="s">
        <v>5132</v>
      </c>
      <c r="GOL1" s="3" t="s">
        <v>5133</v>
      </c>
      <c r="GOM1" s="3" t="s">
        <v>5134</v>
      </c>
      <c r="GON1" s="3" t="s">
        <v>5135</v>
      </c>
      <c r="GOO1" s="3" t="s">
        <v>5136</v>
      </c>
      <c r="GOP1" s="3" t="s">
        <v>5137</v>
      </c>
      <c r="GOQ1" s="3" t="s">
        <v>5138</v>
      </c>
      <c r="GOR1" s="3" t="s">
        <v>5139</v>
      </c>
      <c r="GOS1" s="3" t="s">
        <v>5140</v>
      </c>
      <c r="GOT1" s="3" t="s">
        <v>5141</v>
      </c>
      <c r="GOU1" s="3" t="s">
        <v>5142</v>
      </c>
      <c r="GOV1" s="3" t="s">
        <v>5143</v>
      </c>
      <c r="GOW1" s="3" t="s">
        <v>5144</v>
      </c>
      <c r="GOX1" s="3" t="s">
        <v>5145</v>
      </c>
      <c r="GOY1" s="3" t="s">
        <v>5146</v>
      </c>
      <c r="GOZ1" s="3" t="s">
        <v>5147</v>
      </c>
      <c r="GPA1" s="3" t="s">
        <v>5148</v>
      </c>
      <c r="GPB1" s="3" t="s">
        <v>5149</v>
      </c>
      <c r="GPC1" s="3" t="s">
        <v>5150</v>
      </c>
      <c r="GPD1" s="3" t="s">
        <v>5151</v>
      </c>
      <c r="GPE1" s="3" t="s">
        <v>5152</v>
      </c>
      <c r="GPF1" s="3" t="s">
        <v>5153</v>
      </c>
      <c r="GPG1" s="3" t="s">
        <v>5154</v>
      </c>
      <c r="GPH1" s="3" t="s">
        <v>5155</v>
      </c>
      <c r="GPI1" s="3" t="s">
        <v>5156</v>
      </c>
      <c r="GPJ1" s="3" t="s">
        <v>5157</v>
      </c>
      <c r="GPK1" s="3" t="s">
        <v>5158</v>
      </c>
      <c r="GPL1" s="3" t="s">
        <v>5159</v>
      </c>
      <c r="GPM1" s="3" t="s">
        <v>5160</v>
      </c>
      <c r="GPN1" s="3" t="s">
        <v>5161</v>
      </c>
      <c r="GPO1" s="3" t="s">
        <v>5162</v>
      </c>
      <c r="GPP1" s="3" t="s">
        <v>5163</v>
      </c>
      <c r="GPQ1" s="3" t="s">
        <v>5164</v>
      </c>
      <c r="GPR1" s="3" t="s">
        <v>5165</v>
      </c>
      <c r="GPS1" s="3" t="s">
        <v>5166</v>
      </c>
      <c r="GPT1" s="3" t="s">
        <v>5167</v>
      </c>
      <c r="GPU1" s="3" t="s">
        <v>5168</v>
      </c>
      <c r="GPV1" s="3" t="s">
        <v>5169</v>
      </c>
      <c r="GPW1" s="3" t="s">
        <v>5170</v>
      </c>
      <c r="GPX1" s="3" t="s">
        <v>5171</v>
      </c>
      <c r="GPY1" s="3" t="s">
        <v>5172</v>
      </c>
      <c r="GPZ1" s="3" t="s">
        <v>5173</v>
      </c>
      <c r="GQA1" s="3" t="s">
        <v>5174</v>
      </c>
      <c r="GQB1" s="3" t="s">
        <v>5175</v>
      </c>
      <c r="GQC1" s="3" t="s">
        <v>5176</v>
      </c>
      <c r="GQD1" s="3" t="s">
        <v>5177</v>
      </c>
      <c r="GQE1" s="3" t="s">
        <v>5178</v>
      </c>
      <c r="GQF1" s="3" t="s">
        <v>5179</v>
      </c>
      <c r="GQG1" s="3" t="s">
        <v>5180</v>
      </c>
      <c r="GQH1" s="3" t="s">
        <v>5181</v>
      </c>
      <c r="GQI1" s="3" t="s">
        <v>5182</v>
      </c>
      <c r="GQJ1" s="3" t="s">
        <v>5183</v>
      </c>
      <c r="GQK1" s="3" t="s">
        <v>5184</v>
      </c>
      <c r="GQL1" s="3" t="s">
        <v>5185</v>
      </c>
      <c r="GQM1" s="3" t="s">
        <v>5186</v>
      </c>
      <c r="GQN1" s="3" t="s">
        <v>5187</v>
      </c>
      <c r="GQO1" s="3" t="s">
        <v>5188</v>
      </c>
      <c r="GQP1" s="3" t="s">
        <v>5189</v>
      </c>
      <c r="GQQ1" s="3" t="s">
        <v>5190</v>
      </c>
      <c r="GQR1" s="3" t="s">
        <v>5191</v>
      </c>
      <c r="GQS1" s="3" t="s">
        <v>5192</v>
      </c>
      <c r="GQT1" s="3" t="s">
        <v>5193</v>
      </c>
      <c r="GQU1" s="3" t="s">
        <v>5194</v>
      </c>
      <c r="GQV1" s="3" t="s">
        <v>5195</v>
      </c>
      <c r="GQW1" s="3" t="s">
        <v>5196</v>
      </c>
      <c r="GQX1" s="3" t="s">
        <v>5197</v>
      </c>
      <c r="GQY1" s="3" t="s">
        <v>5198</v>
      </c>
      <c r="GQZ1" s="3" t="s">
        <v>5199</v>
      </c>
      <c r="GRA1" s="3" t="s">
        <v>5200</v>
      </c>
      <c r="GRB1" s="3" t="s">
        <v>5201</v>
      </c>
      <c r="GRC1" s="3" t="s">
        <v>5202</v>
      </c>
      <c r="GRD1" s="3" t="s">
        <v>5203</v>
      </c>
      <c r="GRE1" s="3" t="s">
        <v>5204</v>
      </c>
      <c r="GRF1" s="3" t="s">
        <v>5205</v>
      </c>
      <c r="GRG1" s="3" t="s">
        <v>5206</v>
      </c>
      <c r="GRH1" s="3" t="s">
        <v>5207</v>
      </c>
      <c r="GRI1" s="3" t="s">
        <v>5208</v>
      </c>
      <c r="GRJ1" s="3" t="s">
        <v>5209</v>
      </c>
      <c r="GRK1" s="3" t="s">
        <v>5210</v>
      </c>
      <c r="GRL1" s="3" t="s">
        <v>5211</v>
      </c>
      <c r="GRM1" s="3" t="s">
        <v>5212</v>
      </c>
      <c r="GRN1" s="3" t="s">
        <v>5213</v>
      </c>
      <c r="GRO1" s="3" t="s">
        <v>5214</v>
      </c>
      <c r="GRP1" s="3" t="s">
        <v>5215</v>
      </c>
      <c r="GRQ1" s="3" t="s">
        <v>5216</v>
      </c>
      <c r="GRR1" s="3" t="s">
        <v>5217</v>
      </c>
      <c r="GRS1" s="3" t="s">
        <v>5218</v>
      </c>
      <c r="GRT1" s="3" t="s">
        <v>5219</v>
      </c>
      <c r="GRU1" s="3" t="s">
        <v>5220</v>
      </c>
      <c r="GRV1" s="3" t="s">
        <v>5221</v>
      </c>
      <c r="GRW1" s="3" t="s">
        <v>5222</v>
      </c>
      <c r="GRX1" s="3" t="s">
        <v>5223</v>
      </c>
      <c r="GRY1" s="3" t="s">
        <v>5224</v>
      </c>
      <c r="GRZ1" s="3" t="s">
        <v>5225</v>
      </c>
      <c r="GSA1" s="3" t="s">
        <v>5226</v>
      </c>
      <c r="GSB1" s="3" t="s">
        <v>5227</v>
      </c>
      <c r="GSC1" s="3" t="s">
        <v>5228</v>
      </c>
      <c r="GSD1" s="3" t="s">
        <v>5229</v>
      </c>
      <c r="GSE1" s="3" t="s">
        <v>5230</v>
      </c>
      <c r="GSF1" s="3" t="s">
        <v>5231</v>
      </c>
      <c r="GSG1" s="3" t="s">
        <v>5232</v>
      </c>
      <c r="GSH1" s="3" t="s">
        <v>5233</v>
      </c>
      <c r="GSI1" s="3" t="s">
        <v>5234</v>
      </c>
      <c r="GSJ1" s="3" t="s">
        <v>5235</v>
      </c>
      <c r="GSK1" s="3" t="s">
        <v>5236</v>
      </c>
      <c r="GSL1" s="3" t="s">
        <v>5237</v>
      </c>
      <c r="GSM1" s="3" t="s">
        <v>5238</v>
      </c>
      <c r="GSN1" s="3" t="s">
        <v>5239</v>
      </c>
      <c r="GSO1" s="3" t="s">
        <v>5240</v>
      </c>
      <c r="GSP1" s="3" t="s">
        <v>5241</v>
      </c>
      <c r="GSQ1" s="3" t="s">
        <v>5242</v>
      </c>
      <c r="GSR1" s="3" t="s">
        <v>5243</v>
      </c>
      <c r="GSS1" s="3" t="s">
        <v>5244</v>
      </c>
      <c r="GST1" s="3" t="s">
        <v>5245</v>
      </c>
      <c r="GSU1" s="3" t="s">
        <v>5246</v>
      </c>
      <c r="GSV1" s="3" t="s">
        <v>5247</v>
      </c>
      <c r="GSW1" s="3" t="s">
        <v>5248</v>
      </c>
      <c r="GSX1" s="3" t="s">
        <v>5249</v>
      </c>
      <c r="GSY1" s="3" t="s">
        <v>5250</v>
      </c>
      <c r="GSZ1" s="3" t="s">
        <v>5251</v>
      </c>
      <c r="GTA1" s="3" t="s">
        <v>5252</v>
      </c>
      <c r="GTB1" s="3" t="s">
        <v>5253</v>
      </c>
      <c r="GTC1" s="3" t="s">
        <v>5254</v>
      </c>
      <c r="GTD1" s="3" t="s">
        <v>5255</v>
      </c>
      <c r="GTE1" s="3" t="s">
        <v>5256</v>
      </c>
      <c r="GTF1" s="3" t="s">
        <v>5257</v>
      </c>
      <c r="GTG1" s="3" t="s">
        <v>5258</v>
      </c>
      <c r="GTH1" s="3" t="s">
        <v>5259</v>
      </c>
      <c r="GTI1" s="3" t="s">
        <v>5260</v>
      </c>
      <c r="GTJ1" s="3" t="s">
        <v>5261</v>
      </c>
      <c r="GTK1" s="3" t="s">
        <v>5262</v>
      </c>
      <c r="GTL1" s="3" t="s">
        <v>5263</v>
      </c>
      <c r="GTM1" s="3" t="s">
        <v>5264</v>
      </c>
      <c r="GTN1" s="3" t="s">
        <v>5265</v>
      </c>
      <c r="GTO1" s="3" t="s">
        <v>5266</v>
      </c>
      <c r="GTP1" s="3" t="s">
        <v>5267</v>
      </c>
      <c r="GTQ1" s="3" t="s">
        <v>5268</v>
      </c>
      <c r="GTR1" s="3" t="s">
        <v>5269</v>
      </c>
      <c r="GTS1" s="3" t="s">
        <v>5270</v>
      </c>
      <c r="GTT1" s="3" t="s">
        <v>5271</v>
      </c>
      <c r="GTU1" s="3" t="s">
        <v>5272</v>
      </c>
      <c r="GTV1" s="3" t="s">
        <v>5273</v>
      </c>
      <c r="GTW1" s="3" t="s">
        <v>5274</v>
      </c>
      <c r="GTX1" s="3" t="s">
        <v>5275</v>
      </c>
      <c r="GTY1" s="3" t="s">
        <v>5276</v>
      </c>
      <c r="GTZ1" s="3" t="s">
        <v>5277</v>
      </c>
      <c r="GUA1" s="3" t="s">
        <v>5278</v>
      </c>
      <c r="GUB1" s="3" t="s">
        <v>5279</v>
      </c>
      <c r="GUC1" s="3" t="s">
        <v>5280</v>
      </c>
      <c r="GUD1" s="3" t="s">
        <v>5281</v>
      </c>
      <c r="GUE1" s="3" t="s">
        <v>5282</v>
      </c>
      <c r="GUF1" s="3" t="s">
        <v>5283</v>
      </c>
      <c r="GUG1" s="3" t="s">
        <v>5284</v>
      </c>
      <c r="GUH1" s="3" t="s">
        <v>5285</v>
      </c>
      <c r="GUI1" s="3" t="s">
        <v>5286</v>
      </c>
      <c r="GUJ1" s="3" t="s">
        <v>5287</v>
      </c>
      <c r="GUK1" s="3" t="s">
        <v>5288</v>
      </c>
      <c r="GUL1" s="3" t="s">
        <v>5289</v>
      </c>
      <c r="GUM1" s="3" t="s">
        <v>5290</v>
      </c>
      <c r="GUN1" s="3" t="s">
        <v>5291</v>
      </c>
      <c r="GUO1" s="3" t="s">
        <v>5292</v>
      </c>
      <c r="GUP1" s="3" t="s">
        <v>5293</v>
      </c>
      <c r="GUQ1" s="3" t="s">
        <v>5294</v>
      </c>
      <c r="GUR1" s="3" t="s">
        <v>5295</v>
      </c>
      <c r="GUS1" s="3" t="s">
        <v>5296</v>
      </c>
      <c r="GUT1" s="3" t="s">
        <v>5297</v>
      </c>
      <c r="GUU1" s="3" t="s">
        <v>5298</v>
      </c>
      <c r="GUV1" s="3" t="s">
        <v>5299</v>
      </c>
      <c r="GUW1" s="3" t="s">
        <v>5300</v>
      </c>
      <c r="GUX1" s="3" t="s">
        <v>5301</v>
      </c>
      <c r="GUY1" s="3" t="s">
        <v>5302</v>
      </c>
      <c r="GUZ1" s="3" t="s">
        <v>5303</v>
      </c>
      <c r="GVA1" s="3" t="s">
        <v>5304</v>
      </c>
      <c r="GVB1" s="3" t="s">
        <v>5305</v>
      </c>
      <c r="GVC1" s="3" t="s">
        <v>5306</v>
      </c>
      <c r="GVD1" s="3" t="s">
        <v>5307</v>
      </c>
      <c r="GVE1" s="3" t="s">
        <v>5308</v>
      </c>
      <c r="GVF1" s="3" t="s">
        <v>5309</v>
      </c>
      <c r="GVG1" s="3" t="s">
        <v>5310</v>
      </c>
      <c r="GVH1" s="3" t="s">
        <v>5311</v>
      </c>
      <c r="GVI1" s="3" t="s">
        <v>5312</v>
      </c>
      <c r="GVJ1" s="3" t="s">
        <v>5313</v>
      </c>
      <c r="GVK1" s="3" t="s">
        <v>5314</v>
      </c>
      <c r="GVL1" s="3" t="s">
        <v>5315</v>
      </c>
      <c r="GVM1" s="3" t="s">
        <v>5316</v>
      </c>
      <c r="GVN1" s="3" t="s">
        <v>5317</v>
      </c>
      <c r="GVO1" s="3" t="s">
        <v>5318</v>
      </c>
      <c r="GVP1" s="3" t="s">
        <v>5319</v>
      </c>
      <c r="GVQ1" s="3" t="s">
        <v>5320</v>
      </c>
      <c r="GVR1" s="3" t="s">
        <v>5321</v>
      </c>
      <c r="GVS1" s="3" t="s">
        <v>5322</v>
      </c>
      <c r="GVT1" s="3" t="s">
        <v>5323</v>
      </c>
      <c r="GVU1" s="3" t="s">
        <v>5324</v>
      </c>
      <c r="GVV1" s="3" t="s">
        <v>5325</v>
      </c>
      <c r="GVW1" s="3" t="s">
        <v>5326</v>
      </c>
      <c r="GVX1" s="3" t="s">
        <v>5327</v>
      </c>
      <c r="GVY1" s="3" t="s">
        <v>5328</v>
      </c>
      <c r="GVZ1" s="3" t="s">
        <v>5329</v>
      </c>
      <c r="GWA1" s="3" t="s">
        <v>5330</v>
      </c>
      <c r="GWB1" s="3" t="s">
        <v>5331</v>
      </c>
      <c r="GWC1" s="3" t="s">
        <v>5332</v>
      </c>
      <c r="GWD1" s="3" t="s">
        <v>5333</v>
      </c>
      <c r="GWE1" s="3" t="s">
        <v>5334</v>
      </c>
      <c r="GWF1" s="3" t="s">
        <v>5335</v>
      </c>
      <c r="GWG1" s="3" t="s">
        <v>5336</v>
      </c>
      <c r="GWH1" s="3" t="s">
        <v>5337</v>
      </c>
      <c r="GWI1" s="3" t="s">
        <v>5338</v>
      </c>
      <c r="GWJ1" s="3" t="s">
        <v>5339</v>
      </c>
      <c r="GWK1" s="3" t="s">
        <v>5340</v>
      </c>
      <c r="GWL1" s="3" t="s">
        <v>5341</v>
      </c>
      <c r="GWM1" s="3" t="s">
        <v>5342</v>
      </c>
      <c r="GWN1" s="3" t="s">
        <v>5343</v>
      </c>
      <c r="GWO1" s="3" t="s">
        <v>5344</v>
      </c>
      <c r="GWP1" s="3" t="s">
        <v>5345</v>
      </c>
      <c r="GWQ1" s="3" t="s">
        <v>5346</v>
      </c>
      <c r="GWR1" s="3" t="s">
        <v>5347</v>
      </c>
      <c r="GWS1" s="3" t="s">
        <v>5348</v>
      </c>
      <c r="GWT1" s="3" t="s">
        <v>5349</v>
      </c>
      <c r="GWU1" s="3" t="s">
        <v>5350</v>
      </c>
      <c r="GWV1" s="3" t="s">
        <v>5351</v>
      </c>
      <c r="GWW1" s="3" t="s">
        <v>5352</v>
      </c>
      <c r="GWX1" s="3" t="s">
        <v>5353</v>
      </c>
      <c r="GWY1" s="3" t="s">
        <v>5354</v>
      </c>
      <c r="GWZ1" s="3" t="s">
        <v>5355</v>
      </c>
      <c r="GXA1" s="3" t="s">
        <v>5356</v>
      </c>
      <c r="GXB1" s="3" t="s">
        <v>5357</v>
      </c>
      <c r="GXC1" s="3" t="s">
        <v>5358</v>
      </c>
      <c r="GXD1" s="3" t="s">
        <v>5359</v>
      </c>
      <c r="GXE1" s="3" t="s">
        <v>5360</v>
      </c>
      <c r="GXF1" s="3" t="s">
        <v>5361</v>
      </c>
      <c r="GXG1" s="3" t="s">
        <v>5362</v>
      </c>
      <c r="GXH1" s="3" t="s">
        <v>5363</v>
      </c>
      <c r="GXI1" s="3" t="s">
        <v>5364</v>
      </c>
      <c r="GXJ1" s="3" t="s">
        <v>5365</v>
      </c>
      <c r="GXK1" s="3" t="s">
        <v>5366</v>
      </c>
      <c r="GXL1" s="3" t="s">
        <v>5367</v>
      </c>
      <c r="GXM1" s="3" t="s">
        <v>5368</v>
      </c>
      <c r="GXN1" s="3" t="s">
        <v>5369</v>
      </c>
      <c r="GXO1" s="3" t="s">
        <v>5370</v>
      </c>
      <c r="GXP1" s="3" t="s">
        <v>5371</v>
      </c>
      <c r="GXQ1" s="3" t="s">
        <v>5372</v>
      </c>
      <c r="GXR1" s="3" t="s">
        <v>5373</v>
      </c>
      <c r="GXS1" s="3" t="s">
        <v>5374</v>
      </c>
      <c r="GXT1" s="3" t="s">
        <v>5375</v>
      </c>
      <c r="GXU1" s="3" t="s">
        <v>5376</v>
      </c>
      <c r="GXV1" s="3" t="s">
        <v>5377</v>
      </c>
      <c r="GXW1" s="3" t="s">
        <v>5378</v>
      </c>
      <c r="GXX1" s="3" t="s">
        <v>5379</v>
      </c>
      <c r="GXY1" s="3" t="s">
        <v>5380</v>
      </c>
      <c r="GXZ1" s="3" t="s">
        <v>5381</v>
      </c>
      <c r="GYA1" s="3" t="s">
        <v>5382</v>
      </c>
      <c r="GYB1" s="3" t="s">
        <v>5383</v>
      </c>
      <c r="GYC1" s="3" t="s">
        <v>5384</v>
      </c>
      <c r="GYD1" s="3" t="s">
        <v>5385</v>
      </c>
      <c r="GYE1" s="3" t="s">
        <v>5386</v>
      </c>
      <c r="GYF1" s="3" t="s">
        <v>5387</v>
      </c>
      <c r="GYG1" s="3" t="s">
        <v>5388</v>
      </c>
      <c r="GYH1" s="3" t="s">
        <v>5389</v>
      </c>
      <c r="GYI1" s="3" t="s">
        <v>5390</v>
      </c>
      <c r="GYJ1" s="3" t="s">
        <v>5391</v>
      </c>
      <c r="GYK1" s="3" t="s">
        <v>5392</v>
      </c>
      <c r="GYL1" s="3" t="s">
        <v>5393</v>
      </c>
      <c r="GYM1" s="3" t="s">
        <v>5394</v>
      </c>
      <c r="GYN1" s="3" t="s">
        <v>5395</v>
      </c>
      <c r="GYO1" s="3" t="s">
        <v>5396</v>
      </c>
      <c r="GYP1" s="3" t="s">
        <v>5397</v>
      </c>
      <c r="GYQ1" s="3" t="s">
        <v>5398</v>
      </c>
      <c r="GYR1" s="3" t="s">
        <v>5399</v>
      </c>
      <c r="GYS1" s="3" t="s">
        <v>5400</v>
      </c>
      <c r="GYT1" s="3" t="s">
        <v>5401</v>
      </c>
      <c r="GYU1" s="3" t="s">
        <v>5402</v>
      </c>
      <c r="GYV1" s="3" t="s">
        <v>5403</v>
      </c>
      <c r="GYW1" s="3" t="s">
        <v>5404</v>
      </c>
      <c r="GYX1" s="3" t="s">
        <v>5405</v>
      </c>
      <c r="GYY1" s="3" t="s">
        <v>5406</v>
      </c>
      <c r="GYZ1" s="3" t="s">
        <v>5407</v>
      </c>
      <c r="GZA1" s="3" t="s">
        <v>5408</v>
      </c>
      <c r="GZB1" s="3" t="s">
        <v>5409</v>
      </c>
      <c r="GZC1" s="3" t="s">
        <v>5410</v>
      </c>
      <c r="GZD1" s="3" t="s">
        <v>5411</v>
      </c>
      <c r="GZE1" s="3" t="s">
        <v>5412</v>
      </c>
      <c r="GZF1" s="3" t="s">
        <v>5413</v>
      </c>
      <c r="GZG1" s="3" t="s">
        <v>5414</v>
      </c>
      <c r="GZH1" s="3" t="s">
        <v>5415</v>
      </c>
      <c r="GZI1" s="3" t="s">
        <v>5416</v>
      </c>
      <c r="GZJ1" s="3" t="s">
        <v>5417</v>
      </c>
      <c r="GZK1" s="3" t="s">
        <v>5418</v>
      </c>
      <c r="GZL1" s="3" t="s">
        <v>5419</v>
      </c>
      <c r="GZM1" s="3" t="s">
        <v>5420</v>
      </c>
      <c r="GZN1" s="3" t="s">
        <v>5421</v>
      </c>
      <c r="GZO1" s="3" t="s">
        <v>5422</v>
      </c>
      <c r="GZP1" s="3" t="s">
        <v>5423</v>
      </c>
      <c r="GZQ1" s="3" t="s">
        <v>5424</v>
      </c>
      <c r="GZR1" s="3" t="s">
        <v>5425</v>
      </c>
      <c r="GZS1" s="3" t="s">
        <v>5426</v>
      </c>
      <c r="GZT1" s="3" t="s">
        <v>5427</v>
      </c>
      <c r="GZU1" s="3" t="s">
        <v>5428</v>
      </c>
      <c r="GZV1" s="3" t="s">
        <v>5429</v>
      </c>
      <c r="GZW1" s="3" t="s">
        <v>5430</v>
      </c>
      <c r="GZX1" s="3" t="s">
        <v>5431</v>
      </c>
      <c r="GZY1" s="3" t="s">
        <v>5432</v>
      </c>
      <c r="GZZ1" s="3" t="s">
        <v>5433</v>
      </c>
      <c r="HAA1" s="3" t="s">
        <v>5434</v>
      </c>
      <c r="HAB1" s="3" t="s">
        <v>5435</v>
      </c>
      <c r="HAC1" s="3" t="s">
        <v>5436</v>
      </c>
      <c r="HAD1" s="3" t="s">
        <v>5437</v>
      </c>
      <c r="HAE1" s="3" t="s">
        <v>5438</v>
      </c>
      <c r="HAF1" s="3" t="s">
        <v>5439</v>
      </c>
      <c r="HAG1" s="3" t="s">
        <v>5440</v>
      </c>
      <c r="HAH1" s="3" t="s">
        <v>5441</v>
      </c>
      <c r="HAI1" s="3" t="s">
        <v>5442</v>
      </c>
      <c r="HAJ1" s="3" t="s">
        <v>5443</v>
      </c>
      <c r="HAK1" s="3" t="s">
        <v>5444</v>
      </c>
      <c r="HAL1" s="3" t="s">
        <v>5445</v>
      </c>
      <c r="HAM1" s="3" t="s">
        <v>5446</v>
      </c>
      <c r="HAN1" s="3" t="s">
        <v>5447</v>
      </c>
      <c r="HAO1" s="3" t="s">
        <v>5448</v>
      </c>
      <c r="HAP1" s="3" t="s">
        <v>5449</v>
      </c>
      <c r="HAQ1" s="3" t="s">
        <v>5450</v>
      </c>
      <c r="HAR1" s="3" t="s">
        <v>5451</v>
      </c>
      <c r="HAS1" s="3" t="s">
        <v>5452</v>
      </c>
      <c r="HAT1" s="3" t="s">
        <v>5453</v>
      </c>
      <c r="HAU1" s="3" t="s">
        <v>5454</v>
      </c>
      <c r="HAV1" s="3" t="s">
        <v>5455</v>
      </c>
      <c r="HAW1" s="3" t="s">
        <v>5456</v>
      </c>
      <c r="HAX1" s="3" t="s">
        <v>5457</v>
      </c>
      <c r="HAY1" s="3" t="s">
        <v>5458</v>
      </c>
      <c r="HAZ1" s="3" t="s">
        <v>5459</v>
      </c>
      <c r="HBA1" s="3" t="s">
        <v>5460</v>
      </c>
      <c r="HBB1" s="3" t="s">
        <v>5461</v>
      </c>
      <c r="HBC1" s="3" t="s">
        <v>5462</v>
      </c>
      <c r="HBD1" s="3" t="s">
        <v>5463</v>
      </c>
      <c r="HBE1" s="3" t="s">
        <v>5464</v>
      </c>
      <c r="HBF1" s="3" t="s">
        <v>5465</v>
      </c>
      <c r="HBG1" s="3" t="s">
        <v>5466</v>
      </c>
      <c r="HBH1" s="3" t="s">
        <v>5467</v>
      </c>
      <c r="HBI1" s="3" t="s">
        <v>5468</v>
      </c>
      <c r="HBJ1" s="3" t="s">
        <v>5469</v>
      </c>
      <c r="HBK1" s="3" t="s">
        <v>5470</v>
      </c>
      <c r="HBL1" s="3" t="s">
        <v>5471</v>
      </c>
      <c r="HBM1" s="3" t="s">
        <v>5472</v>
      </c>
      <c r="HBN1" s="3" t="s">
        <v>5473</v>
      </c>
      <c r="HBO1" s="3" t="s">
        <v>5474</v>
      </c>
      <c r="HBP1" s="3" t="s">
        <v>5475</v>
      </c>
      <c r="HBQ1" s="3" t="s">
        <v>5476</v>
      </c>
      <c r="HBR1" s="3" t="s">
        <v>5477</v>
      </c>
      <c r="HBS1" s="3" t="s">
        <v>5478</v>
      </c>
      <c r="HBT1" s="3" t="s">
        <v>5479</v>
      </c>
      <c r="HBU1" s="3" t="s">
        <v>5480</v>
      </c>
      <c r="HBV1" s="3" t="s">
        <v>5481</v>
      </c>
      <c r="HBW1" s="3" t="s">
        <v>5482</v>
      </c>
      <c r="HBX1" s="3" t="s">
        <v>5483</v>
      </c>
      <c r="HBY1" s="3" t="s">
        <v>5484</v>
      </c>
      <c r="HBZ1" s="3" t="s">
        <v>5485</v>
      </c>
      <c r="HCA1" s="3" t="s">
        <v>5486</v>
      </c>
      <c r="HCB1" s="3" t="s">
        <v>5487</v>
      </c>
      <c r="HCC1" s="3" t="s">
        <v>5488</v>
      </c>
      <c r="HCD1" s="3" t="s">
        <v>5489</v>
      </c>
      <c r="HCE1" s="3" t="s">
        <v>5490</v>
      </c>
      <c r="HCF1" s="3" t="s">
        <v>5491</v>
      </c>
      <c r="HCG1" s="3" t="s">
        <v>5492</v>
      </c>
      <c r="HCH1" s="3" t="s">
        <v>5493</v>
      </c>
      <c r="HCI1" s="3" t="s">
        <v>5494</v>
      </c>
      <c r="HCJ1" s="3" t="s">
        <v>5495</v>
      </c>
      <c r="HCK1" s="3" t="s">
        <v>5496</v>
      </c>
      <c r="HCL1" s="3" t="s">
        <v>5497</v>
      </c>
      <c r="HCM1" s="3" t="s">
        <v>5498</v>
      </c>
      <c r="HCN1" s="3" t="s">
        <v>5499</v>
      </c>
      <c r="HCO1" s="3" t="s">
        <v>5500</v>
      </c>
      <c r="HCP1" s="3" t="s">
        <v>5501</v>
      </c>
      <c r="HCQ1" s="3" t="s">
        <v>5502</v>
      </c>
      <c r="HCR1" s="3" t="s">
        <v>5503</v>
      </c>
      <c r="HCS1" s="3" t="s">
        <v>5504</v>
      </c>
      <c r="HCT1" s="3" t="s">
        <v>5505</v>
      </c>
      <c r="HCU1" s="3" t="s">
        <v>5506</v>
      </c>
      <c r="HCV1" s="3" t="s">
        <v>5507</v>
      </c>
      <c r="HCW1" s="3" t="s">
        <v>5508</v>
      </c>
      <c r="HCX1" s="3" t="s">
        <v>5509</v>
      </c>
      <c r="HCY1" s="3" t="s">
        <v>5510</v>
      </c>
      <c r="HCZ1" s="3" t="s">
        <v>5511</v>
      </c>
      <c r="HDA1" s="3" t="s">
        <v>5512</v>
      </c>
      <c r="HDB1" s="3" t="s">
        <v>5513</v>
      </c>
      <c r="HDC1" s="3" t="s">
        <v>5514</v>
      </c>
      <c r="HDD1" s="3" t="s">
        <v>5515</v>
      </c>
      <c r="HDE1" s="3" t="s">
        <v>5516</v>
      </c>
      <c r="HDF1" s="3" t="s">
        <v>5517</v>
      </c>
      <c r="HDG1" s="3" t="s">
        <v>5518</v>
      </c>
      <c r="HDH1" s="3" t="s">
        <v>5519</v>
      </c>
      <c r="HDI1" s="3" t="s">
        <v>5520</v>
      </c>
      <c r="HDJ1" s="3" t="s">
        <v>5521</v>
      </c>
      <c r="HDK1" s="3" t="s">
        <v>5522</v>
      </c>
      <c r="HDL1" s="3" t="s">
        <v>5523</v>
      </c>
      <c r="HDM1" s="3" t="s">
        <v>5524</v>
      </c>
      <c r="HDN1" s="3" t="s">
        <v>5525</v>
      </c>
      <c r="HDO1" s="3" t="s">
        <v>5526</v>
      </c>
      <c r="HDP1" s="3" t="s">
        <v>5527</v>
      </c>
      <c r="HDQ1" s="3" t="s">
        <v>5528</v>
      </c>
      <c r="HDR1" s="3" t="s">
        <v>5529</v>
      </c>
      <c r="HDS1" s="3" t="s">
        <v>5530</v>
      </c>
      <c r="HDT1" s="3" t="s">
        <v>5531</v>
      </c>
      <c r="HDU1" s="3" t="s">
        <v>5532</v>
      </c>
      <c r="HDV1" s="3" t="s">
        <v>5533</v>
      </c>
      <c r="HDW1" s="3" t="s">
        <v>5534</v>
      </c>
      <c r="HDX1" s="3" t="s">
        <v>5535</v>
      </c>
      <c r="HDY1" s="3" t="s">
        <v>5536</v>
      </c>
      <c r="HDZ1" s="3" t="s">
        <v>5537</v>
      </c>
      <c r="HEA1" s="3" t="s">
        <v>5538</v>
      </c>
      <c r="HEB1" s="3" t="s">
        <v>5539</v>
      </c>
      <c r="HEC1" s="3" t="s">
        <v>5540</v>
      </c>
      <c r="HED1" s="3" t="s">
        <v>5541</v>
      </c>
      <c r="HEE1" s="3" t="s">
        <v>5542</v>
      </c>
      <c r="HEF1" s="3" t="s">
        <v>5543</v>
      </c>
      <c r="HEG1" s="3" t="s">
        <v>5544</v>
      </c>
      <c r="HEH1" s="3" t="s">
        <v>5545</v>
      </c>
      <c r="HEI1" s="3" t="s">
        <v>5546</v>
      </c>
      <c r="HEJ1" s="3" t="s">
        <v>5547</v>
      </c>
      <c r="HEK1" s="3" t="s">
        <v>5548</v>
      </c>
      <c r="HEL1" s="3" t="s">
        <v>5549</v>
      </c>
      <c r="HEM1" s="3" t="s">
        <v>5550</v>
      </c>
      <c r="HEN1" s="3" t="s">
        <v>5551</v>
      </c>
      <c r="HEO1" s="3" t="s">
        <v>5552</v>
      </c>
      <c r="HEP1" s="3" t="s">
        <v>5553</v>
      </c>
      <c r="HEQ1" s="3" t="s">
        <v>5554</v>
      </c>
      <c r="HER1" s="3" t="s">
        <v>5555</v>
      </c>
      <c r="HES1" s="3" t="s">
        <v>5556</v>
      </c>
      <c r="HET1" s="3" t="s">
        <v>5557</v>
      </c>
      <c r="HEU1" s="3" t="s">
        <v>5558</v>
      </c>
      <c r="HEV1" s="3" t="s">
        <v>5559</v>
      </c>
      <c r="HEW1" s="3" t="s">
        <v>5560</v>
      </c>
      <c r="HEX1" s="3" t="s">
        <v>5561</v>
      </c>
      <c r="HEY1" s="3" t="s">
        <v>5562</v>
      </c>
      <c r="HEZ1" s="3" t="s">
        <v>5563</v>
      </c>
      <c r="HFA1" s="3" t="s">
        <v>5564</v>
      </c>
      <c r="HFB1" s="3" t="s">
        <v>5565</v>
      </c>
      <c r="HFC1" s="3" t="s">
        <v>5566</v>
      </c>
      <c r="HFD1" s="3" t="s">
        <v>5567</v>
      </c>
      <c r="HFE1" s="3" t="s">
        <v>5568</v>
      </c>
      <c r="HFF1" s="3" t="s">
        <v>5569</v>
      </c>
      <c r="HFG1" s="3" t="s">
        <v>5570</v>
      </c>
      <c r="HFH1" s="3" t="s">
        <v>5571</v>
      </c>
      <c r="HFI1" s="3" t="s">
        <v>5572</v>
      </c>
      <c r="HFJ1" s="3" t="s">
        <v>5573</v>
      </c>
      <c r="HFK1" s="3" t="s">
        <v>5574</v>
      </c>
      <c r="HFL1" s="3" t="s">
        <v>5575</v>
      </c>
      <c r="HFM1" s="3" t="s">
        <v>5576</v>
      </c>
      <c r="HFN1" s="3" t="s">
        <v>5577</v>
      </c>
      <c r="HFO1" s="3" t="s">
        <v>5578</v>
      </c>
      <c r="HFP1" s="3" t="s">
        <v>5579</v>
      </c>
      <c r="HFQ1" s="3" t="s">
        <v>5580</v>
      </c>
      <c r="HFR1" s="3" t="s">
        <v>5581</v>
      </c>
      <c r="HFS1" s="3" t="s">
        <v>5582</v>
      </c>
      <c r="HFT1" s="3" t="s">
        <v>5583</v>
      </c>
      <c r="HFU1" s="3" t="s">
        <v>5584</v>
      </c>
      <c r="HFV1" s="3" t="s">
        <v>5585</v>
      </c>
      <c r="HFW1" s="3" t="s">
        <v>5586</v>
      </c>
      <c r="HFX1" s="3" t="s">
        <v>5587</v>
      </c>
      <c r="HFY1" s="3" t="s">
        <v>5588</v>
      </c>
      <c r="HFZ1" s="3" t="s">
        <v>5589</v>
      </c>
      <c r="HGA1" s="3" t="s">
        <v>5590</v>
      </c>
      <c r="HGB1" s="3" t="s">
        <v>5591</v>
      </c>
      <c r="HGC1" s="3" t="s">
        <v>5592</v>
      </c>
      <c r="HGD1" s="3" t="s">
        <v>5593</v>
      </c>
      <c r="HGE1" s="3" t="s">
        <v>5594</v>
      </c>
      <c r="HGF1" s="3" t="s">
        <v>5595</v>
      </c>
      <c r="HGG1" s="3" t="s">
        <v>5596</v>
      </c>
      <c r="HGH1" s="3" t="s">
        <v>5597</v>
      </c>
      <c r="HGI1" s="3" t="s">
        <v>5598</v>
      </c>
      <c r="HGJ1" s="3" t="s">
        <v>5599</v>
      </c>
      <c r="HGK1" s="3" t="s">
        <v>5600</v>
      </c>
      <c r="HGL1" s="3" t="s">
        <v>5601</v>
      </c>
      <c r="HGM1" s="3" t="s">
        <v>5602</v>
      </c>
      <c r="HGN1" s="3" t="s">
        <v>5603</v>
      </c>
      <c r="HGO1" s="3" t="s">
        <v>5604</v>
      </c>
      <c r="HGP1" s="3" t="s">
        <v>5605</v>
      </c>
      <c r="HGQ1" s="3" t="s">
        <v>5606</v>
      </c>
      <c r="HGR1" s="3" t="s">
        <v>5607</v>
      </c>
      <c r="HGS1" s="3" t="s">
        <v>5608</v>
      </c>
      <c r="HGT1" s="3" t="s">
        <v>5609</v>
      </c>
      <c r="HGU1" s="3" t="s">
        <v>5610</v>
      </c>
      <c r="HGV1" s="3" t="s">
        <v>5611</v>
      </c>
      <c r="HGW1" s="3" t="s">
        <v>5612</v>
      </c>
      <c r="HGX1" s="3" t="s">
        <v>5613</v>
      </c>
      <c r="HGY1" s="3" t="s">
        <v>5614</v>
      </c>
      <c r="HGZ1" s="3" t="s">
        <v>5615</v>
      </c>
      <c r="HHA1" s="3" t="s">
        <v>5616</v>
      </c>
      <c r="HHB1" s="3" t="s">
        <v>5617</v>
      </c>
      <c r="HHC1" s="3" t="s">
        <v>5618</v>
      </c>
      <c r="HHD1" s="3" t="s">
        <v>5619</v>
      </c>
      <c r="HHE1" s="3" t="s">
        <v>5620</v>
      </c>
      <c r="HHF1" s="3" t="s">
        <v>5621</v>
      </c>
      <c r="HHG1" s="3" t="s">
        <v>5622</v>
      </c>
      <c r="HHH1" s="3" t="s">
        <v>5623</v>
      </c>
      <c r="HHI1" s="3" t="s">
        <v>5624</v>
      </c>
      <c r="HHJ1" s="3" t="s">
        <v>5625</v>
      </c>
      <c r="HHK1" s="3" t="s">
        <v>5626</v>
      </c>
      <c r="HHL1" s="3" t="s">
        <v>5627</v>
      </c>
      <c r="HHM1" s="3" t="s">
        <v>5628</v>
      </c>
      <c r="HHN1" s="3" t="s">
        <v>5629</v>
      </c>
      <c r="HHO1" s="3" t="s">
        <v>5630</v>
      </c>
      <c r="HHP1" s="3" t="s">
        <v>5631</v>
      </c>
      <c r="HHQ1" s="3" t="s">
        <v>5632</v>
      </c>
      <c r="HHR1" s="3" t="s">
        <v>5633</v>
      </c>
      <c r="HHS1" s="3" t="s">
        <v>5634</v>
      </c>
      <c r="HHT1" s="3" t="s">
        <v>5635</v>
      </c>
      <c r="HHU1" s="3" t="s">
        <v>5636</v>
      </c>
      <c r="HHV1" s="3" t="s">
        <v>5637</v>
      </c>
      <c r="HHW1" s="3" t="s">
        <v>5638</v>
      </c>
      <c r="HHX1" s="3" t="s">
        <v>5639</v>
      </c>
      <c r="HHY1" s="3" t="s">
        <v>5640</v>
      </c>
      <c r="HHZ1" s="3" t="s">
        <v>5641</v>
      </c>
      <c r="HIA1" s="3" t="s">
        <v>5642</v>
      </c>
      <c r="HIB1" s="3" t="s">
        <v>5643</v>
      </c>
      <c r="HIC1" s="3" t="s">
        <v>5644</v>
      </c>
      <c r="HID1" s="3" t="s">
        <v>5645</v>
      </c>
      <c r="HIE1" s="3" t="s">
        <v>5646</v>
      </c>
      <c r="HIF1" s="3" t="s">
        <v>5647</v>
      </c>
      <c r="HIG1" s="3" t="s">
        <v>5648</v>
      </c>
      <c r="HIH1" s="3" t="s">
        <v>5649</v>
      </c>
      <c r="HII1" s="3" t="s">
        <v>5650</v>
      </c>
      <c r="HIJ1" s="3" t="s">
        <v>5651</v>
      </c>
      <c r="HIK1" s="3" t="s">
        <v>5652</v>
      </c>
      <c r="HIL1" s="3" t="s">
        <v>5653</v>
      </c>
      <c r="HIM1" s="3" t="s">
        <v>5654</v>
      </c>
      <c r="HIN1" s="3" t="s">
        <v>5655</v>
      </c>
      <c r="HIO1" s="3" t="s">
        <v>5656</v>
      </c>
      <c r="HIP1" s="3" t="s">
        <v>5657</v>
      </c>
      <c r="HIQ1" s="3" t="s">
        <v>5658</v>
      </c>
      <c r="HIR1" s="3" t="s">
        <v>5659</v>
      </c>
      <c r="HIS1" s="3" t="s">
        <v>5660</v>
      </c>
      <c r="HIT1" s="3" t="s">
        <v>5661</v>
      </c>
      <c r="HIU1" s="3" t="s">
        <v>5662</v>
      </c>
      <c r="HIV1" s="3" t="s">
        <v>5663</v>
      </c>
      <c r="HIW1" s="3" t="s">
        <v>5664</v>
      </c>
      <c r="HIX1" s="3" t="s">
        <v>5665</v>
      </c>
      <c r="HIY1" s="3" t="s">
        <v>5666</v>
      </c>
      <c r="HIZ1" s="3" t="s">
        <v>5667</v>
      </c>
      <c r="HJA1" s="3" t="s">
        <v>5668</v>
      </c>
      <c r="HJB1" s="3" t="s">
        <v>5669</v>
      </c>
      <c r="HJC1" s="3" t="s">
        <v>5670</v>
      </c>
      <c r="HJD1" s="3" t="s">
        <v>5671</v>
      </c>
      <c r="HJE1" s="3" t="s">
        <v>5672</v>
      </c>
      <c r="HJF1" s="3" t="s">
        <v>5673</v>
      </c>
      <c r="HJG1" s="3" t="s">
        <v>5674</v>
      </c>
      <c r="HJH1" s="3" t="s">
        <v>5675</v>
      </c>
      <c r="HJI1" s="3" t="s">
        <v>5676</v>
      </c>
      <c r="HJJ1" s="3" t="s">
        <v>5677</v>
      </c>
      <c r="HJK1" s="3" t="s">
        <v>5678</v>
      </c>
      <c r="HJL1" s="3" t="s">
        <v>5679</v>
      </c>
      <c r="HJM1" s="3" t="s">
        <v>5680</v>
      </c>
      <c r="HJN1" s="3" t="s">
        <v>5681</v>
      </c>
      <c r="HJO1" s="3" t="s">
        <v>5682</v>
      </c>
      <c r="HJP1" s="3" t="s">
        <v>5683</v>
      </c>
      <c r="HJQ1" s="3" t="s">
        <v>5684</v>
      </c>
      <c r="HJR1" s="3" t="s">
        <v>5685</v>
      </c>
      <c r="HJS1" s="3" t="s">
        <v>5686</v>
      </c>
      <c r="HJT1" s="3" t="s">
        <v>5687</v>
      </c>
      <c r="HJU1" s="3" t="s">
        <v>5688</v>
      </c>
      <c r="HJV1" s="3" t="s">
        <v>5689</v>
      </c>
      <c r="HJW1" s="3" t="s">
        <v>5690</v>
      </c>
      <c r="HJX1" s="3" t="s">
        <v>5691</v>
      </c>
      <c r="HJY1" s="3" t="s">
        <v>5692</v>
      </c>
      <c r="HJZ1" s="3" t="s">
        <v>5693</v>
      </c>
      <c r="HKA1" s="3" t="s">
        <v>5694</v>
      </c>
      <c r="HKB1" s="3" t="s">
        <v>5695</v>
      </c>
      <c r="HKC1" s="3" t="s">
        <v>5696</v>
      </c>
      <c r="HKD1" s="3" t="s">
        <v>5697</v>
      </c>
      <c r="HKE1" s="3" t="s">
        <v>5698</v>
      </c>
      <c r="HKF1" s="3" t="s">
        <v>5699</v>
      </c>
      <c r="HKG1" s="3" t="s">
        <v>5700</v>
      </c>
      <c r="HKH1" s="3" t="s">
        <v>5701</v>
      </c>
      <c r="HKI1" s="3" t="s">
        <v>5702</v>
      </c>
      <c r="HKJ1" s="3" t="s">
        <v>5703</v>
      </c>
      <c r="HKK1" s="3" t="s">
        <v>5704</v>
      </c>
      <c r="HKL1" s="3" t="s">
        <v>5705</v>
      </c>
      <c r="HKM1" s="3" t="s">
        <v>5706</v>
      </c>
      <c r="HKN1" s="3" t="s">
        <v>5707</v>
      </c>
      <c r="HKO1" s="3" t="s">
        <v>5708</v>
      </c>
      <c r="HKP1" s="3" t="s">
        <v>5709</v>
      </c>
      <c r="HKQ1" s="3" t="s">
        <v>5710</v>
      </c>
      <c r="HKR1" s="3" t="s">
        <v>5711</v>
      </c>
      <c r="HKS1" s="3" t="s">
        <v>5712</v>
      </c>
      <c r="HKT1" s="3" t="s">
        <v>5713</v>
      </c>
      <c r="HKU1" s="3" t="s">
        <v>5714</v>
      </c>
      <c r="HKV1" s="3" t="s">
        <v>5715</v>
      </c>
      <c r="HKW1" s="3" t="s">
        <v>5716</v>
      </c>
      <c r="HKX1" s="3" t="s">
        <v>5717</v>
      </c>
      <c r="HKY1" s="3" t="s">
        <v>5718</v>
      </c>
      <c r="HKZ1" s="3" t="s">
        <v>5719</v>
      </c>
      <c r="HLA1" s="3" t="s">
        <v>5720</v>
      </c>
      <c r="HLB1" s="3" t="s">
        <v>5721</v>
      </c>
      <c r="HLC1" s="3" t="s">
        <v>5722</v>
      </c>
      <c r="HLD1" s="3" t="s">
        <v>5723</v>
      </c>
      <c r="HLE1" s="3" t="s">
        <v>5724</v>
      </c>
      <c r="HLF1" s="3" t="s">
        <v>5725</v>
      </c>
      <c r="HLG1" s="3" t="s">
        <v>5726</v>
      </c>
      <c r="HLH1" s="3" t="s">
        <v>5727</v>
      </c>
      <c r="HLI1" s="3" t="s">
        <v>5728</v>
      </c>
      <c r="HLJ1" s="3" t="s">
        <v>5729</v>
      </c>
      <c r="HLK1" s="3" t="s">
        <v>5730</v>
      </c>
      <c r="HLL1" s="3" t="s">
        <v>5731</v>
      </c>
      <c r="HLM1" s="3" t="s">
        <v>5732</v>
      </c>
      <c r="HLN1" s="3" t="s">
        <v>5733</v>
      </c>
      <c r="HLO1" s="3" t="s">
        <v>5734</v>
      </c>
      <c r="HLP1" s="3" t="s">
        <v>5735</v>
      </c>
      <c r="HLQ1" s="3" t="s">
        <v>5736</v>
      </c>
      <c r="HLR1" s="3" t="s">
        <v>5737</v>
      </c>
      <c r="HLS1" s="3" t="s">
        <v>5738</v>
      </c>
      <c r="HLT1" s="3" t="s">
        <v>5739</v>
      </c>
      <c r="HLU1" s="3" t="s">
        <v>5740</v>
      </c>
      <c r="HLV1" s="3" t="s">
        <v>5741</v>
      </c>
      <c r="HLW1" s="3" t="s">
        <v>5742</v>
      </c>
      <c r="HLX1" s="3" t="s">
        <v>5743</v>
      </c>
      <c r="HLY1" s="3" t="s">
        <v>5744</v>
      </c>
      <c r="HLZ1" s="3" t="s">
        <v>5745</v>
      </c>
      <c r="HMA1" s="3" t="s">
        <v>5746</v>
      </c>
      <c r="HMB1" s="3" t="s">
        <v>5747</v>
      </c>
      <c r="HMC1" s="3" t="s">
        <v>5748</v>
      </c>
      <c r="HMD1" s="3" t="s">
        <v>5749</v>
      </c>
      <c r="HME1" s="3" t="s">
        <v>5750</v>
      </c>
      <c r="HMF1" s="3" t="s">
        <v>5751</v>
      </c>
      <c r="HMG1" s="3" t="s">
        <v>5752</v>
      </c>
      <c r="HMH1" s="3" t="s">
        <v>5753</v>
      </c>
      <c r="HMI1" s="3" t="s">
        <v>5754</v>
      </c>
      <c r="HMJ1" s="3" t="s">
        <v>5755</v>
      </c>
      <c r="HMK1" s="3" t="s">
        <v>5756</v>
      </c>
      <c r="HML1" s="3" t="s">
        <v>5757</v>
      </c>
      <c r="HMM1" s="3" t="s">
        <v>5758</v>
      </c>
      <c r="HMN1" s="3" t="s">
        <v>5759</v>
      </c>
      <c r="HMO1" s="3" t="s">
        <v>5760</v>
      </c>
      <c r="HMP1" s="3" t="s">
        <v>5761</v>
      </c>
      <c r="HMQ1" s="3" t="s">
        <v>5762</v>
      </c>
      <c r="HMR1" s="3" t="s">
        <v>5763</v>
      </c>
      <c r="HMS1" s="3" t="s">
        <v>5764</v>
      </c>
      <c r="HMT1" s="3" t="s">
        <v>5765</v>
      </c>
      <c r="HMU1" s="3" t="s">
        <v>5766</v>
      </c>
      <c r="HMV1" s="3" t="s">
        <v>5767</v>
      </c>
      <c r="HMW1" s="3" t="s">
        <v>5768</v>
      </c>
      <c r="HMX1" s="3" t="s">
        <v>5769</v>
      </c>
      <c r="HMY1" s="3" t="s">
        <v>5770</v>
      </c>
      <c r="HMZ1" s="3" t="s">
        <v>5771</v>
      </c>
      <c r="HNA1" s="3" t="s">
        <v>5772</v>
      </c>
      <c r="HNB1" s="3" t="s">
        <v>5773</v>
      </c>
      <c r="HNC1" s="3" t="s">
        <v>5774</v>
      </c>
      <c r="HND1" s="3" t="s">
        <v>5775</v>
      </c>
      <c r="HNE1" s="3" t="s">
        <v>5776</v>
      </c>
      <c r="HNF1" s="3" t="s">
        <v>5777</v>
      </c>
      <c r="HNG1" s="3" t="s">
        <v>5778</v>
      </c>
      <c r="HNH1" s="3" t="s">
        <v>5779</v>
      </c>
      <c r="HNI1" s="3" t="s">
        <v>5780</v>
      </c>
      <c r="HNJ1" s="3" t="s">
        <v>5781</v>
      </c>
      <c r="HNK1" s="3" t="s">
        <v>5782</v>
      </c>
      <c r="HNL1" s="3" t="s">
        <v>5783</v>
      </c>
      <c r="HNM1" s="3" t="s">
        <v>5784</v>
      </c>
      <c r="HNN1" s="3" t="s">
        <v>5785</v>
      </c>
      <c r="HNO1" s="3" t="s">
        <v>5786</v>
      </c>
      <c r="HNP1" s="3" t="s">
        <v>5787</v>
      </c>
      <c r="HNQ1" s="3" t="s">
        <v>5788</v>
      </c>
      <c r="HNR1" s="3" t="s">
        <v>5789</v>
      </c>
      <c r="HNS1" s="3" t="s">
        <v>5790</v>
      </c>
      <c r="HNT1" s="3" t="s">
        <v>5791</v>
      </c>
      <c r="HNU1" s="3" t="s">
        <v>5792</v>
      </c>
      <c r="HNV1" s="3" t="s">
        <v>5793</v>
      </c>
      <c r="HNW1" s="3" t="s">
        <v>5794</v>
      </c>
      <c r="HNX1" s="3" t="s">
        <v>5795</v>
      </c>
      <c r="HNY1" s="3" t="s">
        <v>5796</v>
      </c>
      <c r="HNZ1" s="3" t="s">
        <v>5797</v>
      </c>
      <c r="HOA1" s="3" t="s">
        <v>5798</v>
      </c>
      <c r="HOB1" s="3" t="s">
        <v>5799</v>
      </c>
      <c r="HOC1" s="3" t="s">
        <v>5800</v>
      </c>
      <c r="HOD1" s="3" t="s">
        <v>5801</v>
      </c>
      <c r="HOE1" s="3" t="s">
        <v>5802</v>
      </c>
      <c r="HOF1" s="3" t="s">
        <v>5803</v>
      </c>
      <c r="HOG1" s="3" t="s">
        <v>5804</v>
      </c>
      <c r="HOH1" s="3" t="s">
        <v>5805</v>
      </c>
      <c r="HOI1" s="3" t="s">
        <v>5806</v>
      </c>
      <c r="HOJ1" s="3" t="s">
        <v>5807</v>
      </c>
      <c r="HOK1" s="3" t="s">
        <v>5808</v>
      </c>
      <c r="HOL1" s="3" t="s">
        <v>5809</v>
      </c>
      <c r="HOM1" s="3" t="s">
        <v>5810</v>
      </c>
      <c r="HON1" s="3" t="s">
        <v>5811</v>
      </c>
      <c r="HOO1" s="3" t="s">
        <v>5812</v>
      </c>
      <c r="HOP1" s="3" t="s">
        <v>5813</v>
      </c>
      <c r="HOQ1" s="3" t="s">
        <v>5814</v>
      </c>
      <c r="HOR1" s="3" t="s">
        <v>5815</v>
      </c>
      <c r="HOS1" s="3" t="s">
        <v>5816</v>
      </c>
      <c r="HOT1" s="3" t="s">
        <v>5817</v>
      </c>
      <c r="HOU1" s="3" t="s">
        <v>5818</v>
      </c>
      <c r="HOV1" s="3" t="s">
        <v>5819</v>
      </c>
      <c r="HOW1" s="3" t="s">
        <v>5820</v>
      </c>
      <c r="HOX1" s="3" t="s">
        <v>5821</v>
      </c>
      <c r="HOY1" s="3" t="s">
        <v>5822</v>
      </c>
      <c r="HOZ1" s="3" t="s">
        <v>5823</v>
      </c>
      <c r="HPA1" s="3" t="s">
        <v>5824</v>
      </c>
      <c r="HPB1" s="3" t="s">
        <v>5825</v>
      </c>
      <c r="HPC1" s="3" t="s">
        <v>5826</v>
      </c>
      <c r="HPD1" s="3" t="s">
        <v>5827</v>
      </c>
      <c r="HPE1" s="3" t="s">
        <v>5828</v>
      </c>
      <c r="HPF1" s="3" t="s">
        <v>5829</v>
      </c>
      <c r="HPG1" s="3" t="s">
        <v>5830</v>
      </c>
      <c r="HPH1" s="3" t="s">
        <v>5831</v>
      </c>
      <c r="HPI1" s="3" t="s">
        <v>5832</v>
      </c>
      <c r="HPJ1" s="3" t="s">
        <v>5833</v>
      </c>
      <c r="HPK1" s="3" t="s">
        <v>5834</v>
      </c>
      <c r="HPL1" s="3" t="s">
        <v>5835</v>
      </c>
      <c r="HPM1" s="3" t="s">
        <v>5836</v>
      </c>
      <c r="HPN1" s="3" t="s">
        <v>5837</v>
      </c>
      <c r="HPO1" s="3" t="s">
        <v>5838</v>
      </c>
      <c r="HPP1" s="3" t="s">
        <v>5839</v>
      </c>
      <c r="HPQ1" s="3" t="s">
        <v>5840</v>
      </c>
      <c r="HPR1" s="3" t="s">
        <v>5841</v>
      </c>
      <c r="HPS1" s="3" t="s">
        <v>5842</v>
      </c>
      <c r="HPT1" s="3" t="s">
        <v>5843</v>
      </c>
      <c r="HPU1" s="3" t="s">
        <v>5844</v>
      </c>
      <c r="HPV1" s="3" t="s">
        <v>5845</v>
      </c>
      <c r="HPW1" s="3" t="s">
        <v>5846</v>
      </c>
      <c r="HPX1" s="3" t="s">
        <v>5847</v>
      </c>
      <c r="HPY1" s="3" t="s">
        <v>5848</v>
      </c>
      <c r="HPZ1" s="3" t="s">
        <v>5849</v>
      </c>
      <c r="HQA1" s="3" t="s">
        <v>5850</v>
      </c>
      <c r="HQB1" s="3" t="s">
        <v>5851</v>
      </c>
      <c r="HQC1" s="3" t="s">
        <v>5852</v>
      </c>
      <c r="HQD1" s="3" t="s">
        <v>5853</v>
      </c>
      <c r="HQE1" s="3" t="s">
        <v>5854</v>
      </c>
      <c r="HQF1" s="3" t="s">
        <v>5855</v>
      </c>
      <c r="HQG1" s="3" t="s">
        <v>5856</v>
      </c>
      <c r="HQH1" s="3" t="s">
        <v>5857</v>
      </c>
      <c r="HQI1" s="3" t="s">
        <v>5858</v>
      </c>
      <c r="HQJ1" s="3" t="s">
        <v>5859</v>
      </c>
      <c r="HQK1" s="3" t="s">
        <v>5860</v>
      </c>
      <c r="HQL1" s="3" t="s">
        <v>5861</v>
      </c>
      <c r="HQM1" s="3" t="s">
        <v>5862</v>
      </c>
      <c r="HQN1" s="3" t="s">
        <v>5863</v>
      </c>
      <c r="HQO1" s="3" t="s">
        <v>5864</v>
      </c>
      <c r="HQP1" s="3" t="s">
        <v>5865</v>
      </c>
      <c r="HQQ1" s="3" t="s">
        <v>5866</v>
      </c>
      <c r="HQR1" s="3" t="s">
        <v>5867</v>
      </c>
      <c r="HQS1" s="3" t="s">
        <v>5868</v>
      </c>
      <c r="HQT1" s="3" t="s">
        <v>5869</v>
      </c>
      <c r="HQU1" s="3" t="s">
        <v>5870</v>
      </c>
      <c r="HQV1" s="3" t="s">
        <v>5871</v>
      </c>
      <c r="HQW1" s="3" t="s">
        <v>5872</v>
      </c>
      <c r="HQX1" s="3" t="s">
        <v>5873</v>
      </c>
      <c r="HQY1" s="3" t="s">
        <v>5874</v>
      </c>
      <c r="HQZ1" s="3" t="s">
        <v>5875</v>
      </c>
      <c r="HRA1" s="3" t="s">
        <v>5876</v>
      </c>
      <c r="HRB1" s="3" t="s">
        <v>5877</v>
      </c>
      <c r="HRC1" s="3" t="s">
        <v>5878</v>
      </c>
      <c r="HRD1" s="3" t="s">
        <v>5879</v>
      </c>
      <c r="HRE1" s="3" t="s">
        <v>5880</v>
      </c>
      <c r="HRF1" s="3" t="s">
        <v>5881</v>
      </c>
      <c r="HRG1" s="3" t="s">
        <v>5882</v>
      </c>
      <c r="HRH1" s="3" t="s">
        <v>5883</v>
      </c>
      <c r="HRI1" s="3" t="s">
        <v>5884</v>
      </c>
      <c r="HRJ1" s="3" t="s">
        <v>5885</v>
      </c>
      <c r="HRK1" s="3" t="s">
        <v>5886</v>
      </c>
      <c r="HRL1" s="3" t="s">
        <v>5887</v>
      </c>
      <c r="HRM1" s="3" t="s">
        <v>5888</v>
      </c>
      <c r="HRN1" s="3" t="s">
        <v>5889</v>
      </c>
      <c r="HRO1" s="3" t="s">
        <v>5890</v>
      </c>
      <c r="HRP1" s="3" t="s">
        <v>5891</v>
      </c>
      <c r="HRQ1" s="3" t="s">
        <v>5892</v>
      </c>
      <c r="HRR1" s="3" t="s">
        <v>5893</v>
      </c>
      <c r="HRS1" s="3" t="s">
        <v>5894</v>
      </c>
      <c r="HRT1" s="3" t="s">
        <v>5895</v>
      </c>
      <c r="HRU1" s="3" t="s">
        <v>5896</v>
      </c>
      <c r="HRV1" s="3" t="s">
        <v>5897</v>
      </c>
      <c r="HRW1" s="3" t="s">
        <v>5898</v>
      </c>
      <c r="HRX1" s="3" t="s">
        <v>5899</v>
      </c>
      <c r="HRY1" s="3" t="s">
        <v>5900</v>
      </c>
      <c r="HRZ1" s="3" t="s">
        <v>5901</v>
      </c>
      <c r="HSA1" s="3" t="s">
        <v>5902</v>
      </c>
      <c r="HSB1" s="3" t="s">
        <v>5903</v>
      </c>
      <c r="HSC1" s="3" t="s">
        <v>5904</v>
      </c>
      <c r="HSD1" s="3" t="s">
        <v>5905</v>
      </c>
      <c r="HSE1" s="3" t="s">
        <v>5906</v>
      </c>
      <c r="HSF1" s="3" t="s">
        <v>5907</v>
      </c>
      <c r="HSG1" s="3" t="s">
        <v>5908</v>
      </c>
      <c r="HSH1" s="3" t="s">
        <v>5909</v>
      </c>
      <c r="HSI1" s="3" t="s">
        <v>5910</v>
      </c>
      <c r="HSJ1" s="3" t="s">
        <v>5911</v>
      </c>
      <c r="HSK1" s="3" t="s">
        <v>5912</v>
      </c>
      <c r="HSL1" s="3" t="s">
        <v>5913</v>
      </c>
      <c r="HSM1" s="3" t="s">
        <v>5914</v>
      </c>
      <c r="HSN1" s="3" t="s">
        <v>5915</v>
      </c>
      <c r="HSO1" s="3" t="s">
        <v>5916</v>
      </c>
      <c r="HSP1" s="3" t="s">
        <v>5917</v>
      </c>
      <c r="HSQ1" s="3" t="s">
        <v>5918</v>
      </c>
      <c r="HSR1" s="3" t="s">
        <v>5919</v>
      </c>
      <c r="HSS1" s="3" t="s">
        <v>5920</v>
      </c>
      <c r="HST1" s="3" t="s">
        <v>5921</v>
      </c>
      <c r="HSU1" s="3" t="s">
        <v>5922</v>
      </c>
      <c r="HSV1" s="3" t="s">
        <v>5923</v>
      </c>
      <c r="HSW1" s="3" t="s">
        <v>5924</v>
      </c>
      <c r="HSX1" s="3" t="s">
        <v>5925</v>
      </c>
      <c r="HSY1" s="3" t="s">
        <v>5926</v>
      </c>
      <c r="HSZ1" s="3" t="s">
        <v>5927</v>
      </c>
      <c r="HTA1" s="3" t="s">
        <v>5928</v>
      </c>
      <c r="HTB1" s="3" t="s">
        <v>5929</v>
      </c>
      <c r="HTC1" s="3" t="s">
        <v>5930</v>
      </c>
      <c r="HTD1" s="3" t="s">
        <v>5931</v>
      </c>
      <c r="HTE1" s="3" t="s">
        <v>5932</v>
      </c>
      <c r="HTF1" s="3" t="s">
        <v>5933</v>
      </c>
      <c r="HTG1" s="3" t="s">
        <v>5934</v>
      </c>
      <c r="HTH1" s="3" t="s">
        <v>5935</v>
      </c>
      <c r="HTI1" s="3" t="s">
        <v>5936</v>
      </c>
      <c r="HTJ1" s="3" t="s">
        <v>5937</v>
      </c>
      <c r="HTK1" s="3" t="s">
        <v>5938</v>
      </c>
      <c r="HTL1" s="3" t="s">
        <v>5939</v>
      </c>
      <c r="HTM1" s="3" t="s">
        <v>5940</v>
      </c>
      <c r="HTN1" s="3" t="s">
        <v>5941</v>
      </c>
      <c r="HTO1" s="3" t="s">
        <v>5942</v>
      </c>
      <c r="HTP1" s="3" t="s">
        <v>5943</v>
      </c>
      <c r="HTQ1" s="3" t="s">
        <v>5944</v>
      </c>
      <c r="HTR1" s="3" t="s">
        <v>5945</v>
      </c>
      <c r="HTS1" s="3" t="s">
        <v>5946</v>
      </c>
      <c r="HTT1" s="3" t="s">
        <v>5947</v>
      </c>
      <c r="HTU1" s="3" t="s">
        <v>5948</v>
      </c>
      <c r="HTV1" s="3" t="s">
        <v>5949</v>
      </c>
      <c r="HTW1" s="3" t="s">
        <v>5950</v>
      </c>
      <c r="HTX1" s="3" t="s">
        <v>5951</v>
      </c>
      <c r="HTY1" s="3" t="s">
        <v>5952</v>
      </c>
      <c r="HTZ1" s="3" t="s">
        <v>5953</v>
      </c>
      <c r="HUA1" s="3" t="s">
        <v>5954</v>
      </c>
      <c r="HUB1" s="3" t="s">
        <v>5955</v>
      </c>
      <c r="HUC1" s="3" t="s">
        <v>5956</v>
      </c>
      <c r="HUD1" s="3" t="s">
        <v>5957</v>
      </c>
      <c r="HUE1" s="3" t="s">
        <v>5958</v>
      </c>
      <c r="HUF1" s="3" t="s">
        <v>5959</v>
      </c>
      <c r="HUG1" s="3" t="s">
        <v>5960</v>
      </c>
      <c r="HUH1" s="3" t="s">
        <v>5961</v>
      </c>
      <c r="HUI1" s="3" t="s">
        <v>5962</v>
      </c>
      <c r="HUJ1" s="3" t="s">
        <v>5963</v>
      </c>
      <c r="HUK1" s="3" t="s">
        <v>5964</v>
      </c>
      <c r="HUL1" s="3" t="s">
        <v>5965</v>
      </c>
      <c r="HUM1" s="3" t="s">
        <v>5966</v>
      </c>
      <c r="HUN1" s="3" t="s">
        <v>5967</v>
      </c>
      <c r="HUO1" s="3" t="s">
        <v>5968</v>
      </c>
      <c r="HUP1" s="3" t="s">
        <v>5969</v>
      </c>
      <c r="HUQ1" s="3" t="s">
        <v>5970</v>
      </c>
      <c r="HUR1" s="3" t="s">
        <v>5971</v>
      </c>
      <c r="HUS1" s="3" t="s">
        <v>5972</v>
      </c>
      <c r="HUT1" s="3" t="s">
        <v>5973</v>
      </c>
      <c r="HUU1" s="3" t="s">
        <v>5974</v>
      </c>
      <c r="HUV1" s="3" t="s">
        <v>5975</v>
      </c>
      <c r="HUW1" s="3" t="s">
        <v>5976</v>
      </c>
      <c r="HUX1" s="3" t="s">
        <v>5977</v>
      </c>
      <c r="HUY1" s="3" t="s">
        <v>5978</v>
      </c>
      <c r="HUZ1" s="3" t="s">
        <v>5979</v>
      </c>
      <c r="HVA1" s="3" t="s">
        <v>5980</v>
      </c>
      <c r="HVB1" s="3" t="s">
        <v>5981</v>
      </c>
      <c r="HVC1" s="3" t="s">
        <v>5982</v>
      </c>
      <c r="HVD1" s="3" t="s">
        <v>5983</v>
      </c>
      <c r="HVE1" s="3" t="s">
        <v>5984</v>
      </c>
      <c r="HVF1" s="3" t="s">
        <v>5985</v>
      </c>
      <c r="HVG1" s="3" t="s">
        <v>5986</v>
      </c>
      <c r="HVH1" s="3" t="s">
        <v>5987</v>
      </c>
      <c r="HVI1" s="3" t="s">
        <v>5988</v>
      </c>
      <c r="HVJ1" s="3" t="s">
        <v>5989</v>
      </c>
      <c r="HVK1" s="3" t="s">
        <v>5990</v>
      </c>
      <c r="HVL1" s="3" t="s">
        <v>5991</v>
      </c>
      <c r="HVM1" s="3" t="s">
        <v>5992</v>
      </c>
      <c r="HVN1" s="3" t="s">
        <v>5993</v>
      </c>
      <c r="HVO1" s="3" t="s">
        <v>5994</v>
      </c>
      <c r="HVP1" s="3" t="s">
        <v>5995</v>
      </c>
      <c r="HVQ1" s="3" t="s">
        <v>5996</v>
      </c>
      <c r="HVR1" s="3" t="s">
        <v>5997</v>
      </c>
      <c r="HVS1" s="3" t="s">
        <v>5998</v>
      </c>
      <c r="HVT1" s="3" t="s">
        <v>5999</v>
      </c>
      <c r="HVU1" s="3" t="s">
        <v>6000</v>
      </c>
      <c r="HVV1" s="3" t="s">
        <v>6001</v>
      </c>
      <c r="HVW1" s="3" t="s">
        <v>6002</v>
      </c>
      <c r="HVX1" s="3" t="s">
        <v>6003</v>
      </c>
      <c r="HVY1" s="3" t="s">
        <v>6004</v>
      </c>
      <c r="HVZ1" s="3" t="s">
        <v>6005</v>
      </c>
      <c r="HWA1" s="3" t="s">
        <v>6006</v>
      </c>
      <c r="HWB1" s="3" t="s">
        <v>6007</v>
      </c>
      <c r="HWC1" s="3" t="s">
        <v>6008</v>
      </c>
      <c r="HWD1" s="3" t="s">
        <v>6009</v>
      </c>
      <c r="HWE1" s="3" t="s">
        <v>6010</v>
      </c>
      <c r="HWF1" s="3" t="s">
        <v>6011</v>
      </c>
      <c r="HWG1" s="3" t="s">
        <v>6012</v>
      </c>
      <c r="HWH1" s="3" t="s">
        <v>6013</v>
      </c>
      <c r="HWI1" s="3" t="s">
        <v>6014</v>
      </c>
      <c r="HWJ1" s="3" t="s">
        <v>6015</v>
      </c>
      <c r="HWK1" s="3" t="s">
        <v>6016</v>
      </c>
      <c r="HWL1" s="3" t="s">
        <v>6017</v>
      </c>
      <c r="HWM1" s="3" t="s">
        <v>6018</v>
      </c>
      <c r="HWN1" s="3" t="s">
        <v>6019</v>
      </c>
      <c r="HWO1" s="3" t="s">
        <v>6020</v>
      </c>
      <c r="HWP1" s="3" t="s">
        <v>6021</v>
      </c>
      <c r="HWQ1" s="3" t="s">
        <v>6022</v>
      </c>
      <c r="HWR1" s="3" t="s">
        <v>6023</v>
      </c>
      <c r="HWS1" s="3" t="s">
        <v>6024</v>
      </c>
      <c r="HWT1" s="3" t="s">
        <v>6025</v>
      </c>
      <c r="HWU1" s="3" t="s">
        <v>6026</v>
      </c>
      <c r="HWV1" s="3" t="s">
        <v>6027</v>
      </c>
      <c r="HWW1" s="3" t="s">
        <v>6028</v>
      </c>
      <c r="HWX1" s="3" t="s">
        <v>6029</v>
      </c>
      <c r="HWY1" s="3" t="s">
        <v>6030</v>
      </c>
      <c r="HWZ1" s="3" t="s">
        <v>6031</v>
      </c>
      <c r="HXA1" s="3" t="s">
        <v>6032</v>
      </c>
      <c r="HXB1" s="3" t="s">
        <v>6033</v>
      </c>
      <c r="HXC1" s="3" t="s">
        <v>6034</v>
      </c>
      <c r="HXD1" s="3" t="s">
        <v>6035</v>
      </c>
      <c r="HXE1" s="3" t="s">
        <v>6036</v>
      </c>
      <c r="HXF1" s="3" t="s">
        <v>6037</v>
      </c>
      <c r="HXG1" s="3" t="s">
        <v>6038</v>
      </c>
      <c r="HXH1" s="3" t="s">
        <v>6039</v>
      </c>
      <c r="HXI1" s="3" t="s">
        <v>6040</v>
      </c>
      <c r="HXJ1" s="3" t="s">
        <v>6041</v>
      </c>
      <c r="HXK1" s="3" t="s">
        <v>6042</v>
      </c>
      <c r="HXL1" s="3" t="s">
        <v>6043</v>
      </c>
      <c r="HXM1" s="3" t="s">
        <v>6044</v>
      </c>
      <c r="HXN1" s="3" t="s">
        <v>6045</v>
      </c>
      <c r="HXO1" s="3" t="s">
        <v>6046</v>
      </c>
      <c r="HXP1" s="3" t="s">
        <v>6047</v>
      </c>
      <c r="HXQ1" s="3" t="s">
        <v>6048</v>
      </c>
      <c r="HXR1" s="3" t="s">
        <v>6049</v>
      </c>
      <c r="HXS1" s="3" t="s">
        <v>6050</v>
      </c>
      <c r="HXT1" s="3" t="s">
        <v>6051</v>
      </c>
      <c r="HXU1" s="3" t="s">
        <v>6052</v>
      </c>
      <c r="HXV1" s="3" t="s">
        <v>6053</v>
      </c>
      <c r="HXW1" s="3" t="s">
        <v>6054</v>
      </c>
      <c r="HXX1" s="3" t="s">
        <v>6055</v>
      </c>
      <c r="HXY1" s="3" t="s">
        <v>6056</v>
      </c>
      <c r="HXZ1" s="3" t="s">
        <v>6057</v>
      </c>
      <c r="HYA1" s="3" t="s">
        <v>6058</v>
      </c>
      <c r="HYB1" s="3" t="s">
        <v>6059</v>
      </c>
      <c r="HYC1" s="3" t="s">
        <v>6060</v>
      </c>
      <c r="HYD1" s="3" t="s">
        <v>6061</v>
      </c>
      <c r="HYE1" s="3" t="s">
        <v>6062</v>
      </c>
      <c r="HYF1" s="3" t="s">
        <v>6063</v>
      </c>
      <c r="HYG1" s="3" t="s">
        <v>6064</v>
      </c>
      <c r="HYH1" s="3" t="s">
        <v>6065</v>
      </c>
      <c r="HYI1" s="3" t="s">
        <v>6066</v>
      </c>
      <c r="HYJ1" s="3" t="s">
        <v>6067</v>
      </c>
      <c r="HYK1" s="3" t="s">
        <v>6068</v>
      </c>
      <c r="HYL1" s="3" t="s">
        <v>6069</v>
      </c>
      <c r="HYM1" s="3" t="s">
        <v>6070</v>
      </c>
      <c r="HYN1" s="3" t="s">
        <v>6071</v>
      </c>
      <c r="HYO1" s="3" t="s">
        <v>6072</v>
      </c>
      <c r="HYP1" s="3" t="s">
        <v>6073</v>
      </c>
      <c r="HYQ1" s="3" t="s">
        <v>6074</v>
      </c>
      <c r="HYR1" s="3" t="s">
        <v>6075</v>
      </c>
      <c r="HYS1" s="3" t="s">
        <v>6076</v>
      </c>
      <c r="HYT1" s="3" t="s">
        <v>6077</v>
      </c>
      <c r="HYU1" s="3" t="s">
        <v>6078</v>
      </c>
      <c r="HYV1" s="3" t="s">
        <v>6079</v>
      </c>
      <c r="HYW1" s="3" t="s">
        <v>6080</v>
      </c>
      <c r="HYX1" s="3" t="s">
        <v>6081</v>
      </c>
      <c r="HYY1" s="3" t="s">
        <v>6082</v>
      </c>
      <c r="HYZ1" s="3" t="s">
        <v>6083</v>
      </c>
      <c r="HZA1" s="3" t="s">
        <v>6084</v>
      </c>
      <c r="HZB1" s="3" t="s">
        <v>6085</v>
      </c>
      <c r="HZC1" s="3" t="s">
        <v>6086</v>
      </c>
      <c r="HZD1" s="3" t="s">
        <v>6087</v>
      </c>
      <c r="HZE1" s="3" t="s">
        <v>6088</v>
      </c>
      <c r="HZF1" s="3" t="s">
        <v>6089</v>
      </c>
      <c r="HZG1" s="3" t="s">
        <v>6090</v>
      </c>
      <c r="HZH1" s="3" t="s">
        <v>6091</v>
      </c>
      <c r="HZI1" s="3" t="s">
        <v>6092</v>
      </c>
      <c r="HZJ1" s="3" t="s">
        <v>6093</v>
      </c>
      <c r="HZK1" s="3" t="s">
        <v>6094</v>
      </c>
      <c r="HZL1" s="3" t="s">
        <v>6095</v>
      </c>
      <c r="HZM1" s="3" t="s">
        <v>6096</v>
      </c>
      <c r="HZN1" s="3" t="s">
        <v>6097</v>
      </c>
      <c r="HZO1" s="3" t="s">
        <v>6098</v>
      </c>
      <c r="HZP1" s="3" t="s">
        <v>6099</v>
      </c>
      <c r="HZQ1" s="3" t="s">
        <v>6100</v>
      </c>
      <c r="HZR1" s="3" t="s">
        <v>6101</v>
      </c>
      <c r="HZS1" s="3" t="s">
        <v>6102</v>
      </c>
      <c r="HZT1" s="3" t="s">
        <v>6103</v>
      </c>
      <c r="HZU1" s="3" t="s">
        <v>6104</v>
      </c>
      <c r="HZV1" s="3" t="s">
        <v>6105</v>
      </c>
      <c r="HZW1" s="3" t="s">
        <v>6106</v>
      </c>
      <c r="HZX1" s="3" t="s">
        <v>6107</v>
      </c>
      <c r="HZY1" s="3" t="s">
        <v>6108</v>
      </c>
      <c r="HZZ1" s="3" t="s">
        <v>6109</v>
      </c>
      <c r="IAA1" s="3" t="s">
        <v>6110</v>
      </c>
      <c r="IAB1" s="3" t="s">
        <v>6111</v>
      </c>
      <c r="IAC1" s="3" t="s">
        <v>6112</v>
      </c>
      <c r="IAD1" s="3" t="s">
        <v>6113</v>
      </c>
      <c r="IAE1" s="3" t="s">
        <v>6114</v>
      </c>
      <c r="IAF1" s="3" t="s">
        <v>6115</v>
      </c>
      <c r="IAG1" s="3" t="s">
        <v>6116</v>
      </c>
      <c r="IAH1" s="3" t="s">
        <v>6117</v>
      </c>
      <c r="IAI1" s="3" t="s">
        <v>6118</v>
      </c>
      <c r="IAJ1" s="3" t="s">
        <v>6119</v>
      </c>
      <c r="IAK1" s="3" t="s">
        <v>6120</v>
      </c>
      <c r="IAL1" s="3" t="s">
        <v>6121</v>
      </c>
      <c r="IAM1" s="3" t="s">
        <v>6122</v>
      </c>
      <c r="IAN1" s="3" t="s">
        <v>6123</v>
      </c>
      <c r="IAO1" s="3" t="s">
        <v>6124</v>
      </c>
      <c r="IAP1" s="3" t="s">
        <v>6125</v>
      </c>
      <c r="IAQ1" s="3" t="s">
        <v>6126</v>
      </c>
      <c r="IAR1" s="3" t="s">
        <v>6127</v>
      </c>
      <c r="IAS1" s="3" t="s">
        <v>6128</v>
      </c>
      <c r="IAT1" s="3" t="s">
        <v>6129</v>
      </c>
      <c r="IAU1" s="3" t="s">
        <v>6130</v>
      </c>
      <c r="IAV1" s="3" t="s">
        <v>6131</v>
      </c>
      <c r="IAW1" s="3" t="s">
        <v>6132</v>
      </c>
      <c r="IAX1" s="3" t="s">
        <v>6133</v>
      </c>
      <c r="IAY1" s="3" t="s">
        <v>6134</v>
      </c>
      <c r="IAZ1" s="3" t="s">
        <v>6135</v>
      </c>
      <c r="IBA1" s="3" t="s">
        <v>6136</v>
      </c>
      <c r="IBB1" s="3" t="s">
        <v>6137</v>
      </c>
      <c r="IBC1" s="3" t="s">
        <v>6138</v>
      </c>
      <c r="IBD1" s="3" t="s">
        <v>6139</v>
      </c>
      <c r="IBE1" s="3" t="s">
        <v>6140</v>
      </c>
      <c r="IBF1" s="3" t="s">
        <v>6141</v>
      </c>
      <c r="IBG1" s="3" t="s">
        <v>6142</v>
      </c>
      <c r="IBH1" s="3" t="s">
        <v>6143</v>
      </c>
      <c r="IBI1" s="3" t="s">
        <v>6144</v>
      </c>
      <c r="IBJ1" s="3" t="s">
        <v>6145</v>
      </c>
      <c r="IBK1" s="3" t="s">
        <v>6146</v>
      </c>
      <c r="IBL1" s="3" t="s">
        <v>6147</v>
      </c>
      <c r="IBM1" s="3" t="s">
        <v>6148</v>
      </c>
      <c r="IBN1" s="3" t="s">
        <v>6149</v>
      </c>
      <c r="IBO1" s="3" t="s">
        <v>6150</v>
      </c>
      <c r="IBP1" s="3" t="s">
        <v>6151</v>
      </c>
      <c r="IBQ1" s="3" t="s">
        <v>6152</v>
      </c>
      <c r="IBR1" s="3" t="s">
        <v>6153</v>
      </c>
      <c r="IBS1" s="3" t="s">
        <v>6154</v>
      </c>
      <c r="IBT1" s="3" t="s">
        <v>6155</v>
      </c>
      <c r="IBU1" s="3" t="s">
        <v>6156</v>
      </c>
      <c r="IBV1" s="3" t="s">
        <v>6157</v>
      </c>
      <c r="IBW1" s="3" t="s">
        <v>6158</v>
      </c>
      <c r="IBX1" s="3" t="s">
        <v>6159</v>
      </c>
      <c r="IBY1" s="3" t="s">
        <v>6160</v>
      </c>
      <c r="IBZ1" s="3" t="s">
        <v>6161</v>
      </c>
      <c r="ICA1" s="3" t="s">
        <v>6162</v>
      </c>
      <c r="ICB1" s="3" t="s">
        <v>6163</v>
      </c>
      <c r="ICC1" s="3" t="s">
        <v>6164</v>
      </c>
      <c r="ICD1" s="3" t="s">
        <v>6165</v>
      </c>
      <c r="ICE1" s="3" t="s">
        <v>6166</v>
      </c>
      <c r="ICF1" s="3" t="s">
        <v>6167</v>
      </c>
      <c r="ICG1" s="3" t="s">
        <v>6168</v>
      </c>
      <c r="ICH1" s="3" t="s">
        <v>6169</v>
      </c>
      <c r="ICI1" s="3" t="s">
        <v>6170</v>
      </c>
      <c r="ICJ1" s="3" t="s">
        <v>6171</v>
      </c>
      <c r="ICK1" s="3" t="s">
        <v>6172</v>
      </c>
      <c r="ICL1" s="3" t="s">
        <v>6173</v>
      </c>
      <c r="ICM1" s="3" t="s">
        <v>6174</v>
      </c>
      <c r="ICN1" s="3" t="s">
        <v>6175</v>
      </c>
      <c r="ICO1" s="3" t="s">
        <v>6176</v>
      </c>
      <c r="ICP1" s="3" t="s">
        <v>6177</v>
      </c>
      <c r="ICQ1" s="3" t="s">
        <v>6178</v>
      </c>
      <c r="ICR1" s="3" t="s">
        <v>6179</v>
      </c>
      <c r="ICS1" s="3" t="s">
        <v>6180</v>
      </c>
      <c r="ICT1" s="3" t="s">
        <v>6181</v>
      </c>
      <c r="ICU1" s="3" t="s">
        <v>6182</v>
      </c>
      <c r="ICV1" s="3" t="s">
        <v>6183</v>
      </c>
      <c r="ICW1" s="3" t="s">
        <v>6184</v>
      </c>
      <c r="ICX1" s="3" t="s">
        <v>6185</v>
      </c>
      <c r="ICY1" s="3" t="s">
        <v>6186</v>
      </c>
      <c r="ICZ1" s="3" t="s">
        <v>6187</v>
      </c>
      <c r="IDA1" s="3" t="s">
        <v>6188</v>
      </c>
      <c r="IDB1" s="3" t="s">
        <v>6189</v>
      </c>
      <c r="IDC1" s="3" t="s">
        <v>6190</v>
      </c>
      <c r="IDD1" s="3" t="s">
        <v>6191</v>
      </c>
      <c r="IDE1" s="3" t="s">
        <v>6192</v>
      </c>
      <c r="IDF1" s="3" t="s">
        <v>6193</v>
      </c>
      <c r="IDG1" s="3" t="s">
        <v>6194</v>
      </c>
      <c r="IDH1" s="3" t="s">
        <v>6195</v>
      </c>
      <c r="IDI1" s="3" t="s">
        <v>6196</v>
      </c>
      <c r="IDJ1" s="3" t="s">
        <v>6197</v>
      </c>
      <c r="IDK1" s="3" t="s">
        <v>6198</v>
      </c>
      <c r="IDL1" s="3" t="s">
        <v>6199</v>
      </c>
      <c r="IDM1" s="3" t="s">
        <v>6200</v>
      </c>
      <c r="IDN1" s="3" t="s">
        <v>6201</v>
      </c>
      <c r="IDO1" s="3" t="s">
        <v>6202</v>
      </c>
      <c r="IDP1" s="3" t="s">
        <v>6203</v>
      </c>
      <c r="IDQ1" s="3" t="s">
        <v>6204</v>
      </c>
      <c r="IDR1" s="3" t="s">
        <v>6205</v>
      </c>
      <c r="IDS1" s="3" t="s">
        <v>6206</v>
      </c>
      <c r="IDT1" s="3" t="s">
        <v>6207</v>
      </c>
      <c r="IDU1" s="3" t="s">
        <v>6208</v>
      </c>
      <c r="IDV1" s="3" t="s">
        <v>6209</v>
      </c>
      <c r="IDW1" s="3" t="s">
        <v>6210</v>
      </c>
      <c r="IDX1" s="3" t="s">
        <v>6211</v>
      </c>
      <c r="IDY1" s="3" t="s">
        <v>6212</v>
      </c>
      <c r="IDZ1" s="3" t="s">
        <v>6213</v>
      </c>
      <c r="IEA1" s="3" t="s">
        <v>6214</v>
      </c>
      <c r="IEB1" s="3" t="s">
        <v>6215</v>
      </c>
      <c r="IEC1" s="3" t="s">
        <v>6216</v>
      </c>
      <c r="IED1" s="3" t="s">
        <v>6217</v>
      </c>
      <c r="IEE1" s="3" t="s">
        <v>6218</v>
      </c>
      <c r="IEF1" s="3" t="s">
        <v>6219</v>
      </c>
      <c r="IEG1" s="3" t="s">
        <v>6220</v>
      </c>
      <c r="IEH1" s="3" t="s">
        <v>6221</v>
      </c>
      <c r="IEI1" s="3" t="s">
        <v>6222</v>
      </c>
      <c r="IEJ1" s="3" t="s">
        <v>6223</v>
      </c>
      <c r="IEK1" s="3" t="s">
        <v>6224</v>
      </c>
      <c r="IEL1" s="3" t="s">
        <v>6225</v>
      </c>
      <c r="IEM1" s="3" t="s">
        <v>6226</v>
      </c>
      <c r="IEN1" s="3" t="s">
        <v>6227</v>
      </c>
      <c r="IEO1" s="3" t="s">
        <v>6228</v>
      </c>
      <c r="IEP1" s="3" t="s">
        <v>6229</v>
      </c>
      <c r="IEQ1" s="3" t="s">
        <v>6230</v>
      </c>
      <c r="IER1" s="3" t="s">
        <v>6231</v>
      </c>
      <c r="IES1" s="3" t="s">
        <v>6232</v>
      </c>
      <c r="IET1" s="3" t="s">
        <v>6233</v>
      </c>
      <c r="IEU1" s="3" t="s">
        <v>6234</v>
      </c>
      <c r="IEV1" s="3" t="s">
        <v>6235</v>
      </c>
      <c r="IEW1" s="3" t="s">
        <v>6236</v>
      </c>
      <c r="IEX1" s="3" t="s">
        <v>6237</v>
      </c>
      <c r="IEY1" s="3" t="s">
        <v>6238</v>
      </c>
      <c r="IEZ1" s="3" t="s">
        <v>6239</v>
      </c>
      <c r="IFA1" s="3" t="s">
        <v>6240</v>
      </c>
      <c r="IFB1" s="3" t="s">
        <v>6241</v>
      </c>
      <c r="IFC1" s="3" t="s">
        <v>6242</v>
      </c>
      <c r="IFD1" s="3" t="s">
        <v>6243</v>
      </c>
      <c r="IFE1" s="3" t="s">
        <v>6244</v>
      </c>
      <c r="IFF1" s="3" t="s">
        <v>6245</v>
      </c>
      <c r="IFG1" s="3" t="s">
        <v>6246</v>
      </c>
      <c r="IFH1" s="3" t="s">
        <v>6247</v>
      </c>
      <c r="IFI1" s="3" t="s">
        <v>6248</v>
      </c>
      <c r="IFJ1" s="3" t="s">
        <v>6249</v>
      </c>
      <c r="IFK1" s="3" t="s">
        <v>6250</v>
      </c>
      <c r="IFL1" s="3" t="s">
        <v>6251</v>
      </c>
      <c r="IFM1" s="3" t="s">
        <v>6252</v>
      </c>
      <c r="IFN1" s="3" t="s">
        <v>6253</v>
      </c>
      <c r="IFO1" s="3" t="s">
        <v>6254</v>
      </c>
      <c r="IFP1" s="3" t="s">
        <v>6255</v>
      </c>
      <c r="IFQ1" s="3" t="s">
        <v>6256</v>
      </c>
      <c r="IFR1" s="3" t="s">
        <v>6257</v>
      </c>
      <c r="IFS1" s="3" t="s">
        <v>6258</v>
      </c>
      <c r="IFT1" s="3" t="s">
        <v>6259</v>
      </c>
      <c r="IFU1" s="3" t="s">
        <v>6260</v>
      </c>
      <c r="IFV1" s="3" t="s">
        <v>6261</v>
      </c>
      <c r="IFW1" s="3" t="s">
        <v>6262</v>
      </c>
      <c r="IFX1" s="3" t="s">
        <v>6263</v>
      </c>
      <c r="IFY1" s="3" t="s">
        <v>6264</v>
      </c>
      <c r="IFZ1" s="3" t="s">
        <v>6265</v>
      </c>
      <c r="IGA1" s="3" t="s">
        <v>6266</v>
      </c>
      <c r="IGB1" s="3" t="s">
        <v>6267</v>
      </c>
      <c r="IGC1" s="3" t="s">
        <v>6268</v>
      </c>
      <c r="IGD1" s="3" t="s">
        <v>6269</v>
      </c>
      <c r="IGE1" s="3" t="s">
        <v>6270</v>
      </c>
      <c r="IGF1" s="3" t="s">
        <v>6271</v>
      </c>
      <c r="IGG1" s="3" t="s">
        <v>6272</v>
      </c>
      <c r="IGH1" s="3" t="s">
        <v>6273</v>
      </c>
      <c r="IGI1" s="3" t="s">
        <v>6274</v>
      </c>
      <c r="IGJ1" s="3" t="s">
        <v>6275</v>
      </c>
      <c r="IGK1" s="3" t="s">
        <v>6276</v>
      </c>
      <c r="IGL1" s="3" t="s">
        <v>6277</v>
      </c>
      <c r="IGM1" s="3" t="s">
        <v>6278</v>
      </c>
      <c r="IGN1" s="3" t="s">
        <v>6279</v>
      </c>
      <c r="IGO1" s="3" t="s">
        <v>6280</v>
      </c>
      <c r="IGP1" s="3" t="s">
        <v>6281</v>
      </c>
      <c r="IGQ1" s="3" t="s">
        <v>6282</v>
      </c>
      <c r="IGR1" s="3" t="s">
        <v>6283</v>
      </c>
      <c r="IGS1" s="3" t="s">
        <v>6284</v>
      </c>
      <c r="IGT1" s="3" t="s">
        <v>6285</v>
      </c>
      <c r="IGU1" s="3" t="s">
        <v>6286</v>
      </c>
      <c r="IGV1" s="3" t="s">
        <v>6287</v>
      </c>
      <c r="IGW1" s="3" t="s">
        <v>6288</v>
      </c>
      <c r="IGX1" s="3" t="s">
        <v>6289</v>
      </c>
      <c r="IGY1" s="3" t="s">
        <v>6290</v>
      </c>
      <c r="IGZ1" s="3" t="s">
        <v>6291</v>
      </c>
      <c r="IHA1" s="3" t="s">
        <v>6292</v>
      </c>
      <c r="IHB1" s="3" t="s">
        <v>6293</v>
      </c>
      <c r="IHC1" s="3" t="s">
        <v>6294</v>
      </c>
      <c r="IHD1" s="3" t="s">
        <v>6295</v>
      </c>
      <c r="IHE1" s="3" t="s">
        <v>6296</v>
      </c>
      <c r="IHF1" s="3" t="s">
        <v>6297</v>
      </c>
      <c r="IHG1" s="3" t="s">
        <v>6298</v>
      </c>
      <c r="IHH1" s="3" t="s">
        <v>6299</v>
      </c>
      <c r="IHI1" s="3" t="s">
        <v>6300</v>
      </c>
      <c r="IHJ1" s="3" t="s">
        <v>6301</v>
      </c>
      <c r="IHK1" s="3" t="s">
        <v>6302</v>
      </c>
      <c r="IHL1" s="3" t="s">
        <v>6303</v>
      </c>
      <c r="IHM1" s="3" t="s">
        <v>6304</v>
      </c>
      <c r="IHN1" s="3" t="s">
        <v>6305</v>
      </c>
      <c r="IHO1" s="3" t="s">
        <v>6306</v>
      </c>
      <c r="IHP1" s="3" t="s">
        <v>6307</v>
      </c>
      <c r="IHQ1" s="3" t="s">
        <v>6308</v>
      </c>
      <c r="IHR1" s="3" t="s">
        <v>6309</v>
      </c>
      <c r="IHS1" s="3" t="s">
        <v>6310</v>
      </c>
      <c r="IHT1" s="3" t="s">
        <v>6311</v>
      </c>
      <c r="IHU1" s="3" t="s">
        <v>6312</v>
      </c>
      <c r="IHV1" s="3" t="s">
        <v>6313</v>
      </c>
      <c r="IHW1" s="3" t="s">
        <v>6314</v>
      </c>
      <c r="IHX1" s="3" t="s">
        <v>6315</v>
      </c>
      <c r="IHY1" s="3" t="s">
        <v>6316</v>
      </c>
      <c r="IHZ1" s="3" t="s">
        <v>6317</v>
      </c>
      <c r="IIA1" s="3" t="s">
        <v>6318</v>
      </c>
      <c r="IIB1" s="3" t="s">
        <v>6319</v>
      </c>
      <c r="IIC1" s="3" t="s">
        <v>6320</v>
      </c>
      <c r="IID1" s="3" t="s">
        <v>6321</v>
      </c>
      <c r="IIE1" s="3" t="s">
        <v>6322</v>
      </c>
      <c r="IIF1" s="3" t="s">
        <v>6323</v>
      </c>
      <c r="IIG1" s="3" t="s">
        <v>6324</v>
      </c>
      <c r="IIH1" s="3" t="s">
        <v>6325</v>
      </c>
      <c r="III1" s="3" t="s">
        <v>6326</v>
      </c>
      <c r="IIJ1" s="3" t="s">
        <v>6327</v>
      </c>
      <c r="IIK1" s="3" t="s">
        <v>6328</v>
      </c>
      <c r="IIL1" s="3" t="s">
        <v>6329</v>
      </c>
      <c r="IIM1" s="3" t="s">
        <v>6330</v>
      </c>
      <c r="IIN1" s="3" t="s">
        <v>6331</v>
      </c>
      <c r="IIO1" s="3" t="s">
        <v>6332</v>
      </c>
      <c r="IIP1" s="3" t="s">
        <v>6333</v>
      </c>
      <c r="IIQ1" s="3" t="s">
        <v>6334</v>
      </c>
      <c r="IIR1" s="3" t="s">
        <v>6335</v>
      </c>
      <c r="IIS1" s="3" t="s">
        <v>6336</v>
      </c>
      <c r="IIT1" s="3" t="s">
        <v>6337</v>
      </c>
      <c r="IIU1" s="3" t="s">
        <v>6338</v>
      </c>
      <c r="IIV1" s="3" t="s">
        <v>6339</v>
      </c>
      <c r="IIW1" s="3" t="s">
        <v>6340</v>
      </c>
      <c r="IIX1" s="3" t="s">
        <v>6341</v>
      </c>
      <c r="IIY1" s="3" t="s">
        <v>6342</v>
      </c>
      <c r="IIZ1" s="3" t="s">
        <v>6343</v>
      </c>
      <c r="IJA1" s="3" t="s">
        <v>6344</v>
      </c>
      <c r="IJB1" s="3" t="s">
        <v>6345</v>
      </c>
      <c r="IJC1" s="3" t="s">
        <v>6346</v>
      </c>
      <c r="IJD1" s="3" t="s">
        <v>6347</v>
      </c>
      <c r="IJE1" s="3" t="s">
        <v>6348</v>
      </c>
      <c r="IJF1" s="3" t="s">
        <v>6349</v>
      </c>
      <c r="IJG1" s="3" t="s">
        <v>6350</v>
      </c>
      <c r="IJH1" s="3" t="s">
        <v>6351</v>
      </c>
      <c r="IJI1" s="3" t="s">
        <v>6352</v>
      </c>
      <c r="IJJ1" s="3" t="s">
        <v>6353</v>
      </c>
      <c r="IJK1" s="3" t="s">
        <v>6354</v>
      </c>
      <c r="IJL1" s="3" t="s">
        <v>6355</v>
      </c>
      <c r="IJM1" s="3" t="s">
        <v>6356</v>
      </c>
      <c r="IJN1" s="3" t="s">
        <v>6357</v>
      </c>
      <c r="IJO1" s="3" t="s">
        <v>6358</v>
      </c>
      <c r="IJP1" s="3" t="s">
        <v>6359</v>
      </c>
      <c r="IJQ1" s="3" t="s">
        <v>6360</v>
      </c>
      <c r="IJR1" s="3" t="s">
        <v>6361</v>
      </c>
      <c r="IJS1" s="3" t="s">
        <v>6362</v>
      </c>
      <c r="IJT1" s="3" t="s">
        <v>6363</v>
      </c>
      <c r="IJU1" s="3" t="s">
        <v>6364</v>
      </c>
      <c r="IJV1" s="3" t="s">
        <v>6365</v>
      </c>
      <c r="IJW1" s="3" t="s">
        <v>6366</v>
      </c>
      <c r="IJX1" s="3" t="s">
        <v>6367</v>
      </c>
      <c r="IJY1" s="3" t="s">
        <v>6368</v>
      </c>
      <c r="IJZ1" s="3" t="s">
        <v>6369</v>
      </c>
      <c r="IKA1" s="3" t="s">
        <v>6370</v>
      </c>
      <c r="IKB1" s="3" t="s">
        <v>6371</v>
      </c>
      <c r="IKC1" s="3" t="s">
        <v>6372</v>
      </c>
      <c r="IKD1" s="3" t="s">
        <v>6373</v>
      </c>
      <c r="IKE1" s="3" t="s">
        <v>6374</v>
      </c>
      <c r="IKF1" s="3" t="s">
        <v>6375</v>
      </c>
      <c r="IKG1" s="3" t="s">
        <v>6376</v>
      </c>
      <c r="IKH1" s="3" t="s">
        <v>6377</v>
      </c>
      <c r="IKI1" s="3" t="s">
        <v>6378</v>
      </c>
      <c r="IKJ1" s="3" t="s">
        <v>6379</v>
      </c>
      <c r="IKK1" s="3" t="s">
        <v>6380</v>
      </c>
      <c r="IKL1" s="3" t="s">
        <v>6381</v>
      </c>
      <c r="IKM1" s="3" t="s">
        <v>6382</v>
      </c>
      <c r="IKN1" s="3" t="s">
        <v>6383</v>
      </c>
      <c r="IKO1" s="3" t="s">
        <v>6384</v>
      </c>
      <c r="IKP1" s="3" t="s">
        <v>6385</v>
      </c>
      <c r="IKQ1" s="3" t="s">
        <v>6386</v>
      </c>
      <c r="IKR1" s="3" t="s">
        <v>6387</v>
      </c>
      <c r="IKS1" s="3" t="s">
        <v>6388</v>
      </c>
      <c r="IKT1" s="3" t="s">
        <v>6389</v>
      </c>
      <c r="IKU1" s="3" t="s">
        <v>6390</v>
      </c>
      <c r="IKV1" s="3" t="s">
        <v>6391</v>
      </c>
      <c r="IKW1" s="3" t="s">
        <v>6392</v>
      </c>
      <c r="IKX1" s="3" t="s">
        <v>6393</v>
      </c>
      <c r="IKY1" s="3" t="s">
        <v>6394</v>
      </c>
      <c r="IKZ1" s="3" t="s">
        <v>6395</v>
      </c>
      <c r="ILA1" s="3" t="s">
        <v>6396</v>
      </c>
      <c r="ILB1" s="3" t="s">
        <v>6397</v>
      </c>
      <c r="ILC1" s="3" t="s">
        <v>6398</v>
      </c>
      <c r="ILD1" s="3" t="s">
        <v>6399</v>
      </c>
      <c r="ILE1" s="3" t="s">
        <v>6400</v>
      </c>
      <c r="ILF1" s="3" t="s">
        <v>6401</v>
      </c>
      <c r="ILG1" s="3" t="s">
        <v>6402</v>
      </c>
      <c r="ILH1" s="3" t="s">
        <v>6403</v>
      </c>
      <c r="ILI1" s="3" t="s">
        <v>6404</v>
      </c>
      <c r="ILJ1" s="3" t="s">
        <v>6405</v>
      </c>
      <c r="ILK1" s="3" t="s">
        <v>6406</v>
      </c>
      <c r="ILL1" s="3" t="s">
        <v>6407</v>
      </c>
      <c r="ILM1" s="3" t="s">
        <v>6408</v>
      </c>
      <c r="ILN1" s="3" t="s">
        <v>6409</v>
      </c>
      <c r="ILO1" s="3" t="s">
        <v>6410</v>
      </c>
      <c r="ILP1" s="3" t="s">
        <v>6411</v>
      </c>
      <c r="ILQ1" s="3" t="s">
        <v>6412</v>
      </c>
      <c r="ILR1" s="3" t="s">
        <v>6413</v>
      </c>
      <c r="ILS1" s="3" t="s">
        <v>6414</v>
      </c>
      <c r="ILT1" s="3" t="s">
        <v>6415</v>
      </c>
      <c r="ILU1" s="3" t="s">
        <v>6416</v>
      </c>
      <c r="ILV1" s="3" t="s">
        <v>6417</v>
      </c>
      <c r="ILW1" s="3" t="s">
        <v>6418</v>
      </c>
      <c r="ILX1" s="3" t="s">
        <v>6419</v>
      </c>
      <c r="ILY1" s="3" t="s">
        <v>6420</v>
      </c>
      <c r="ILZ1" s="3" t="s">
        <v>6421</v>
      </c>
      <c r="IMA1" s="3" t="s">
        <v>6422</v>
      </c>
      <c r="IMB1" s="3" t="s">
        <v>6423</v>
      </c>
      <c r="IMC1" s="3" t="s">
        <v>6424</v>
      </c>
      <c r="IMD1" s="3" t="s">
        <v>6425</v>
      </c>
      <c r="IME1" s="3" t="s">
        <v>6426</v>
      </c>
      <c r="IMF1" s="3" t="s">
        <v>6427</v>
      </c>
      <c r="IMG1" s="3" t="s">
        <v>6428</v>
      </c>
      <c r="IMH1" s="3" t="s">
        <v>6429</v>
      </c>
      <c r="IMI1" s="3" t="s">
        <v>6430</v>
      </c>
      <c r="IMJ1" s="3" t="s">
        <v>6431</v>
      </c>
      <c r="IMK1" s="3" t="s">
        <v>6432</v>
      </c>
      <c r="IML1" s="3" t="s">
        <v>6433</v>
      </c>
      <c r="IMM1" s="3" t="s">
        <v>6434</v>
      </c>
      <c r="IMN1" s="3" t="s">
        <v>6435</v>
      </c>
      <c r="IMO1" s="3" t="s">
        <v>6436</v>
      </c>
      <c r="IMP1" s="3" t="s">
        <v>6437</v>
      </c>
      <c r="IMQ1" s="3" t="s">
        <v>6438</v>
      </c>
      <c r="IMR1" s="3" t="s">
        <v>6439</v>
      </c>
      <c r="IMS1" s="3" t="s">
        <v>6440</v>
      </c>
      <c r="IMT1" s="3" t="s">
        <v>6441</v>
      </c>
      <c r="IMU1" s="3" t="s">
        <v>6442</v>
      </c>
      <c r="IMV1" s="3" t="s">
        <v>6443</v>
      </c>
      <c r="IMW1" s="3" t="s">
        <v>6444</v>
      </c>
      <c r="IMX1" s="3" t="s">
        <v>6445</v>
      </c>
      <c r="IMY1" s="3" t="s">
        <v>6446</v>
      </c>
      <c r="IMZ1" s="3" t="s">
        <v>6447</v>
      </c>
      <c r="INA1" s="3" t="s">
        <v>6448</v>
      </c>
      <c r="INB1" s="3" t="s">
        <v>6449</v>
      </c>
      <c r="INC1" s="3" t="s">
        <v>6450</v>
      </c>
      <c r="IND1" s="3" t="s">
        <v>6451</v>
      </c>
      <c r="INE1" s="3" t="s">
        <v>6452</v>
      </c>
      <c r="INF1" s="3" t="s">
        <v>6453</v>
      </c>
      <c r="ING1" s="3" t="s">
        <v>6454</v>
      </c>
      <c r="INH1" s="3" t="s">
        <v>6455</v>
      </c>
      <c r="INI1" s="3" t="s">
        <v>6456</v>
      </c>
      <c r="INJ1" s="3" t="s">
        <v>6457</v>
      </c>
      <c r="INK1" s="3" t="s">
        <v>6458</v>
      </c>
      <c r="INL1" s="3" t="s">
        <v>6459</v>
      </c>
      <c r="INM1" s="3" t="s">
        <v>6460</v>
      </c>
      <c r="INN1" s="3" t="s">
        <v>6461</v>
      </c>
      <c r="INO1" s="3" t="s">
        <v>6462</v>
      </c>
      <c r="INP1" s="3" t="s">
        <v>6463</v>
      </c>
      <c r="INQ1" s="3" t="s">
        <v>6464</v>
      </c>
      <c r="INR1" s="3" t="s">
        <v>6465</v>
      </c>
      <c r="INS1" s="3" t="s">
        <v>6466</v>
      </c>
      <c r="INT1" s="3" t="s">
        <v>6467</v>
      </c>
      <c r="INU1" s="3" t="s">
        <v>6468</v>
      </c>
      <c r="INV1" s="3" t="s">
        <v>6469</v>
      </c>
      <c r="INW1" s="3" t="s">
        <v>6470</v>
      </c>
      <c r="INX1" s="3" t="s">
        <v>6471</v>
      </c>
      <c r="INY1" s="3" t="s">
        <v>6472</v>
      </c>
      <c r="INZ1" s="3" t="s">
        <v>6473</v>
      </c>
      <c r="IOA1" s="3" t="s">
        <v>6474</v>
      </c>
      <c r="IOB1" s="3" t="s">
        <v>6475</v>
      </c>
      <c r="IOC1" s="3" t="s">
        <v>6476</v>
      </c>
      <c r="IOD1" s="3" t="s">
        <v>6477</v>
      </c>
      <c r="IOE1" s="3" t="s">
        <v>6478</v>
      </c>
      <c r="IOF1" s="3" t="s">
        <v>6479</v>
      </c>
      <c r="IOG1" s="3" t="s">
        <v>6480</v>
      </c>
      <c r="IOH1" s="3" t="s">
        <v>6481</v>
      </c>
      <c r="IOI1" s="3" t="s">
        <v>6482</v>
      </c>
      <c r="IOJ1" s="3" t="s">
        <v>6483</v>
      </c>
      <c r="IOK1" s="3" t="s">
        <v>6484</v>
      </c>
      <c r="IOL1" s="3" t="s">
        <v>6485</v>
      </c>
      <c r="IOM1" s="3" t="s">
        <v>6486</v>
      </c>
      <c r="ION1" s="3" t="s">
        <v>6487</v>
      </c>
      <c r="IOO1" s="3" t="s">
        <v>6488</v>
      </c>
      <c r="IOP1" s="3" t="s">
        <v>6489</v>
      </c>
      <c r="IOQ1" s="3" t="s">
        <v>6490</v>
      </c>
      <c r="IOR1" s="3" t="s">
        <v>6491</v>
      </c>
      <c r="IOS1" s="3" t="s">
        <v>6492</v>
      </c>
      <c r="IOT1" s="3" t="s">
        <v>6493</v>
      </c>
      <c r="IOU1" s="3" t="s">
        <v>6494</v>
      </c>
      <c r="IOV1" s="3" t="s">
        <v>6495</v>
      </c>
      <c r="IOW1" s="3" t="s">
        <v>6496</v>
      </c>
      <c r="IOX1" s="3" t="s">
        <v>6497</v>
      </c>
      <c r="IOY1" s="3" t="s">
        <v>6498</v>
      </c>
      <c r="IOZ1" s="3" t="s">
        <v>6499</v>
      </c>
      <c r="IPA1" s="3" t="s">
        <v>6500</v>
      </c>
      <c r="IPB1" s="3" t="s">
        <v>6501</v>
      </c>
      <c r="IPC1" s="3" t="s">
        <v>6502</v>
      </c>
      <c r="IPD1" s="3" t="s">
        <v>6503</v>
      </c>
      <c r="IPE1" s="3" t="s">
        <v>6504</v>
      </c>
      <c r="IPF1" s="3" t="s">
        <v>6505</v>
      </c>
      <c r="IPG1" s="3" t="s">
        <v>6506</v>
      </c>
      <c r="IPH1" s="3" t="s">
        <v>6507</v>
      </c>
      <c r="IPI1" s="3" t="s">
        <v>6508</v>
      </c>
      <c r="IPJ1" s="3" t="s">
        <v>6509</v>
      </c>
      <c r="IPK1" s="3" t="s">
        <v>6510</v>
      </c>
      <c r="IPL1" s="3" t="s">
        <v>6511</v>
      </c>
      <c r="IPM1" s="3" t="s">
        <v>6512</v>
      </c>
      <c r="IPN1" s="3" t="s">
        <v>6513</v>
      </c>
      <c r="IPO1" s="3" t="s">
        <v>6514</v>
      </c>
      <c r="IPP1" s="3" t="s">
        <v>6515</v>
      </c>
      <c r="IPQ1" s="3" t="s">
        <v>6516</v>
      </c>
      <c r="IPR1" s="3" t="s">
        <v>6517</v>
      </c>
      <c r="IPS1" s="3" t="s">
        <v>6518</v>
      </c>
      <c r="IPT1" s="3" t="s">
        <v>6519</v>
      </c>
      <c r="IPU1" s="3" t="s">
        <v>6520</v>
      </c>
      <c r="IPV1" s="3" t="s">
        <v>6521</v>
      </c>
      <c r="IPW1" s="3" t="s">
        <v>6522</v>
      </c>
      <c r="IPX1" s="3" t="s">
        <v>6523</v>
      </c>
      <c r="IPY1" s="3" t="s">
        <v>6524</v>
      </c>
      <c r="IPZ1" s="3" t="s">
        <v>6525</v>
      </c>
      <c r="IQA1" s="3" t="s">
        <v>6526</v>
      </c>
      <c r="IQB1" s="3" t="s">
        <v>6527</v>
      </c>
      <c r="IQC1" s="3" t="s">
        <v>6528</v>
      </c>
      <c r="IQD1" s="3" t="s">
        <v>6529</v>
      </c>
      <c r="IQE1" s="3" t="s">
        <v>6530</v>
      </c>
      <c r="IQF1" s="3" t="s">
        <v>6531</v>
      </c>
      <c r="IQG1" s="3" t="s">
        <v>6532</v>
      </c>
      <c r="IQH1" s="3" t="s">
        <v>6533</v>
      </c>
      <c r="IQI1" s="3" t="s">
        <v>6534</v>
      </c>
      <c r="IQJ1" s="3" t="s">
        <v>6535</v>
      </c>
      <c r="IQK1" s="3" t="s">
        <v>6536</v>
      </c>
      <c r="IQL1" s="3" t="s">
        <v>6537</v>
      </c>
      <c r="IQM1" s="3" t="s">
        <v>6538</v>
      </c>
      <c r="IQN1" s="3" t="s">
        <v>6539</v>
      </c>
      <c r="IQO1" s="3" t="s">
        <v>6540</v>
      </c>
      <c r="IQP1" s="3" t="s">
        <v>6541</v>
      </c>
      <c r="IQQ1" s="3" t="s">
        <v>6542</v>
      </c>
      <c r="IQR1" s="3" t="s">
        <v>6543</v>
      </c>
      <c r="IQS1" s="3" t="s">
        <v>6544</v>
      </c>
      <c r="IQT1" s="3" t="s">
        <v>6545</v>
      </c>
      <c r="IQU1" s="3" t="s">
        <v>6546</v>
      </c>
      <c r="IQV1" s="3" t="s">
        <v>6547</v>
      </c>
      <c r="IQW1" s="3" t="s">
        <v>6548</v>
      </c>
      <c r="IQX1" s="3" t="s">
        <v>6549</v>
      </c>
      <c r="IQY1" s="3" t="s">
        <v>6550</v>
      </c>
      <c r="IQZ1" s="3" t="s">
        <v>6551</v>
      </c>
      <c r="IRA1" s="3" t="s">
        <v>6552</v>
      </c>
      <c r="IRB1" s="3" t="s">
        <v>6553</v>
      </c>
      <c r="IRC1" s="3" t="s">
        <v>6554</v>
      </c>
      <c r="IRD1" s="3" t="s">
        <v>6555</v>
      </c>
      <c r="IRE1" s="3" t="s">
        <v>6556</v>
      </c>
      <c r="IRF1" s="3" t="s">
        <v>6557</v>
      </c>
      <c r="IRG1" s="3" t="s">
        <v>6558</v>
      </c>
      <c r="IRH1" s="3" t="s">
        <v>6559</v>
      </c>
      <c r="IRI1" s="3" t="s">
        <v>6560</v>
      </c>
      <c r="IRJ1" s="3" t="s">
        <v>6561</v>
      </c>
      <c r="IRK1" s="3" t="s">
        <v>6562</v>
      </c>
      <c r="IRL1" s="3" t="s">
        <v>6563</v>
      </c>
      <c r="IRM1" s="3" t="s">
        <v>6564</v>
      </c>
      <c r="IRN1" s="3" t="s">
        <v>6565</v>
      </c>
      <c r="IRO1" s="3" t="s">
        <v>6566</v>
      </c>
      <c r="IRP1" s="3" t="s">
        <v>6567</v>
      </c>
      <c r="IRQ1" s="3" t="s">
        <v>6568</v>
      </c>
      <c r="IRR1" s="3" t="s">
        <v>6569</v>
      </c>
      <c r="IRS1" s="3" t="s">
        <v>6570</v>
      </c>
      <c r="IRT1" s="3" t="s">
        <v>6571</v>
      </c>
      <c r="IRU1" s="3" t="s">
        <v>6572</v>
      </c>
      <c r="IRV1" s="3" t="s">
        <v>6573</v>
      </c>
      <c r="IRW1" s="3" t="s">
        <v>6574</v>
      </c>
      <c r="IRX1" s="3" t="s">
        <v>6575</v>
      </c>
      <c r="IRY1" s="3" t="s">
        <v>6576</v>
      </c>
      <c r="IRZ1" s="3" t="s">
        <v>6577</v>
      </c>
      <c r="ISA1" s="3" t="s">
        <v>6578</v>
      </c>
      <c r="ISB1" s="3" t="s">
        <v>6579</v>
      </c>
      <c r="ISC1" s="3" t="s">
        <v>6580</v>
      </c>
      <c r="ISD1" s="3" t="s">
        <v>6581</v>
      </c>
      <c r="ISE1" s="3" t="s">
        <v>6582</v>
      </c>
      <c r="ISF1" s="3" t="s">
        <v>6583</v>
      </c>
      <c r="ISG1" s="3" t="s">
        <v>6584</v>
      </c>
      <c r="ISH1" s="3" t="s">
        <v>6585</v>
      </c>
      <c r="ISI1" s="3" t="s">
        <v>6586</v>
      </c>
      <c r="ISJ1" s="3" t="s">
        <v>6587</v>
      </c>
      <c r="ISK1" s="3" t="s">
        <v>6588</v>
      </c>
      <c r="ISL1" s="3" t="s">
        <v>6589</v>
      </c>
      <c r="ISM1" s="3" t="s">
        <v>6590</v>
      </c>
      <c r="ISN1" s="3" t="s">
        <v>6591</v>
      </c>
      <c r="ISO1" s="3" t="s">
        <v>6592</v>
      </c>
      <c r="ISP1" s="3" t="s">
        <v>6593</v>
      </c>
      <c r="ISQ1" s="3" t="s">
        <v>6594</v>
      </c>
      <c r="ISR1" s="3" t="s">
        <v>6595</v>
      </c>
      <c r="ISS1" s="3" t="s">
        <v>6596</v>
      </c>
      <c r="IST1" s="3" t="s">
        <v>6597</v>
      </c>
      <c r="ISU1" s="3" t="s">
        <v>6598</v>
      </c>
      <c r="ISV1" s="3" t="s">
        <v>6599</v>
      </c>
      <c r="ISW1" s="3" t="s">
        <v>6600</v>
      </c>
      <c r="ISX1" s="3" t="s">
        <v>6601</v>
      </c>
      <c r="ISY1" s="3" t="s">
        <v>6602</v>
      </c>
      <c r="ISZ1" s="3" t="s">
        <v>6603</v>
      </c>
      <c r="ITA1" s="3" t="s">
        <v>6604</v>
      </c>
      <c r="ITB1" s="3" t="s">
        <v>6605</v>
      </c>
      <c r="ITC1" s="3" t="s">
        <v>6606</v>
      </c>
      <c r="ITD1" s="3" t="s">
        <v>6607</v>
      </c>
      <c r="ITE1" s="3" t="s">
        <v>6608</v>
      </c>
      <c r="ITF1" s="3" t="s">
        <v>6609</v>
      </c>
      <c r="ITG1" s="3" t="s">
        <v>6610</v>
      </c>
      <c r="ITH1" s="3" t="s">
        <v>6611</v>
      </c>
      <c r="ITI1" s="3" t="s">
        <v>6612</v>
      </c>
      <c r="ITJ1" s="3" t="s">
        <v>6613</v>
      </c>
      <c r="ITK1" s="3" t="s">
        <v>6614</v>
      </c>
      <c r="ITL1" s="3" t="s">
        <v>6615</v>
      </c>
      <c r="ITM1" s="3" t="s">
        <v>6616</v>
      </c>
      <c r="ITN1" s="3" t="s">
        <v>6617</v>
      </c>
      <c r="ITO1" s="3" t="s">
        <v>6618</v>
      </c>
      <c r="ITP1" s="3" t="s">
        <v>6619</v>
      </c>
      <c r="ITQ1" s="3" t="s">
        <v>6620</v>
      </c>
      <c r="ITR1" s="3" t="s">
        <v>6621</v>
      </c>
      <c r="ITS1" s="3" t="s">
        <v>6622</v>
      </c>
      <c r="ITT1" s="3" t="s">
        <v>6623</v>
      </c>
      <c r="ITU1" s="3" t="s">
        <v>6624</v>
      </c>
      <c r="ITV1" s="3" t="s">
        <v>6625</v>
      </c>
      <c r="ITW1" s="3" t="s">
        <v>6626</v>
      </c>
      <c r="ITX1" s="3" t="s">
        <v>6627</v>
      </c>
      <c r="ITY1" s="3" t="s">
        <v>6628</v>
      </c>
      <c r="ITZ1" s="3" t="s">
        <v>6629</v>
      </c>
      <c r="IUA1" s="3" t="s">
        <v>6630</v>
      </c>
      <c r="IUB1" s="3" t="s">
        <v>6631</v>
      </c>
      <c r="IUC1" s="3" t="s">
        <v>6632</v>
      </c>
      <c r="IUD1" s="3" t="s">
        <v>6633</v>
      </c>
      <c r="IUE1" s="3" t="s">
        <v>6634</v>
      </c>
      <c r="IUF1" s="3" t="s">
        <v>6635</v>
      </c>
      <c r="IUG1" s="3" t="s">
        <v>6636</v>
      </c>
      <c r="IUH1" s="3" t="s">
        <v>6637</v>
      </c>
      <c r="IUI1" s="3" t="s">
        <v>6638</v>
      </c>
      <c r="IUJ1" s="3" t="s">
        <v>6639</v>
      </c>
      <c r="IUK1" s="3" t="s">
        <v>6640</v>
      </c>
      <c r="IUL1" s="3" t="s">
        <v>6641</v>
      </c>
      <c r="IUM1" s="3" t="s">
        <v>6642</v>
      </c>
      <c r="IUN1" s="3" t="s">
        <v>6643</v>
      </c>
      <c r="IUO1" s="3" t="s">
        <v>6644</v>
      </c>
      <c r="IUP1" s="3" t="s">
        <v>6645</v>
      </c>
      <c r="IUQ1" s="3" t="s">
        <v>6646</v>
      </c>
      <c r="IUR1" s="3" t="s">
        <v>6647</v>
      </c>
      <c r="IUS1" s="3" t="s">
        <v>6648</v>
      </c>
      <c r="IUT1" s="3" t="s">
        <v>6649</v>
      </c>
      <c r="IUU1" s="3" t="s">
        <v>6650</v>
      </c>
      <c r="IUV1" s="3" t="s">
        <v>6651</v>
      </c>
      <c r="IUW1" s="3" t="s">
        <v>6652</v>
      </c>
      <c r="IUX1" s="3" t="s">
        <v>6653</v>
      </c>
      <c r="IUY1" s="3" t="s">
        <v>6654</v>
      </c>
      <c r="IUZ1" s="3" t="s">
        <v>6655</v>
      </c>
      <c r="IVA1" s="3" t="s">
        <v>6656</v>
      </c>
      <c r="IVB1" s="3" t="s">
        <v>6657</v>
      </c>
      <c r="IVC1" s="3" t="s">
        <v>6658</v>
      </c>
      <c r="IVD1" s="3" t="s">
        <v>6659</v>
      </c>
      <c r="IVE1" s="3" t="s">
        <v>6660</v>
      </c>
      <c r="IVF1" s="3" t="s">
        <v>6661</v>
      </c>
      <c r="IVG1" s="3" t="s">
        <v>6662</v>
      </c>
      <c r="IVH1" s="3" t="s">
        <v>6663</v>
      </c>
      <c r="IVI1" s="3" t="s">
        <v>6664</v>
      </c>
      <c r="IVJ1" s="3" t="s">
        <v>6665</v>
      </c>
      <c r="IVK1" s="3" t="s">
        <v>6666</v>
      </c>
      <c r="IVL1" s="3" t="s">
        <v>6667</v>
      </c>
      <c r="IVM1" s="3" t="s">
        <v>6668</v>
      </c>
      <c r="IVN1" s="3" t="s">
        <v>6669</v>
      </c>
      <c r="IVO1" s="3" t="s">
        <v>6670</v>
      </c>
      <c r="IVP1" s="3" t="s">
        <v>6671</v>
      </c>
      <c r="IVQ1" s="3" t="s">
        <v>6672</v>
      </c>
      <c r="IVR1" s="3" t="s">
        <v>6673</v>
      </c>
      <c r="IVS1" s="3" t="s">
        <v>6674</v>
      </c>
      <c r="IVT1" s="3" t="s">
        <v>6675</v>
      </c>
      <c r="IVU1" s="3" t="s">
        <v>6676</v>
      </c>
      <c r="IVV1" s="3" t="s">
        <v>6677</v>
      </c>
      <c r="IVW1" s="3" t="s">
        <v>6678</v>
      </c>
      <c r="IVX1" s="3" t="s">
        <v>6679</v>
      </c>
      <c r="IVY1" s="3" t="s">
        <v>6680</v>
      </c>
      <c r="IVZ1" s="3" t="s">
        <v>6681</v>
      </c>
      <c r="IWA1" s="3" t="s">
        <v>6682</v>
      </c>
      <c r="IWB1" s="3" t="s">
        <v>6683</v>
      </c>
      <c r="IWC1" s="3" t="s">
        <v>6684</v>
      </c>
      <c r="IWD1" s="3" t="s">
        <v>6685</v>
      </c>
      <c r="IWE1" s="3" t="s">
        <v>6686</v>
      </c>
      <c r="IWF1" s="3" t="s">
        <v>6687</v>
      </c>
      <c r="IWG1" s="3" t="s">
        <v>6688</v>
      </c>
      <c r="IWH1" s="3" t="s">
        <v>6689</v>
      </c>
      <c r="IWI1" s="3" t="s">
        <v>6690</v>
      </c>
      <c r="IWJ1" s="3" t="s">
        <v>6691</v>
      </c>
      <c r="IWK1" s="3" t="s">
        <v>6692</v>
      </c>
      <c r="IWL1" s="3" t="s">
        <v>6693</v>
      </c>
      <c r="IWM1" s="3" t="s">
        <v>6694</v>
      </c>
      <c r="IWN1" s="3" t="s">
        <v>6695</v>
      </c>
      <c r="IWO1" s="3" t="s">
        <v>6696</v>
      </c>
      <c r="IWP1" s="3" t="s">
        <v>6697</v>
      </c>
      <c r="IWQ1" s="3" t="s">
        <v>6698</v>
      </c>
      <c r="IWR1" s="3" t="s">
        <v>6699</v>
      </c>
      <c r="IWS1" s="3" t="s">
        <v>6700</v>
      </c>
      <c r="IWT1" s="3" t="s">
        <v>6701</v>
      </c>
      <c r="IWU1" s="3" t="s">
        <v>6702</v>
      </c>
      <c r="IWV1" s="3" t="s">
        <v>6703</v>
      </c>
      <c r="IWW1" s="3" t="s">
        <v>6704</v>
      </c>
      <c r="IWX1" s="3" t="s">
        <v>6705</v>
      </c>
      <c r="IWY1" s="3" t="s">
        <v>6706</v>
      </c>
      <c r="IWZ1" s="3" t="s">
        <v>6707</v>
      </c>
      <c r="IXA1" s="3" t="s">
        <v>6708</v>
      </c>
      <c r="IXB1" s="3" t="s">
        <v>6709</v>
      </c>
      <c r="IXC1" s="3" t="s">
        <v>6710</v>
      </c>
      <c r="IXD1" s="3" t="s">
        <v>6711</v>
      </c>
      <c r="IXE1" s="3" t="s">
        <v>6712</v>
      </c>
      <c r="IXF1" s="3" t="s">
        <v>6713</v>
      </c>
      <c r="IXG1" s="3" t="s">
        <v>6714</v>
      </c>
      <c r="IXH1" s="3" t="s">
        <v>6715</v>
      </c>
      <c r="IXI1" s="3" t="s">
        <v>6716</v>
      </c>
      <c r="IXJ1" s="3" t="s">
        <v>6717</v>
      </c>
      <c r="IXK1" s="3" t="s">
        <v>6718</v>
      </c>
      <c r="IXL1" s="3" t="s">
        <v>6719</v>
      </c>
      <c r="IXM1" s="3" t="s">
        <v>6720</v>
      </c>
      <c r="IXN1" s="3" t="s">
        <v>6721</v>
      </c>
      <c r="IXO1" s="3" t="s">
        <v>6722</v>
      </c>
      <c r="IXP1" s="3" t="s">
        <v>6723</v>
      </c>
      <c r="IXQ1" s="3" t="s">
        <v>6724</v>
      </c>
      <c r="IXR1" s="3" t="s">
        <v>6725</v>
      </c>
      <c r="IXS1" s="3" t="s">
        <v>6726</v>
      </c>
      <c r="IXT1" s="3" t="s">
        <v>6727</v>
      </c>
      <c r="IXU1" s="3" t="s">
        <v>6728</v>
      </c>
      <c r="IXV1" s="3" t="s">
        <v>6729</v>
      </c>
      <c r="IXW1" s="3" t="s">
        <v>6730</v>
      </c>
      <c r="IXX1" s="3" t="s">
        <v>6731</v>
      </c>
      <c r="IXY1" s="3" t="s">
        <v>6732</v>
      </c>
      <c r="IXZ1" s="3" t="s">
        <v>6733</v>
      </c>
      <c r="IYA1" s="3" t="s">
        <v>6734</v>
      </c>
      <c r="IYB1" s="3" t="s">
        <v>6735</v>
      </c>
      <c r="IYC1" s="3" t="s">
        <v>6736</v>
      </c>
      <c r="IYD1" s="3" t="s">
        <v>6737</v>
      </c>
      <c r="IYE1" s="3" t="s">
        <v>6738</v>
      </c>
      <c r="IYF1" s="3" t="s">
        <v>6739</v>
      </c>
      <c r="IYG1" s="3" t="s">
        <v>6740</v>
      </c>
      <c r="IYH1" s="3" t="s">
        <v>6741</v>
      </c>
      <c r="IYI1" s="3" t="s">
        <v>6742</v>
      </c>
      <c r="IYJ1" s="3" t="s">
        <v>6743</v>
      </c>
      <c r="IYK1" s="3" t="s">
        <v>6744</v>
      </c>
      <c r="IYL1" s="3" t="s">
        <v>6745</v>
      </c>
      <c r="IYM1" s="3" t="s">
        <v>6746</v>
      </c>
      <c r="IYN1" s="3" t="s">
        <v>6747</v>
      </c>
      <c r="IYO1" s="3" t="s">
        <v>6748</v>
      </c>
      <c r="IYP1" s="3" t="s">
        <v>6749</v>
      </c>
      <c r="IYQ1" s="3" t="s">
        <v>6750</v>
      </c>
      <c r="IYR1" s="3" t="s">
        <v>6751</v>
      </c>
      <c r="IYS1" s="3" t="s">
        <v>6752</v>
      </c>
      <c r="IYT1" s="3" t="s">
        <v>6753</v>
      </c>
      <c r="IYU1" s="3" t="s">
        <v>6754</v>
      </c>
      <c r="IYV1" s="3" t="s">
        <v>6755</v>
      </c>
      <c r="IYW1" s="3" t="s">
        <v>6756</v>
      </c>
      <c r="IYX1" s="3" t="s">
        <v>6757</v>
      </c>
      <c r="IYY1" s="3" t="s">
        <v>6758</v>
      </c>
      <c r="IYZ1" s="3" t="s">
        <v>6759</v>
      </c>
      <c r="IZA1" s="3" t="s">
        <v>6760</v>
      </c>
      <c r="IZB1" s="3" t="s">
        <v>6761</v>
      </c>
      <c r="IZC1" s="3" t="s">
        <v>6762</v>
      </c>
      <c r="IZD1" s="3" t="s">
        <v>6763</v>
      </c>
      <c r="IZE1" s="3" t="s">
        <v>6764</v>
      </c>
      <c r="IZF1" s="3" t="s">
        <v>6765</v>
      </c>
      <c r="IZG1" s="3" t="s">
        <v>6766</v>
      </c>
      <c r="IZH1" s="3" t="s">
        <v>6767</v>
      </c>
      <c r="IZI1" s="3" t="s">
        <v>6768</v>
      </c>
      <c r="IZJ1" s="3" t="s">
        <v>6769</v>
      </c>
      <c r="IZK1" s="3" t="s">
        <v>6770</v>
      </c>
      <c r="IZL1" s="3" t="s">
        <v>6771</v>
      </c>
      <c r="IZM1" s="3" t="s">
        <v>6772</v>
      </c>
      <c r="IZN1" s="3" t="s">
        <v>6773</v>
      </c>
      <c r="IZO1" s="3" t="s">
        <v>6774</v>
      </c>
      <c r="IZP1" s="3" t="s">
        <v>6775</v>
      </c>
      <c r="IZQ1" s="3" t="s">
        <v>6776</v>
      </c>
      <c r="IZR1" s="3" t="s">
        <v>6777</v>
      </c>
      <c r="IZS1" s="3" t="s">
        <v>6778</v>
      </c>
      <c r="IZT1" s="3" t="s">
        <v>6779</v>
      </c>
      <c r="IZU1" s="3" t="s">
        <v>6780</v>
      </c>
      <c r="IZV1" s="3" t="s">
        <v>6781</v>
      </c>
      <c r="IZW1" s="3" t="s">
        <v>6782</v>
      </c>
      <c r="IZX1" s="3" t="s">
        <v>6783</v>
      </c>
      <c r="IZY1" s="3" t="s">
        <v>6784</v>
      </c>
      <c r="IZZ1" s="3" t="s">
        <v>6785</v>
      </c>
      <c r="JAA1" s="3" t="s">
        <v>6786</v>
      </c>
      <c r="JAB1" s="3" t="s">
        <v>6787</v>
      </c>
      <c r="JAC1" s="3" t="s">
        <v>6788</v>
      </c>
      <c r="JAD1" s="3" t="s">
        <v>6789</v>
      </c>
      <c r="JAE1" s="3" t="s">
        <v>6790</v>
      </c>
      <c r="JAF1" s="3" t="s">
        <v>6791</v>
      </c>
      <c r="JAG1" s="3" t="s">
        <v>6792</v>
      </c>
      <c r="JAH1" s="3" t="s">
        <v>6793</v>
      </c>
      <c r="JAI1" s="3" t="s">
        <v>6794</v>
      </c>
      <c r="JAJ1" s="3" t="s">
        <v>6795</v>
      </c>
      <c r="JAK1" s="3" t="s">
        <v>6796</v>
      </c>
      <c r="JAL1" s="3" t="s">
        <v>6797</v>
      </c>
      <c r="JAM1" s="3" t="s">
        <v>6798</v>
      </c>
      <c r="JAN1" s="3" t="s">
        <v>6799</v>
      </c>
      <c r="JAO1" s="3" t="s">
        <v>6800</v>
      </c>
      <c r="JAP1" s="3" t="s">
        <v>6801</v>
      </c>
      <c r="JAQ1" s="3" t="s">
        <v>6802</v>
      </c>
      <c r="JAR1" s="3" t="s">
        <v>6803</v>
      </c>
      <c r="JAS1" s="3" t="s">
        <v>6804</v>
      </c>
      <c r="JAT1" s="3" t="s">
        <v>6805</v>
      </c>
      <c r="JAU1" s="3" t="s">
        <v>6806</v>
      </c>
      <c r="JAV1" s="3" t="s">
        <v>6807</v>
      </c>
      <c r="JAW1" s="3" t="s">
        <v>6808</v>
      </c>
      <c r="JAX1" s="3" t="s">
        <v>6809</v>
      </c>
      <c r="JAY1" s="3" t="s">
        <v>6810</v>
      </c>
      <c r="JAZ1" s="3" t="s">
        <v>6811</v>
      </c>
      <c r="JBA1" s="3" t="s">
        <v>6812</v>
      </c>
      <c r="JBB1" s="3" t="s">
        <v>6813</v>
      </c>
      <c r="JBC1" s="3" t="s">
        <v>6814</v>
      </c>
      <c r="JBD1" s="3" t="s">
        <v>6815</v>
      </c>
      <c r="JBE1" s="3" t="s">
        <v>6816</v>
      </c>
      <c r="JBF1" s="3" t="s">
        <v>6817</v>
      </c>
      <c r="JBG1" s="3" t="s">
        <v>6818</v>
      </c>
      <c r="JBH1" s="3" t="s">
        <v>6819</v>
      </c>
      <c r="JBI1" s="3" t="s">
        <v>6820</v>
      </c>
      <c r="JBJ1" s="3" t="s">
        <v>6821</v>
      </c>
      <c r="JBK1" s="3" t="s">
        <v>6822</v>
      </c>
      <c r="JBL1" s="3" t="s">
        <v>6823</v>
      </c>
      <c r="JBM1" s="3" t="s">
        <v>6824</v>
      </c>
      <c r="JBN1" s="3" t="s">
        <v>6825</v>
      </c>
      <c r="JBO1" s="3" t="s">
        <v>6826</v>
      </c>
      <c r="JBP1" s="3" t="s">
        <v>6827</v>
      </c>
      <c r="JBQ1" s="3" t="s">
        <v>6828</v>
      </c>
      <c r="JBR1" s="3" t="s">
        <v>6829</v>
      </c>
      <c r="JBS1" s="3" t="s">
        <v>6830</v>
      </c>
      <c r="JBT1" s="3" t="s">
        <v>6831</v>
      </c>
      <c r="JBU1" s="3" t="s">
        <v>6832</v>
      </c>
      <c r="JBV1" s="3" t="s">
        <v>6833</v>
      </c>
      <c r="JBW1" s="3" t="s">
        <v>6834</v>
      </c>
      <c r="JBX1" s="3" t="s">
        <v>6835</v>
      </c>
      <c r="JBY1" s="3" t="s">
        <v>6836</v>
      </c>
      <c r="JBZ1" s="3" t="s">
        <v>6837</v>
      </c>
      <c r="JCA1" s="3" t="s">
        <v>6838</v>
      </c>
      <c r="JCB1" s="3" t="s">
        <v>6839</v>
      </c>
      <c r="JCC1" s="3" t="s">
        <v>6840</v>
      </c>
      <c r="JCD1" s="3" t="s">
        <v>6841</v>
      </c>
      <c r="JCE1" s="3" t="s">
        <v>6842</v>
      </c>
      <c r="JCF1" s="3" t="s">
        <v>6843</v>
      </c>
      <c r="JCG1" s="3" t="s">
        <v>6844</v>
      </c>
      <c r="JCH1" s="3" t="s">
        <v>6845</v>
      </c>
      <c r="JCI1" s="3" t="s">
        <v>6846</v>
      </c>
      <c r="JCJ1" s="3" t="s">
        <v>6847</v>
      </c>
      <c r="JCK1" s="3" t="s">
        <v>6848</v>
      </c>
      <c r="JCL1" s="3" t="s">
        <v>6849</v>
      </c>
      <c r="JCM1" s="3" t="s">
        <v>6850</v>
      </c>
      <c r="JCN1" s="3" t="s">
        <v>6851</v>
      </c>
      <c r="JCO1" s="3" t="s">
        <v>6852</v>
      </c>
      <c r="JCP1" s="3" t="s">
        <v>6853</v>
      </c>
      <c r="JCQ1" s="3" t="s">
        <v>6854</v>
      </c>
      <c r="JCR1" s="3" t="s">
        <v>6855</v>
      </c>
      <c r="JCS1" s="3" t="s">
        <v>6856</v>
      </c>
      <c r="JCT1" s="3" t="s">
        <v>6857</v>
      </c>
      <c r="JCU1" s="3" t="s">
        <v>6858</v>
      </c>
      <c r="JCV1" s="3" t="s">
        <v>6859</v>
      </c>
      <c r="JCW1" s="3" t="s">
        <v>6860</v>
      </c>
      <c r="JCX1" s="3" t="s">
        <v>6861</v>
      </c>
      <c r="JCY1" s="3" t="s">
        <v>6862</v>
      </c>
      <c r="JCZ1" s="3" t="s">
        <v>6863</v>
      </c>
      <c r="JDA1" s="3" t="s">
        <v>6864</v>
      </c>
      <c r="JDB1" s="3" t="s">
        <v>6865</v>
      </c>
      <c r="JDC1" s="3" t="s">
        <v>6866</v>
      </c>
      <c r="JDD1" s="3" t="s">
        <v>6867</v>
      </c>
      <c r="JDE1" s="3" t="s">
        <v>6868</v>
      </c>
      <c r="JDF1" s="3" t="s">
        <v>6869</v>
      </c>
      <c r="JDG1" s="3" t="s">
        <v>6870</v>
      </c>
      <c r="JDH1" s="3" t="s">
        <v>6871</v>
      </c>
      <c r="JDI1" s="3" t="s">
        <v>6872</v>
      </c>
      <c r="JDJ1" s="3" t="s">
        <v>6873</v>
      </c>
      <c r="JDK1" s="3" t="s">
        <v>6874</v>
      </c>
      <c r="JDL1" s="3" t="s">
        <v>6875</v>
      </c>
      <c r="JDM1" s="3" t="s">
        <v>6876</v>
      </c>
      <c r="JDN1" s="3" t="s">
        <v>6877</v>
      </c>
      <c r="JDO1" s="3" t="s">
        <v>6878</v>
      </c>
      <c r="JDP1" s="3" t="s">
        <v>6879</v>
      </c>
      <c r="JDQ1" s="3" t="s">
        <v>6880</v>
      </c>
      <c r="JDR1" s="3" t="s">
        <v>6881</v>
      </c>
      <c r="JDS1" s="3" t="s">
        <v>6882</v>
      </c>
      <c r="JDT1" s="3" t="s">
        <v>6883</v>
      </c>
      <c r="JDU1" s="3" t="s">
        <v>6884</v>
      </c>
      <c r="JDV1" s="3" t="s">
        <v>6885</v>
      </c>
      <c r="JDW1" s="3" t="s">
        <v>6886</v>
      </c>
      <c r="JDX1" s="3" t="s">
        <v>6887</v>
      </c>
      <c r="JDY1" s="3" t="s">
        <v>6888</v>
      </c>
      <c r="JDZ1" s="3" t="s">
        <v>6889</v>
      </c>
      <c r="JEA1" s="3" t="s">
        <v>6890</v>
      </c>
      <c r="JEB1" s="3" t="s">
        <v>6891</v>
      </c>
      <c r="JEC1" s="3" t="s">
        <v>6892</v>
      </c>
      <c r="JED1" s="3" t="s">
        <v>6893</v>
      </c>
      <c r="JEE1" s="3" t="s">
        <v>6894</v>
      </c>
      <c r="JEF1" s="3" t="s">
        <v>6895</v>
      </c>
      <c r="JEG1" s="3" t="s">
        <v>6896</v>
      </c>
      <c r="JEH1" s="3" t="s">
        <v>6897</v>
      </c>
      <c r="JEI1" s="3" t="s">
        <v>6898</v>
      </c>
      <c r="JEJ1" s="3" t="s">
        <v>6899</v>
      </c>
      <c r="JEK1" s="3" t="s">
        <v>6900</v>
      </c>
      <c r="JEL1" s="3" t="s">
        <v>6901</v>
      </c>
      <c r="JEM1" s="3" t="s">
        <v>6902</v>
      </c>
      <c r="JEN1" s="3" t="s">
        <v>6903</v>
      </c>
      <c r="JEO1" s="3" t="s">
        <v>6904</v>
      </c>
      <c r="JEP1" s="3" t="s">
        <v>6905</v>
      </c>
      <c r="JEQ1" s="3" t="s">
        <v>6906</v>
      </c>
      <c r="JER1" s="3" t="s">
        <v>6907</v>
      </c>
      <c r="JES1" s="3" t="s">
        <v>6908</v>
      </c>
      <c r="JET1" s="3" t="s">
        <v>6909</v>
      </c>
      <c r="JEU1" s="3" t="s">
        <v>6910</v>
      </c>
      <c r="JEV1" s="3" t="s">
        <v>6911</v>
      </c>
      <c r="JEW1" s="3" t="s">
        <v>6912</v>
      </c>
      <c r="JEX1" s="3" t="s">
        <v>6913</v>
      </c>
      <c r="JEY1" s="3" t="s">
        <v>6914</v>
      </c>
      <c r="JEZ1" s="3" t="s">
        <v>6915</v>
      </c>
      <c r="JFA1" s="3" t="s">
        <v>6916</v>
      </c>
      <c r="JFB1" s="3" t="s">
        <v>6917</v>
      </c>
      <c r="JFC1" s="3" t="s">
        <v>6918</v>
      </c>
      <c r="JFD1" s="3" t="s">
        <v>6919</v>
      </c>
      <c r="JFE1" s="3" t="s">
        <v>6920</v>
      </c>
      <c r="JFF1" s="3" t="s">
        <v>6921</v>
      </c>
      <c r="JFG1" s="3" t="s">
        <v>6922</v>
      </c>
      <c r="JFH1" s="3" t="s">
        <v>6923</v>
      </c>
      <c r="JFI1" s="3" t="s">
        <v>6924</v>
      </c>
      <c r="JFJ1" s="3" t="s">
        <v>6925</v>
      </c>
      <c r="JFK1" s="3" t="s">
        <v>6926</v>
      </c>
      <c r="JFL1" s="3" t="s">
        <v>6927</v>
      </c>
      <c r="JFM1" s="3" t="s">
        <v>6928</v>
      </c>
      <c r="JFN1" s="3" t="s">
        <v>6929</v>
      </c>
      <c r="JFO1" s="3" t="s">
        <v>6930</v>
      </c>
      <c r="JFP1" s="3" t="s">
        <v>6931</v>
      </c>
      <c r="JFQ1" s="3" t="s">
        <v>6932</v>
      </c>
      <c r="JFR1" s="3" t="s">
        <v>6933</v>
      </c>
      <c r="JFS1" s="3" t="s">
        <v>6934</v>
      </c>
      <c r="JFT1" s="3" t="s">
        <v>6935</v>
      </c>
      <c r="JFU1" s="3" t="s">
        <v>6936</v>
      </c>
      <c r="JFV1" s="3" t="s">
        <v>6937</v>
      </c>
      <c r="JFW1" s="3" t="s">
        <v>6938</v>
      </c>
      <c r="JFX1" s="3" t="s">
        <v>6939</v>
      </c>
      <c r="JFY1" s="3" t="s">
        <v>6940</v>
      </c>
      <c r="JFZ1" s="3" t="s">
        <v>6941</v>
      </c>
      <c r="JGA1" s="3" t="s">
        <v>6942</v>
      </c>
      <c r="JGB1" s="3" t="s">
        <v>6943</v>
      </c>
      <c r="JGC1" s="3" t="s">
        <v>6944</v>
      </c>
      <c r="JGD1" s="3" t="s">
        <v>6945</v>
      </c>
      <c r="JGE1" s="3" t="s">
        <v>6946</v>
      </c>
      <c r="JGF1" s="3" t="s">
        <v>6947</v>
      </c>
      <c r="JGG1" s="3" t="s">
        <v>6948</v>
      </c>
      <c r="JGH1" s="3" t="s">
        <v>6949</v>
      </c>
      <c r="JGI1" s="3" t="s">
        <v>6950</v>
      </c>
      <c r="JGJ1" s="3" t="s">
        <v>6951</v>
      </c>
      <c r="JGK1" s="3" t="s">
        <v>6952</v>
      </c>
      <c r="JGL1" s="3" t="s">
        <v>6953</v>
      </c>
      <c r="JGM1" s="3" t="s">
        <v>6954</v>
      </c>
      <c r="JGN1" s="3" t="s">
        <v>6955</v>
      </c>
      <c r="JGO1" s="3" t="s">
        <v>6956</v>
      </c>
      <c r="JGP1" s="3" t="s">
        <v>6957</v>
      </c>
      <c r="JGQ1" s="3" t="s">
        <v>6958</v>
      </c>
      <c r="JGR1" s="3" t="s">
        <v>6959</v>
      </c>
      <c r="JGS1" s="3" t="s">
        <v>6960</v>
      </c>
      <c r="JGT1" s="3" t="s">
        <v>6961</v>
      </c>
      <c r="JGU1" s="3" t="s">
        <v>6962</v>
      </c>
      <c r="JGV1" s="3" t="s">
        <v>6963</v>
      </c>
      <c r="JGW1" s="3" t="s">
        <v>6964</v>
      </c>
      <c r="JGX1" s="3" t="s">
        <v>6965</v>
      </c>
      <c r="JGY1" s="3" t="s">
        <v>6966</v>
      </c>
      <c r="JGZ1" s="3" t="s">
        <v>6967</v>
      </c>
      <c r="JHA1" s="3" t="s">
        <v>6968</v>
      </c>
      <c r="JHB1" s="3" t="s">
        <v>6969</v>
      </c>
      <c r="JHC1" s="3" t="s">
        <v>6970</v>
      </c>
      <c r="JHD1" s="3" t="s">
        <v>6971</v>
      </c>
      <c r="JHE1" s="3" t="s">
        <v>6972</v>
      </c>
      <c r="JHF1" s="3" t="s">
        <v>6973</v>
      </c>
      <c r="JHG1" s="3" t="s">
        <v>6974</v>
      </c>
      <c r="JHH1" s="3" t="s">
        <v>6975</v>
      </c>
      <c r="JHI1" s="3" t="s">
        <v>6976</v>
      </c>
      <c r="JHJ1" s="3" t="s">
        <v>6977</v>
      </c>
      <c r="JHK1" s="3" t="s">
        <v>6978</v>
      </c>
      <c r="JHL1" s="3" t="s">
        <v>6979</v>
      </c>
      <c r="JHM1" s="3" t="s">
        <v>6980</v>
      </c>
      <c r="JHN1" s="3" t="s">
        <v>6981</v>
      </c>
      <c r="JHO1" s="3" t="s">
        <v>6982</v>
      </c>
      <c r="JHP1" s="3" t="s">
        <v>6983</v>
      </c>
      <c r="JHQ1" s="3" t="s">
        <v>6984</v>
      </c>
      <c r="JHR1" s="3" t="s">
        <v>6985</v>
      </c>
      <c r="JHS1" s="3" t="s">
        <v>6986</v>
      </c>
      <c r="JHT1" s="3" t="s">
        <v>6987</v>
      </c>
      <c r="JHU1" s="3" t="s">
        <v>6988</v>
      </c>
      <c r="JHV1" s="3" t="s">
        <v>6989</v>
      </c>
      <c r="JHW1" s="3" t="s">
        <v>6990</v>
      </c>
      <c r="JHX1" s="3" t="s">
        <v>6991</v>
      </c>
      <c r="JHY1" s="3" t="s">
        <v>6992</v>
      </c>
      <c r="JHZ1" s="3" t="s">
        <v>6993</v>
      </c>
      <c r="JIA1" s="3" t="s">
        <v>6994</v>
      </c>
      <c r="JIB1" s="3" t="s">
        <v>6995</v>
      </c>
      <c r="JIC1" s="3" t="s">
        <v>6996</v>
      </c>
      <c r="JID1" s="3" t="s">
        <v>6997</v>
      </c>
      <c r="JIE1" s="3" t="s">
        <v>6998</v>
      </c>
      <c r="JIF1" s="3" t="s">
        <v>6999</v>
      </c>
      <c r="JIG1" s="3" t="s">
        <v>7000</v>
      </c>
      <c r="JIH1" s="3" t="s">
        <v>7001</v>
      </c>
      <c r="JII1" s="3" t="s">
        <v>7002</v>
      </c>
      <c r="JIJ1" s="3" t="s">
        <v>7003</v>
      </c>
      <c r="JIK1" s="3" t="s">
        <v>7004</v>
      </c>
      <c r="JIL1" s="3" t="s">
        <v>7005</v>
      </c>
      <c r="JIM1" s="3" t="s">
        <v>7006</v>
      </c>
      <c r="JIN1" s="3" t="s">
        <v>7007</v>
      </c>
      <c r="JIO1" s="3" t="s">
        <v>7008</v>
      </c>
      <c r="JIP1" s="3" t="s">
        <v>7009</v>
      </c>
      <c r="JIQ1" s="3" t="s">
        <v>7010</v>
      </c>
      <c r="JIR1" s="3" t="s">
        <v>7011</v>
      </c>
      <c r="JIS1" s="3" t="s">
        <v>7012</v>
      </c>
      <c r="JIT1" s="3" t="s">
        <v>7013</v>
      </c>
      <c r="JIU1" s="3" t="s">
        <v>7014</v>
      </c>
      <c r="JIV1" s="3" t="s">
        <v>7015</v>
      </c>
      <c r="JIW1" s="3" t="s">
        <v>7016</v>
      </c>
      <c r="JIX1" s="3" t="s">
        <v>7017</v>
      </c>
      <c r="JIY1" s="3" t="s">
        <v>7018</v>
      </c>
      <c r="JIZ1" s="3" t="s">
        <v>7019</v>
      </c>
      <c r="JJA1" s="3" t="s">
        <v>7020</v>
      </c>
      <c r="JJB1" s="3" t="s">
        <v>7021</v>
      </c>
      <c r="JJC1" s="3" t="s">
        <v>7022</v>
      </c>
      <c r="JJD1" s="3" t="s">
        <v>7023</v>
      </c>
      <c r="JJE1" s="3" t="s">
        <v>7024</v>
      </c>
      <c r="JJF1" s="3" t="s">
        <v>7025</v>
      </c>
      <c r="JJG1" s="3" t="s">
        <v>7026</v>
      </c>
      <c r="JJH1" s="3" t="s">
        <v>7027</v>
      </c>
      <c r="JJI1" s="3" t="s">
        <v>7028</v>
      </c>
      <c r="JJJ1" s="3" t="s">
        <v>7029</v>
      </c>
      <c r="JJK1" s="3" t="s">
        <v>7030</v>
      </c>
      <c r="JJL1" s="3" t="s">
        <v>7031</v>
      </c>
      <c r="JJM1" s="3" t="s">
        <v>7032</v>
      </c>
      <c r="JJN1" s="3" t="s">
        <v>7033</v>
      </c>
      <c r="JJO1" s="3" t="s">
        <v>7034</v>
      </c>
      <c r="JJP1" s="3" t="s">
        <v>7035</v>
      </c>
      <c r="JJQ1" s="3" t="s">
        <v>7036</v>
      </c>
      <c r="JJR1" s="3" t="s">
        <v>7037</v>
      </c>
      <c r="JJS1" s="3" t="s">
        <v>7038</v>
      </c>
      <c r="JJT1" s="3" t="s">
        <v>7039</v>
      </c>
      <c r="JJU1" s="3" t="s">
        <v>7040</v>
      </c>
      <c r="JJV1" s="3" t="s">
        <v>7041</v>
      </c>
      <c r="JJW1" s="3" t="s">
        <v>7042</v>
      </c>
      <c r="JJX1" s="3" t="s">
        <v>7043</v>
      </c>
      <c r="JJY1" s="3" t="s">
        <v>7044</v>
      </c>
      <c r="JJZ1" s="3" t="s">
        <v>7045</v>
      </c>
      <c r="JKA1" s="3" t="s">
        <v>7046</v>
      </c>
      <c r="JKB1" s="3" t="s">
        <v>7047</v>
      </c>
      <c r="JKC1" s="3" t="s">
        <v>7048</v>
      </c>
      <c r="JKD1" s="3" t="s">
        <v>7049</v>
      </c>
      <c r="JKE1" s="3" t="s">
        <v>7050</v>
      </c>
      <c r="JKF1" s="3" t="s">
        <v>7051</v>
      </c>
      <c r="JKG1" s="3" t="s">
        <v>7052</v>
      </c>
      <c r="JKH1" s="3" t="s">
        <v>7053</v>
      </c>
      <c r="JKI1" s="3" t="s">
        <v>7054</v>
      </c>
      <c r="JKJ1" s="3" t="s">
        <v>7055</v>
      </c>
      <c r="JKK1" s="3" t="s">
        <v>7056</v>
      </c>
      <c r="JKL1" s="3" t="s">
        <v>7057</v>
      </c>
      <c r="JKM1" s="3" t="s">
        <v>7058</v>
      </c>
      <c r="JKN1" s="3" t="s">
        <v>7059</v>
      </c>
      <c r="JKO1" s="3" t="s">
        <v>7060</v>
      </c>
      <c r="JKP1" s="3" t="s">
        <v>7061</v>
      </c>
      <c r="JKQ1" s="3" t="s">
        <v>7062</v>
      </c>
      <c r="JKR1" s="3" t="s">
        <v>7063</v>
      </c>
      <c r="JKS1" s="3" t="s">
        <v>7064</v>
      </c>
      <c r="JKT1" s="3" t="s">
        <v>7065</v>
      </c>
      <c r="JKU1" s="3" t="s">
        <v>7066</v>
      </c>
      <c r="JKV1" s="3" t="s">
        <v>7067</v>
      </c>
      <c r="JKW1" s="3" t="s">
        <v>7068</v>
      </c>
      <c r="JKX1" s="3" t="s">
        <v>7069</v>
      </c>
      <c r="JKY1" s="3" t="s">
        <v>7070</v>
      </c>
      <c r="JKZ1" s="3" t="s">
        <v>7071</v>
      </c>
      <c r="JLA1" s="3" t="s">
        <v>7072</v>
      </c>
      <c r="JLB1" s="3" t="s">
        <v>7073</v>
      </c>
      <c r="JLC1" s="3" t="s">
        <v>7074</v>
      </c>
      <c r="JLD1" s="3" t="s">
        <v>7075</v>
      </c>
      <c r="JLE1" s="3" t="s">
        <v>7076</v>
      </c>
      <c r="JLF1" s="3" t="s">
        <v>7077</v>
      </c>
      <c r="JLG1" s="3" t="s">
        <v>7078</v>
      </c>
      <c r="JLH1" s="3" t="s">
        <v>7079</v>
      </c>
      <c r="JLI1" s="3" t="s">
        <v>7080</v>
      </c>
      <c r="JLJ1" s="3" t="s">
        <v>7081</v>
      </c>
      <c r="JLK1" s="3" t="s">
        <v>7082</v>
      </c>
      <c r="JLL1" s="3" t="s">
        <v>7083</v>
      </c>
      <c r="JLM1" s="3" t="s">
        <v>7084</v>
      </c>
      <c r="JLN1" s="3" t="s">
        <v>7085</v>
      </c>
      <c r="JLO1" s="3" t="s">
        <v>7086</v>
      </c>
      <c r="JLP1" s="3" t="s">
        <v>7087</v>
      </c>
      <c r="JLQ1" s="3" t="s">
        <v>7088</v>
      </c>
      <c r="JLR1" s="3" t="s">
        <v>7089</v>
      </c>
      <c r="JLS1" s="3" t="s">
        <v>7090</v>
      </c>
      <c r="JLT1" s="3" t="s">
        <v>7091</v>
      </c>
      <c r="JLU1" s="3" t="s">
        <v>7092</v>
      </c>
      <c r="JLV1" s="3" t="s">
        <v>7093</v>
      </c>
      <c r="JLW1" s="3" t="s">
        <v>7094</v>
      </c>
      <c r="JLX1" s="3" t="s">
        <v>7095</v>
      </c>
      <c r="JLY1" s="3" t="s">
        <v>7096</v>
      </c>
      <c r="JLZ1" s="3" t="s">
        <v>7097</v>
      </c>
      <c r="JMA1" s="3" t="s">
        <v>7098</v>
      </c>
      <c r="JMB1" s="3" t="s">
        <v>7099</v>
      </c>
      <c r="JMC1" s="3" t="s">
        <v>7100</v>
      </c>
      <c r="JMD1" s="3" t="s">
        <v>7101</v>
      </c>
      <c r="JME1" s="3" t="s">
        <v>7102</v>
      </c>
      <c r="JMF1" s="3" t="s">
        <v>7103</v>
      </c>
      <c r="JMG1" s="3" t="s">
        <v>7104</v>
      </c>
      <c r="JMH1" s="3" t="s">
        <v>7105</v>
      </c>
      <c r="JMI1" s="3" t="s">
        <v>7106</v>
      </c>
      <c r="JMJ1" s="3" t="s">
        <v>7107</v>
      </c>
      <c r="JMK1" s="3" t="s">
        <v>7108</v>
      </c>
      <c r="JML1" s="3" t="s">
        <v>7109</v>
      </c>
      <c r="JMM1" s="3" t="s">
        <v>7110</v>
      </c>
      <c r="JMN1" s="3" t="s">
        <v>7111</v>
      </c>
      <c r="JMO1" s="3" t="s">
        <v>7112</v>
      </c>
      <c r="JMP1" s="3" t="s">
        <v>7113</v>
      </c>
      <c r="JMQ1" s="3" t="s">
        <v>7114</v>
      </c>
      <c r="JMR1" s="3" t="s">
        <v>7115</v>
      </c>
      <c r="JMS1" s="3" t="s">
        <v>7116</v>
      </c>
      <c r="JMT1" s="3" t="s">
        <v>7117</v>
      </c>
      <c r="JMU1" s="3" t="s">
        <v>7118</v>
      </c>
      <c r="JMV1" s="3" t="s">
        <v>7119</v>
      </c>
      <c r="JMW1" s="3" t="s">
        <v>7120</v>
      </c>
      <c r="JMX1" s="3" t="s">
        <v>7121</v>
      </c>
      <c r="JMY1" s="3" t="s">
        <v>7122</v>
      </c>
      <c r="JMZ1" s="3" t="s">
        <v>7123</v>
      </c>
      <c r="JNA1" s="3" t="s">
        <v>7124</v>
      </c>
      <c r="JNB1" s="3" t="s">
        <v>7125</v>
      </c>
      <c r="JNC1" s="3" t="s">
        <v>7126</v>
      </c>
      <c r="JND1" s="3" t="s">
        <v>7127</v>
      </c>
      <c r="JNE1" s="3" t="s">
        <v>7128</v>
      </c>
      <c r="JNF1" s="3" t="s">
        <v>7129</v>
      </c>
      <c r="JNG1" s="3" t="s">
        <v>7130</v>
      </c>
      <c r="JNH1" s="3" t="s">
        <v>7131</v>
      </c>
      <c r="JNI1" s="3" t="s">
        <v>7132</v>
      </c>
      <c r="JNJ1" s="3" t="s">
        <v>7133</v>
      </c>
      <c r="JNK1" s="3" t="s">
        <v>7134</v>
      </c>
      <c r="JNL1" s="3" t="s">
        <v>7135</v>
      </c>
      <c r="JNM1" s="3" t="s">
        <v>7136</v>
      </c>
      <c r="JNN1" s="3" t="s">
        <v>7137</v>
      </c>
      <c r="JNO1" s="3" t="s">
        <v>7138</v>
      </c>
      <c r="JNP1" s="3" t="s">
        <v>7139</v>
      </c>
      <c r="JNQ1" s="3" t="s">
        <v>7140</v>
      </c>
      <c r="JNR1" s="3" t="s">
        <v>7141</v>
      </c>
      <c r="JNS1" s="3" t="s">
        <v>7142</v>
      </c>
      <c r="JNT1" s="3" t="s">
        <v>7143</v>
      </c>
      <c r="JNU1" s="3" t="s">
        <v>7144</v>
      </c>
      <c r="JNV1" s="3" t="s">
        <v>7145</v>
      </c>
      <c r="JNW1" s="3" t="s">
        <v>7146</v>
      </c>
      <c r="JNX1" s="3" t="s">
        <v>7147</v>
      </c>
      <c r="JNY1" s="3" t="s">
        <v>7148</v>
      </c>
      <c r="JNZ1" s="3" t="s">
        <v>7149</v>
      </c>
      <c r="JOA1" s="3" t="s">
        <v>7150</v>
      </c>
      <c r="JOB1" s="3" t="s">
        <v>7151</v>
      </c>
      <c r="JOC1" s="3" t="s">
        <v>7152</v>
      </c>
      <c r="JOD1" s="3" t="s">
        <v>7153</v>
      </c>
      <c r="JOE1" s="3" t="s">
        <v>7154</v>
      </c>
      <c r="JOF1" s="3" t="s">
        <v>7155</v>
      </c>
      <c r="JOG1" s="3" t="s">
        <v>7156</v>
      </c>
      <c r="JOH1" s="3" t="s">
        <v>7157</v>
      </c>
      <c r="JOI1" s="3" t="s">
        <v>7158</v>
      </c>
      <c r="JOJ1" s="3" t="s">
        <v>7159</v>
      </c>
      <c r="JOK1" s="3" t="s">
        <v>7160</v>
      </c>
      <c r="JOL1" s="3" t="s">
        <v>7161</v>
      </c>
      <c r="JOM1" s="3" t="s">
        <v>7162</v>
      </c>
      <c r="JON1" s="3" t="s">
        <v>7163</v>
      </c>
      <c r="JOO1" s="3" t="s">
        <v>7164</v>
      </c>
      <c r="JOP1" s="3" t="s">
        <v>7165</v>
      </c>
      <c r="JOQ1" s="3" t="s">
        <v>7166</v>
      </c>
      <c r="JOR1" s="3" t="s">
        <v>7167</v>
      </c>
      <c r="JOS1" s="3" t="s">
        <v>7168</v>
      </c>
      <c r="JOT1" s="3" t="s">
        <v>7169</v>
      </c>
      <c r="JOU1" s="3" t="s">
        <v>7170</v>
      </c>
      <c r="JOV1" s="3" t="s">
        <v>7171</v>
      </c>
      <c r="JOW1" s="3" t="s">
        <v>7172</v>
      </c>
      <c r="JOX1" s="3" t="s">
        <v>7173</v>
      </c>
      <c r="JOY1" s="3" t="s">
        <v>7174</v>
      </c>
      <c r="JOZ1" s="3" t="s">
        <v>7175</v>
      </c>
      <c r="JPA1" s="3" t="s">
        <v>7176</v>
      </c>
      <c r="JPB1" s="3" t="s">
        <v>7177</v>
      </c>
      <c r="JPC1" s="3" t="s">
        <v>7178</v>
      </c>
      <c r="JPD1" s="3" t="s">
        <v>7179</v>
      </c>
      <c r="JPE1" s="3" t="s">
        <v>7180</v>
      </c>
      <c r="JPF1" s="3" t="s">
        <v>7181</v>
      </c>
      <c r="JPG1" s="3" t="s">
        <v>7182</v>
      </c>
      <c r="JPH1" s="3" t="s">
        <v>7183</v>
      </c>
      <c r="JPI1" s="3" t="s">
        <v>7184</v>
      </c>
      <c r="JPJ1" s="3" t="s">
        <v>7185</v>
      </c>
      <c r="JPK1" s="3" t="s">
        <v>7186</v>
      </c>
      <c r="JPL1" s="3" t="s">
        <v>7187</v>
      </c>
      <c r="JPM1" s="3" t="s">
        <v>7188</v>
      </c>
      <c r="JPN1" s="3" t="s">
        <v>7189</v>
      </c>
      <c r="JPO1" s="3" t="s">
        <v>7190</v>
      </c>
      <c r="JPP1" s="3" t="s">
        <v>7191</v>
      </c>
      <c r="JPQ1" s="3" t="s">
        <v>7192</v>
      </c>
      <c r="JPR1" s="3" t="s">
        <v>7193</v>
      </c>
      <c r="JPS1" s="3" t="s">
        <v>7194</v>
      </c>
      <c r="JPT1" s="3" t="s">
        <v>7195</v>
      </c>
      <c r="JPU1" s="3" t="s">
        <v>7196</v>
      </c>
      <c r="JPV1" s="3" t="s">
        <v>7197</v>
      </c>
      <c r="JPW1" s="3" t="s">
        <v>7198</v>
      </c>
      <c r="JPX1" s="3" t="s">
        <v>7199</v>
      </c>
      <c r="JPY1" s="3" t="s">
        <v>7200</v>
      </c>
      <c r="JPZ1" s="3" t="s">
        <v>7201</v>
      </c>
      <c r="JQA1" s="3" t="s">
        <v>7202</v>
      </c>
      <c r="JQB1" s="3" t="s">
        <v>7203</v>
      </c>
      <c r="JQC1" s="3" t="s">
        <v>7204</v>
      </c>
      <c r="JQD1" s="3" t="s">
        <v>7205</v>
      </c>
      <c r="JQE1" s="3" t="s">
        <v>7206</v>
      </c>
      <c r="JQF1" s="3" t="s">
        <v>7207</v>
      </c>
      <c r="JQG1" s="3" t="s">
        <v>7208</v>
      </c>
      <c r="JQH1" s="3" t="s">
        <v>7209</v>
      </c>
      <c r="JQI1" s="3" t="s">
        <v>7210</v>
      </c>
      <c r="JQJ1" s="3" t="s">
        <v>7211</v>
      </c>
      <c r="JQK1" s="3" t="s">
        <v>7212</v>
      </c>
      <c r="JQL1" s="3" t="s">
        <v>7213</v>
      </c>
      <c r="JQM1" s="3" t="s">
        <v>7214</v>
      </c>
      <c r="JQN1" s="3" t="s">
        <v>7215</v>
      </c>
      <c r="JQO1" s="3" t="s">
        <v>7216</v>
      </c>
      <c r="JQP1" s="3" t="s">
        <v>7217</v>
      </c>
      <c r="JQQ1" s="3" t="s">
        <v>7218</v>
      </c>
      <c r="JQR1" s="3" t="s">
        <v>7219</v>
      </c>
      <c r="JQS1" s="3" t="s">
        <v>7220</v>
      </c>
      <c r="JQT1" s="3" t="s">
        <v>7221</v>
      </c>
      <c r="JQU1" s="3" t="s">
        <v>7222</v>
      </c>
      <c r="JQV1" s="3" t="s">
        <v>7223</v>
      </c>
      <c r="JQW1" s="3" t="s">
        <v>7224</v>
      </c>
      <c r="JQX1" s="3" t="s">
        <v>7225</v>
      </c>
      <c r="JQY1" s="3" t="s">
        <v>7226</v>
      </c>
      <c r="JQZ1" s="3" t="s">
        <v>7227</v>
      </c>
      <c r="JRA1" s="3" t="s">
        <v>7228</v>
      </c>
      <c r="JRB1" s="3" t="s">
        <v>7229</v>
      </c>
      <c r="JRC1" s="3" t="s">
        <v>7230</v>
      </c>
      <c r="JRD1" s="3" t="s">
        <v>7231</v>
      </c>
      <c r="JRE1" s="3" t="s">
        <v>7232</v>
      </c>
      <c r="JRF1" s="3" t="s">
        <v>7233</v>
      </c>
      <c r="JRG1" s="3" t="s">
        <v>7234</v>
      </c>
      <c r="JRH1" s="3" t="s">
        <v>7235</v>
      </c>
      <c r="JRI1" s="3" t="s">
        <v>7236</v>
      </c>
      <c r="JRJ1" s="3" t="s">
        <v>7237</v>
      </c>
      <c r="JRK1" s="3" t="s">
        <v>7238</v>
      </c>
      <c r="JRL1" s="3" t="s">
        <v>7239</v>
      </c>
      <c r="JRM1" s="3" t="s">
        <v>7240</v>
      </c>
      <c r="JRN1" s="3" t="s">
        <v>7241</v>
      </c>
      <c r="JRO1" s="3" t="s">
        <v>7242</v>
      </c>
      <c r="JRP1" s="3" t="s">
        <v>7243</v>
      </c>
      <c r="JRQ1" s="3" t="s">
        <v>7244</v>
      </c>
      <c r="JRR1" s="3" t="s">
        <v>7245</v>
      </c>
      <c r="JRS1" s="3" t="s">
        <v>7246</v>
      </c>
      <c r="JRT1" s="3" t="s">
        <v>7247</v>
      </c>
      <c r="JRU1" s="3" t="s">
        <v>7248</v>
      </c>
      <c r="JRV1" s="3" t="s">
        <v>7249</v>
      </c>
      <c r="JRW1" s="3" t="s">
        <v>7250</v>
      </c>
      <c r="JRX1" s="3" t="s">
        <v>7251</v>
      </c>
      <c r="JRY1" s="3" t="s">
        <v>7252</v>
      </c>
      <c r="JRZ1" s="3" t="s">
        <v>7253</v>
      </c>
      <c r="JSA1" s="3" t="s">
        <v>7254</v>
      </c>
      <c r="JSB1" s="3" t="s">
        <v>7255</v>
      </c>
      <c r="JSC1" s="3" t="s">
        <v>7256</v>
      </c>
      <c r="JSD1" s="3" t="s">
        <v>7257</v>
      </c>
      <c r="JSE1" s="3" t="s">
        <v>7258</v>
      </c>
      <c r="JSF1" s="3" t="s">
        <v>7259</v>
      </c>
      <c r="JSG1" s="3" t="s">
        <v>7260</v>
      </c>
      <c r="JSH1" s="3" t="s">
        <v>7261</v>
      </c>
      <c r="JSI1" s="3" t="s">
        <v>7262</v>
      </c>
      <c r="JSJ1" s="3" t="s">
        <v>7263</v>
      </c>
      <c r="JSK1" s="3" t="s">
        <v>7264</v>
      </c>
      <c r="JSL1" s="3" t="s">
        <v>7265</v>
      </c>
      <c r="JSM1" s="3" t="s">
        <v>7266</v>
      </c>
      <c r="JSN1" s="3" t="s">
        <v>7267</v>
      </c>
      <c r="JSO1" s="3" t="s">
        <v>7268</v>
      </c>
      <c r="JSP1" s="3" t="s">
        <v>7269</v>
      </c>
      <c r="JSQ1" s="3" t="s">
        <v>7270</v>
      </c>
      <c r="JSR1" s="3" t="s">
        <v>7271</v>
      </c>
      <c r="JSS1" s="3" t="s">
        <v>7272</v>
      </c>
      <c r="JST1" s="3" t="s">
        <v>7273</v>
      </c>
      <c r="JSU1" s="3" t="s">
        <v>7274</v>
      </c>
      <c r="JSV1" s="3" t="s">
        <v>7275</v>
      </c>
      <c r="JSW1" s="3" t="s">
        <v>7276</v>
      </c>
      <c r="JSX1" s="3" t="s">
        <v>7277</v>
      </c>
      <c r="JSY1" s="3" t="s">
        <v>7278</v>
      </c>
      <c r="JSZ1" s="3" t="s">
        <v>7279</v>
      </c>
      <c r="JTA1" s="3" t="s">
        <v>7280</v>
      </c>
      <c r="JTB1" s="3" t="s">
        <v>7281</v>
      </c>
      <c r="JTC1" s="3" t="s">
        <v>7282</v>
      </c>
      <c r="JTD1" s="3" t="s">
        <v>7283</v>
      </c>
      <c r="JTE1" s="3" t="s">
        <v>7284</v>
      </c>
      <c r="JTF1" s="3" t="s">
        <v>7285</v>
      </c>
      <c r="JTG1" s="3" t="s">
        <v>7286</v>
      </c>
      <c r="JTH1" s="3" t="s">
        <v>7287</v>
      </c>
      <c r="JTI1" s="3" t="s">
        <v>7288</v>
      </c>
      <c r="JTJ1" s="3" t="s">
        <v>7289</v>
      </c>
      <c r="JTK1" s="3" t="s">
        <v>7290</v>
      </c>
      <c r="JTL1" s="3" t="s">
        <v>7291</v>
      </c>
      <c r="JTM1" s="3" t="s">
        <v>7292</v>
      </c>
      <c r="JTN1" s="3" t="s">
        <v>7293</v>
      </c>
      <c r="JTO1" s="3" t="s">
        <v>7294</v>
      </c>
      <c r="JTP1" s="3" t="s">
        <v>7295</v>
      </c>
      <c r="JTQ1" s="3" t="s">
        <v>7296</v>
      </c>
      <c r="JTR1" s="3" t="s">
        <v>7297</v>
      </c>
      <c r="JTS1" s="3" t="s">
        <v>7298</v>
      </c>
      <c r="JTT1" s="3" t="s">
        <v>7299</v>
      </c>
      <c r="JTU1" s="3" t="s">
        <v>7300</v>
      </c>
      <c r="JTV1" s="3" t="s">
        <v>7301</v>
      </c>
      <c r="JTW1" s="3" t="s">
        <v>7302</v>
      </c>
      <c r="JTX1" s="3" t="s">
        <v>7303</v>
      </c>
      <c r="JTY1" s="3" t="s">
        <v>7304</v>
      </c>
      <c r="JTZ1" s="3" t="s">
        <v>7305</v>
      </c>
      <c r="JUA1" s="3" t="s">
        <v>7306</v>
      </c>
      <c r="JUB1" s="3" t="s">
        <v>7307</v>
      </c>
      <c r="JUC1" s="3" t="s">
        <v>7308</v>
      </c>
      <c r="JUD1" s="3" t="s">
        <v>7309</v>
      </c>
      <c r="JUE1" s="3" t="s">
        <v>7310</v>
      </c>
      <c r="JUF1" s="3" t="s">
        <v>7311</v>
      </c>
      <c r="JUG1" s="3" t="s">
        <v>7312</v>
      </c>
      <c r="JUH1" s="3" t="s">
        <v>7313</v>
      </c>
      <c r="JUI1" s="3" t="s">
        <v>7314</v>
      </c>
      <c r="JUJ1" s="3" t="s">
        <v>7315</v>
      </c>
      <c r="JUK1" s="3" t="s">
        <v>7316</v>
      </c>
      <c r="JUL1" s="3" t="s">
        <v>7317</v>
      </c>
      <c r="JUM1" s="3" t="s">
        <v>7318</v>
      </c>
      <c r="JUN1" s="3" t="s">
        <v>7319</v>
      </c>
      <c r="JUO1" s="3" t="s">
        <v>7320</v>
      </c>
      <c r="JUP1" s="3" t="s">
        <v>7321</v>
      </c>
      <c r="JUQ1" s="3" t="s">
        <v>7322</v>
      </c>
      <c r="JUR1" s="3" t="s">
        <v>7323</v>
      </c>
      <c r="JUS1" s="3" t="s">
        <v>7324</v>
      </c>
      <c r="JUT1" s="3" t="s">
        <v>7325</v>
      </c>
      <c r="JUU1" s="3" t="s">
        <v>7326</v>
      </c>
      <c r="JUV1" s="3" t="s">
        <v>7327</v>
      </c>
      <c r="JUW1" s="3" t="s">
        <v>7328</v>
      </c>
      <c r="JUX1" s="3" t="s">
        <v>7329</v>
      </c>
      <c r="JUY1" s="3" t="s">
        <v>7330</v>
      </c>
      <c r="JUZ1" s="3" t="s">
        <v>7331</v>
      </c>
      <c r="JVA1" s="3" t="s">
        <v>7332</v>
      </c>
      <c r="JVB1" s="3" t="s">
        <v>7333</v>
      </c>
      <c r="JVC1" s="3" t="s">
        <v>7334</v>
      </c>
      <c r="JVD1" s="3" t="s">
        <v>7335</v>
      </c>
      <c r="JVE1" s="3" t="s">
        <v>7336</v>
      </c>
      <c r="JVF1" s="3" t="s">
        <v>7337</v>
      </c>
      <c r="JVG1" s="3" t="s">
        <v>7338</v>
      </c>
      <c r="JVH1" s="3" t="s">
        <v>7339</v>
      </c>
      <c r="JVI1" s="3" t="s">
        <v>7340</v>
      </c>
      <c r="JVJ1" s="3" t="s">
        <v>7341</v>
      </c>
      <c r="JVK1" s="3" t="s">
        <v>7342</v>
      </c>
      <c r="JVL1" s="3" t="s">
        <v>7343</v>
      </c>
      <c r="JVM1" s="3" t="s">
        <v>7344</v>
      </c>
      <c r="JVN1" s="3" t="s">
        <v>7345</v>
      </c>
      <c r="JVO1" s="3" t="s">
        <v>7346</v>
      </c>
      <c r="JVP1" s="3" t="s">
        <v>7347</v>
      </c>
      <c r="JVQ1" s="3" t="s">
        <v>7348</v>
      </c>
      <c r="JVR1" s="3" t="s">
        <v>7349</v>
      </c>
      <c r="JVS1" s="3" t="s">
        <v>7350</v>
      </c>
      <c r="JVT1" s="3" t="s">
        <v>7351</v>
      </c>
      <c r="JVU1" s="3" t="s">
        <v>7352</v>
      </c>
      <c r="JVV1" s="3" t="s">
        <v>7353</v>
      </c>
      <c r="JVW1" s="3" t="s">
        <v>7354</v>
      </c>
      <c r="JVX1" s="3" t="s">
        <v>7355</v>
      </c>
      <c r="JVY1" s="3" t="s">
        <v>7356</v>
      </c>
      <c r="JVZ1" s="3" t="s">
        <v>7357</v>
      </c>
      <c r="JWA1" s="3" t="s">
        <v>7358</v>
      </c>
      <c r="JWB1" s="3" t="s">
        <v>7359</v>
      </c>
      <c r="JWC1" s="3" t="s">
        <v>7360</v>
      </c>
      <c r="JWD1" s="3" t="s">
        <v>7361</v>
      </c>
      <c r="JWE1" s="3" t="s">
        <v>7362</v>
      </c>
      <c r="JWF1" s="3" t="s">
        <v>7363</v>
      </c>
      <c r="JWG1" s="3" t="s">
        <v>7364</v>
      </c>
      <c r="JWH1" s="3" t="s">
        <v>7365</v>
      </c>
      <c r="JWI1" s="3" t="s">
        <v>7366</v>
      </c>
      <c r="JWJ1" s="3" t="s">
        <v>7367</v>
      </c>
      <c r="JWK1" s="3" t="s">
        <v>7368</v>
      </c>
      <c r="JWL1" s="3" t="s">
        <v>7369</v>
      </c>
      <c r="JWM1" s="3" t="s">
        <v>7370</v>
      </c>
      <c r="JWN1" s="3" t="s">
        <v>7371</v>
      </c>
      <c r="JWO1" s="3" t="s">
        <v>7372</v>
      </c>
      <c r="JWP1" s="3" t="s">
        <v>7373</v>
      </c>
      <c r="JWQ1" s="3" t="s">
        <v>7374</v>
      </c>
      <c r="JWR1" s="3" t="s">
        <v>7375</v>
      </c>
      <c r="JWS1" s="3" t="s">
        <v>7376</v>
      </c>
      <c r="JWT1" s="3" t="s">
        <v>7377</v>
      </c>
      <c r="JWU1" s="3" t="s">
        <v>7378</v>
      </c>
      <c r="JWV1" s="3" t="s">
        <v>7379</v>
      </c>
      <c r="JWW1" s="3" t="s">
        <v>7380</v>
      </c>
      <c r="JWX1" s="3" t="s">
        <v>7381</v>
      </c>
      <c r="JWY1" s="3" t="s">
        <v>7382</v>
      </c>
      <c r="JWZ1" s="3" t="s">
        <v>7383</v>
      </c>
      <c r="JXA1" s="3" t="s">
        <v>7384</v>
      </c>
      <c r="JXB1" s="3" t="s">
        <v>7385</v>
      </c>
      <c r="JXC1" s="3" t="s">
        <v>7386</v>
      </c>
      <c r="JXD1" s="3" t="s">
        <v>7387</v>
      </c>
      <c r="JXE1" s="3" t="s">
        <v>7388</v>
      </c>
      <c r="JXF1" s="3" t="s">
        <v>7389</v>
      </c>
      <c r="JXG1" s="3" t="s">
        <v>7390</v>
      </c>
      <c r="JXH1" s="3" t="s">
        <v>7391</v>
      </c>
      <c r="JXI1" s="3" t="s">
        <v>7392</v>
      </c>
      <c r="JXJ1" s="3" t="s">
        <v>7393</v>
      </c>
      <c r="JXK1" s="3" t="s">
        <v>7394</v>
      </c>
      <c r="JXL1" s="3" t="s">
        <v>7395</v>
      </c>
      <c r="JXM1" s="3" t="s">
        <v>7396</v>
      </c>
      <c r="JXN1" s="3" t="s">
        <v>7397</v>
      </c>
      <c r="JXO1" s="3" t="s">
        <v>7398</v>
      </c>
      <c r="JXP1" s="3" t="s">
        <v>7399</v>
      </c>
      <c r="JXQ1" s="3" t="s">
        <v>7400</v>
      </c>
      <c r="JXR1" s="3" t="s">
        <v>7401</v>
      </c>
      <c r="JXS1" s="3" t="s">
        <v>7402</v>
      </c>
      <c r="JXT1" s="3" t="s">
        <v>7403</v>
      </c>
      <c r="JXU1" s="3" t="s">
        <v>7404</v>
      </c>
      <c r="JXV1" s="3" t="s">
        <v>7405</v>
      </c>
      <c r="JXW1" s="3" t="s">
        <v>7406</v>
      </c>
      <c r="JXX1" s="3" t="s">
        <v>7407</v>
      </c>
      <c r="JXY1" s="3" t="s">
        <v>7408</v>
      </c>
      <c r="JXZ1" s="3" t="s">
        <v>7409</v>
      </c>
      <c r="JYA1" s="3" t="s">
        <v>7410</v>
      </c>
      <c r="JYB1" s="3" t="s">
        <v>7411</v>
      </c>
      <c r="JYC1" s="3" t="s">
        <v>7412</v>
      </c>
      <c r="JYD1" s="3" t="s">
        <v>7413</v>
      </c>
      <c r="JYE1" s="3" t="s">
        <v>7414</v>
      </c>
      <c r="JYF1" s="3" t="s">
        <v>7415</v>
      </c>
      <c r="JYG1" s="3" t="s">
        <v>7416</v>
      </c>
      <c r="JYH1" s="3" t="s">
        <v>7417</v>
      </c>
      <c r="JYI1" s="3" t="s">
        <v>7418</v>
      </c>
      <c r="JYJ1" s="3" t="s">
        <v>7419</v>
      </c>
      <c r="JYK1" s="3" t="s">
        <v>7420</v>
      </c>
      <c r="JYL1" s="3" t="s">
        <v>7421</v>
      </c>
      <c r="JYM1" s="3" t="s">
        <v>7422</v>
      </c>
      <c r="JYN1" s="3" t="s">
        <v>7423</v>
      </c>
      <c r="JYO1" s="3" t="s">
        <v>7424</v>
      </c>
      <c r="JYP1" s="3" t="s">
        <v>7425</v>
      </c>
      <c r="JYQ1" s="3" t="s">
        <v>7426</v>
      </c>
      <c r="JYR1" s="3" t="s">
        <v>7427</v>
      </c>
      <c r="JYS1" s="3" t="s">
        <v>7428</v>
      </c>
      <c r="JYT1" s="3" t="s">
        <v>7429</v>
      </c>
      <c r="JYU1" s="3" t="s">
        <v>7430</v>
      </c>
      <c r="JYV1" s="3" t="s">
        <v>7431</v>
      </c>
      <c r="JYW1" s="3" t="s">
        <v>7432</v>
      </c>
      <c r="JYX1" s="3" t="s">
        <v>7433</v>
      </c>
      <c r="JYY1" s="3" t="s">
        <v>7434</v>
      </c>
      <c r="JYZ1" s="3" t="s">
        <v>7435</v>
      </c>
      <c r="JZA1" s="3" t="s">
        <v>7436</v>
      </c>
      <c r="JZB1" s="3" t="s">
        <v>7437</v>
      </c>
      <c r="JZC1" s="3" t="s">
        <v>7438</v>
      </c>
      <c r="JZD1" s="3" t="s">
        <v>7439</v>
      </c>
      <c r="JZE1" s="3" t="s">
        <v>7440</v>
      </c>
      <c r="JZF1" s="3" t="s">
        <v>7441</v>
      </c>
      <c r="JZG1" s="3" t="s">
        <v>7442</v>
      </c>
      <c r="JZH1" s="3" t="s">
        <v>7443</v>
      </c>
      <c r="JZI1" s="3" t="s">
        <v>7444</v>
      </c>
      <c r="JZJ1" s="3" t="s">
        <v>7445</v>
      </c>
      <c r="JZK1" s="3" t="s">
        <v>7446</v>
      </c>
      <c r="JZL1" s="3" t="s">
        <v>7447</v>
      </c>
      <c r="JZM1" s="3" t="s">
        <v>7448</v>
      </c>
      <c r="JZN1" s="3" t="s">
        <v>7449</v>
      </c>
      <c r="JZO1" s="3" t="s">
        <v>7450</v>
      </c>
      <c r="JZP1" s="3" t="s">
        <v>7451</v>
      </c>
      <c r="JZQ1" s="3" t="s">
        <v>7452</v>
      </c>
      <c r="JZR1" s="3" t="s">
        <v>7453</v>
      </c>
      <c r="JZS1" s="3" t="s">
        <v>7454</v>
      </c>
      <c r="JZT1" s="3" t="s">
        <v>7455</v>
      </c>
      <c r="JZU1" s="3" t="s">
        <v>7456</v>
      </c>
      <c r="JZV1" s="3" t="s">
        <v>7457</v>
      </c>
      <c r="JZW1" s="3" t="s">
        <v>7458</v>
      </c>
      <c r="JZX1" s="3" t="s">
        <v>7459</v>
      </c>
      <c r="JZY1" s="3" t="s">
        <v>7460</v>
      </c>
      <c r="JZZ1" s="3" t="s">
        <v>7461</v>
      </c>
      <c r="KAA1" s="3" t="s">
        <v>7462</v>
      </c>
      <c r="KAB1" s="3" t="s">
        <v>7463</v>
      </c>
      <c r="KAC1" s="3" t="s">
        <v>7464</v>
      </c>
      <c r="KAD1" s="3" t="s">
        <v>7465</v>
      </c>
      <c r="KAE1" s="3" t="s">
        <v>7466</v>
      </c>
      <c r="KAF1" s="3" t="s">
        <v>7467</v>
      </c>
      <c r="KAG1" s="3" t="s">
        <v>7468</v>
      </c>
      <c r="KAH1" s="3" t="s">
        <v>7469</v>
      </c>
      <c r="KAI1" s="3" t="s">
        <v>7470</v>
      </c>
      <c r="KAJ1" s="3" t="s">
        <v>7471</v>
      </c>
      <c r="KAK1" s="3" t="s">
        <v>7472</v>
      </c>
      <c r="KAL1" s="3" t="s">
        <v>7473</v>
      </c>
      <c r="KAM1" s="3" t="s">
        <v>7474</v>
      </c>
      <c r="KAN1" s="3" t="s">
        <v>7475</v>
      </c>
      <c r="KAO1" s="3" t="s">
        <v>7476</v>
      </c>
      <c r="KAP1" s="3" t="s">
        <v>7477</v>
      </c>
      <c r="KAQ1" s="3" t="s">
        <v>7478</v>
      </c>
      <c r="KAR1" s="3" t="s">
        <v>7479</v>
      </c>
      <c r="KAS1" s="3" t="s">
        <v>7480</v>
      </c>
      <c r="KAT1" s="3" t="s">
        <v>7481</v>
      </c>
      <c r="KAU1" s="3" t="s">
        <v>7482</v>
      </c>
      <c r="KAV1" s="3" t="s">
        <v>7483</v>
      </c>
      <c r="KAW1" s="3" t="s">
        <v>7484</v>
      </c>
      <c r="KAX1" s="3" t="s">
        <v>7485</v>
      </c>
      <c r="KAY1" s="3" t="s">
        <v>7486</v>
      </c>
      <c r="KAZ1" s="3" t="s">
        <v>7487</v>
      </c>
      <c r="KBA1" s="3" t="s">
        <v>7488</v>
      </c>
      <c r="KBB1" s="3" t="s">
        <v>7489</v>
      </c>
      <c r="KBC1" s="3" t="s">
        <v>7490</v>
      </c>
      <c r="KBD1" s="3" t="s">
        <v>7491</v>
      </c>
      <c r="KBE1" s="3" t="s">
        <v>7492</v>
      </c>
      <c r="KBF1" s="3" t="s">
        <v>7493</v>
      </c>
      <c r="KBG1" s="3" t="s">
        <v>7494</v>
      </c>
      <c r="KBH1" s="3" t="s">
        <v>7495</v>
      </c>
      <c r="KBI1" s="3" t="s">
        <v>7496</v>
      </c>
      <c r="KBJ1" s="3" t="s">
        <v>7497</v>
      </c>
      <c r="KBK1" s="3" t="s">
        <v>7498</v>
      </c>
      <c r="KBL1" s="3" t="s">
        <v>7499</v>
      </c>
      <c r="KBM1" s="3" t="s">
        <v>7500</v>
      </c>
      <c r="KBN1" s="3" t="s">
        <v>7501</v>
      </c>
      <c r="KBO1" s="3" t="s">
        <v>7502</v>
      </c>
      <c r="KBP1" s="3" t="s">
        <v>7503</v>
      </c>
      <c r="KBQ1" s="3" t="s">
        <v>7504</v>
      </c>
      <c r="KBR1" s="3" t="s">
        <v>7505</v>
      </c>
      <c r="KBS1" s="3" t="s">
        <v>7506</v>
      </c>
      <c r="KBT1" s="3" t="s">
        <v>7507</v>
      </c>
      <c r="KBU1" s="3" t="s">
        <v>7508</v>
      </c>
      <c r="KBV1" s="3" t="s">
        <v>7509</v>
      </c>
      <c r="KBW1" s="3" t="s">
        <v>7510</v>
      </c>
      <c r="KBX1" s="3" t="s">
        <v>7511</v>
      </c>
      <c r="KBY1" s="3" t="s">
        <v>7512</v>
      </c>
      <c r="KBZ1" s="3" t="s">
        <v>7513</v>
      </c>
      <c r="KCA1" s="3" t="s">
        <v>7514</v>
      </c>
      <c r="KCB1" s="3" t="s">
        <v>7515</v>
      </c>
      <c r="KCC1" s="3" t="s">
        <v>7516</v>
      </c>
      <c r="KCD1" s="3" t="s">
        <v>7517</v>
      </c>
      <c r="KCE1" s="3" t="s">
        <v>7518</v>
      </c>
      <c r="KCF1" s="3" t="s">
        <v>7519</v>
      </c>
      <c r="KCG1" s="3" t="s">
        <v>7520</v>
      </c>
      <c r="KCH1" s="3" t="s">
        <v>7521</v>
      </c>
      <c r="KCI1" s="3" t="s">
        <v>7522</v>
      </c>
      <c r="KCJ1" s="3" t="s">
        <v>7523</v>
      </c>
      <c r="KCK1" s="3" t="s">
        <v>7524</v>
      </c>
      <c r="KCL1" s="3" t="s">
        <v>7525</v>
      </c>
      <c r="KCM1" s="3" t="s">
        <v>7526</v>
      </c>
      <c r="KCN1" s="3" t="s">
        <v>7527</v>
      </c>
      <c r="KCO1" s="3" t="s">
        <v>7528</v>
      </c>
      <c r="KCP1" s="3" t="s">
        <v>7529</v>
      </c>
      <c r="KCQ1" s="3" t="s">
        <v>7530</v>
      </c>
      <c r="KCR1" s="3" t="s">
        <v>7531</v>
      </c>
      <c r="KCS1" s="3" t="s">
        <v>7532</v>
      </c>
      <c r="KCT1" s="3" t="s">
        <v>7533</v>
      </c>
      <c r="KCU1" s="3" t="s">
        <v>7534</v>
      </c>
      <c r="KCV1" s="3" t="s">
        <v>7535</v>
      </c>
      <c r="KCW1" s="3" t="s">
        <v>7536</v>
      </c>
      <c r="KCX1" s="3" t="s">
        <v>7537</v>
      </c>
      <c r="KCY1" s="3" t="s">
        <v>7538</v>
      </c>
      <c r="KCZ1" s="3" t="s">
        <v>7539</v>
      </c>
      <c r="KDA1" s="3" t="s">
        <v>7540</v>
      </c>
      <c r="KDB1" s="3" t="s">
        <v>7541</v>
      </c>
      <c r="KDC1" s="3" t="s">
        <v>7542</v>
      </c>
      <c r="KDD1" s="3" t="s">
        <v>7543</v>
      </c>
      <c r="KDE1" s="3" t="s">
        <v>7544</v>
      </c>
      <c r="KDF1" s="3" t="s">
        <v>7545</v>
      </c>
      <c r="KDG1" s="3" t="s">
        <v>7546</v>
      </c>
      <c r="KDH1" s="3" t="s">
        <v>7547</v>
      </c>
      <c r="KDI1" s="3" t="s">
        <v>7548</v>
      </c>
      <c r="KDJ1" s="3" t="s">
        <v>7549</v>
      </c>
      <c r="KDK1" s="3" t="s">
        <v>7550</v>
      </c>
      <c r="KDL1" s="3" t="s">
        <v>7551</v>
      </c>
      <c r="KDM1" s="3" t="s">
        <v>7552</v>
      </c>
      <c r="KDN1" s="3" t="s">
        <v>7553</v>
      </c>
      <c r="KDO1" s="3" t="s">
        <v>7554</v>
      </c>
      <c r="KDP1" s="3" t="s">
        <v>7555</v>
      </c>
      <c r="KDQ1" s="3" t="s">
        <v>7556</v>
      </c>
      <c r="KDR1" s="3" t="s">
        <v>7557</v>
      </c>
      <c r="KDS1" s="3" t="s">
        <v>7558</v>
      </c>
      <c r="KDT1" s="3" t="s">
        <v>7559</v>
      </c>
      <c r="KDU1" s="3" t="s">
        <v>7560</v>
      </c>
      <c r="KDV1" s="3" t="s">
        <v>7561</v>
      </c>
      <c r="KDW1" s="3" t="s">
        <v>7562</v>
      </c>
      <c r="KDX1" s="3" t="s">
        <v>7563</v>
      </c>
      <c r="KDY1" s="3" t="s">
        <v>7564</v>
      </c>
      <c r="KDZ1" s="3" t="s">
        <v>7565</v>
      </c>
      <c r="KEA1" s="3" t="s">
        <v>7566</v>
      </c>
      <c r="KEB1" s="3" t="s">
        <v>7567</v>
      </c>
      <c r="KEC1" s="3" t="s">
        <v>7568</v>
      </c>
      <c r="KED1" s="3" t="s">
        <v>7569</v>
      </c>
      <c r="KEE1" s="3" t="s">
        <v>7570</v>
      </c>
      <c r="KEF1" s="3" t="s">
        <v>7571</v>
      </c>
      <c r="KEG1" s="3" t="s">
        <v>7572</v>
      </c>
      <c r="KEH1" s="3" t="s">
        <v>7573</v>
      </c>
      <c r="KEI1" s="3" t="s">
        <v>7574</v>
      </c>
      <c r="KEJ1" s="3" t="s">
        <v>7575</v>
      </c>
      <c r="KEK1" s="3" t="s">
        <v>7576</v>
      </c>
      <c r="KEL1" s="3" t="s">
        <v>7577</v>
      </c>
      <c r="KEM1" s="3" t="s">
        <v>7578</v>
      </c>
      <c r="KEN1" s="3" t="s">
        <v>7579</v>
      </c>
      <c r="KEO1" s="3" t="s">
        <v>7580</v>
      </c>
      <c r="KEP1" s="3" t="s">
        <v>7581</v>
      </c>
      <c r="KEQ1" s="3" t="s">
        <v>7582</v>
      </c>
      <c r="KER1" s="3" t="s">
        <v>7583</v>
      </c>
      <c r="KES1" s="3" t="s">
        <v>7584</v>
      </c>
      <c r="KET1" s="3" t="s">
        <v>7585</v>
      </c>
      <c r="KEU1" s="3" t="s">
        <v>7586</v>
      </c>
      <c r="KEV1" s="3" t="s">
        <v>7587</v>
      </c>
      <c r="KEW1" s="3" t="s">
        <v>7588</v>
      </c>
      <c r="KEX1" s="3" t="s">
        <v>7589</v>
      </c>
      <c r="KEY1" s="3" t="s">
        <v>7590</v>
      </c>
      <c r="KEZ1" s="3" t="s">
        <v>7591</v>
      </c>
      <c r="KFA1" s="3" t="s">
        <v>7592</v>
      </c>
      <c r="KFB1" s="3" t="s">
        <v>7593</v>
      </c>
      <c r="KFC1" s="3" t="s">
        <v>7594</v>
      </c>
      <c r="KFD1" s="3" t="s">
        <v>7595</v>
      </c>
      <c r="KFE1" s="3" t="s">
        <v>7596</v>
      </c>
      <c r="KFF1" s="3" t="s">
        <v>7597</v>
      </c>
      <c r="KFG1" s="3" t="s">
        <v>7598</v>
      </c>
      <c r="KFH1" s="3" t="s">
        <v>7599</v>
      </c>
      <c r="KFI1" s="3" t="s">
        <v>7600</v>
      </c>
      <c r="KFJ1" s="3" t="s">
        <v>7601</v>
      </c>
      <c r="KFK1" s="3" t="s">
        <v>7602</v>
      </c>
      <c r="KFL1" s="3" t="s">
        <v>7603</v>
      </c>
      <c r="KFM1" s="3" t="s">
        <v>7604</v>
      </c>
      <c r="KFN1" s="3" t="s">
        <v>7605</v>
      </c>
      <c r="KFO1" s="3" t="s">
        <v>7606</v>
      </c>
      <c r="KFP1" s="3" t="s">
        <v>7607</v>
      </c>
      <c r="KFQ1" s="3" t="s">
        <v>7608</v>
      </c>
      <c r="KFR1" s="3" t="s">
        <v>7609</v>
      </c>
      <c r="KFS1" s="3" t="s">
        <v>7610</v>
      </c>
      <c r="KFT1" s="3" t="s">
        <v>7611</v>
      </c>
      <c r="KFU1" s="3" t="s">
        <v>7612</v>
      </c>
      <c r="KFV1" s="3" t="s">
        <v>7613</v>
      </c>
      <c r="KFW1" s="3" t="s">
        <v>7614</v>
      </c>
      <c r="KFX1" s="3" t="s">
        <v>7615</v>
      </c>
      <c r="KFY1" s="3" t="s">
        <v>7616</v>
      </c>
      <c r="KFZ1" s="3" t="s">
        <v>7617</v>
      </c>
      <c r="KGA1" s="3" t="s">
        <v>7618</v>
      </c>
      <c r="KGB1" s="3" t="s">
        <v>7619</v>
      </c>
      <c r="KGC1" s="3" t="s">
        <v>7620</v>
      </c>
      <c r="KGD1" s="3" t="s">
        <v>7621</v>
      </c>
      <c r="KGE1" s="3" t="s">
        <v>7622</v>
      </c>
      <c r="KGF1" s="3" t="s">
        <v>7623</v>
      </c>
      <c r="KGG1" s="3" t="s">
        <v>7624</v>
      </c>
      <c r="KGH1" s="3" t="s">
        <v>7625</v>
      </c>
      <c r="KGI1" s="3" t="s">
        <v>7626</v>
      </c>
      <c r="KGJ1" s="3" t="s">
        <v>7627</v>
      </c>
      <c r="KGK1" s="3" t="s">
        <v>7628</v>
      </c>
      <c r="KGL1" s="3" t="s">
        <v>7629</v>
      </c>
      <c r="KGM1" s="3" t="s">
        <v>7630</v>
      </c>
      <c r="KGN1" s="3" t="s">
        <v>7631</v>
      </c>
      <c r="KGO1" s="3" t="s">
        <v>7632</v>
      </c>
      <c r="KGP1" s="3" t="s">
        <v>7633</v>
      </c>
      <c r="KGQ1" s="3" t="s">
        <v>7634</v>
      </c>
      <c r="KGR1" s="3" t="s">
        <v>7635</v>
      </c>
      <c r="KGS1" s="3" t="s">
        <v>7636</v>
      </c>
      <c r="KGT1" s="3" t="s">
        <v>7637</v>
      </c>
      <c r="KGU1" s="3" t="s">
        <v>7638</v>
      </c>
      <c r="KGV1" s="3" t="s">
        <v>7639</v>
      </c>
      <c r="KGW1" s="3" t="s">
        <v>7640</v>
      </c>
      <c r="KGX1" s="3" t="s">
        <v>7641</v>
      </c>
      <c r="KGY1" s="3" t="s">
        <v>7642</v>
      </c>
      <c r="KGZ1" s="3" t="s">
        <v>7643</v>
      </c>
      <c r="KHA1" s="3" t="s">
        <v>7644</v>
      </c>
      <c r="KHB1" s="3" t="s">
        <v>7645</v>
      </c>
      <c r="KHC1" s="3" t="s">
        <v>7646</v>
      </c>
      <c r="KHD1" s="3" t="s">
        <v>7647</v>
      </c>
      <c r="KHE1" s="3" t="s">
        <v>7648</v>
      </c>
      <c r="KHF1" s="3" t="s">
        <v>7649</v>
      </c>
      <c r="KHG1" s="3" t="s">
        <v>7650</v>
      </c>
      <c r="KHH1" s="3" t="s">
        <v>7651</v>
      </c>
      <c r="KHI1" s="3" t="s">
        <v>7652</v>
      </c>
      <c r="KHJ1" s="3" t="s">
        <v>7653</v>
      </c>
      <c r="KHK1" s="3" t="s">
        <v>7654</v>
      </c>
      <c r="KHL1" s="3" t="s">
        <v>7655</v>
      </c>
      <c r="KHM1" s="3" t="s">
        <v>7656</v>
      </c>
      <c r="KHN1" s="3" t="s">
        <v>7657</v>
      </c>
      <c r="KHO1" s="3" t="s">
        <v>7658</v>
      </c>
      <c r="KHP1" s="3" t="s">
        <v>7659</v>
      </c>
      <c r="KHQ1" s="3" t="s">
        <v>7660</v>
      </c>
      <c r="KHR1" s="3" t="s">
        <v>7661</v>
      </c>
      <c r="KHS1" s="3" t="s">
        <v>7662</v>
      </c>
      <c r="KHT1" s="3" t="s">
        <v>7663</v>
      </c>
      <c r="KHU1" s="3" t="s">
        <v>7664</v>
      </c>
      <c r="KHV1" s="3" t="s">
        <v>7665</v>
      </c>
      <c r="KHW1" s="3" t="s">
        <v>7666</v>
      </c>
      <c r="KHX1" s="3" t="s">
        <v>7667</v>
      </c>
      <c r="KHY1" s="3" t="s">
        <v>7668</v>
      </c>
      <c r="KHZ1" s="3" t="s">
        <v>7669</v>
      </c>
      <c r="KIA1" s="3" t="s">
        <v>7670</v>
      </c>
      <c r="KIB1" s="3" t="s">
        <v>7671</v>
      </c>
      <c r="KIC1" s="3" t="s">
        <v>7672</v>
      </c>
      <c r="KID1" s="3" t="s">
        <v>7673</v>
      </c>
      <c r="KIE1" s="3" t="s">
        <v>7674</v>
      </c>
      <c r="KIF1" s="3" t="s">
        <v>7675</v>
      </c>
      <c r="KIG1" s="3" t="s">
        <v>7676</v>
      </c>
      <c r="KIH1" s="3" t="s">
        <v>7677</v>
      </c>
      <c r="KII1" s="3" t="s">
        <v>7678</v>
      </c>
      <c r="KIJ1" s="3" t="s">
        <v>7679</v>
      </c>
      <c r="KIK1" s="3" t="s">
        <v>7680</v>
      </c>
      <c r="KIL1" s="3" t="s">
        <v>7681</v>
      </c>
      <c r="KIM1" s="3" t="s">
        <v>7682</v>
      </c>
      <c r="KIN1" s="3" t="s">
        <v>7683</v>
      </c>
      <c r="KIO1" s="3" t="s">
        <v>7684</v>
      </c>
      <c r="KIP1" s="3" t="s">
        <v>7685</v>
      </c>
      <c r="KIQ1" s="3" t="s">
        <v>7686</v>
      </c>
      <c r="KIR1" s="3" t="s">
        <v>7687</v>
      </c>
      <c r="KIS1" s="3" t="s">
        <v>7688</v>
      </c>
      <c r="KIT1" s="3" t="s">
        <v>7689</v>
      </c>
      <c r="KIU1" s="3" t="s">
        <v>7690</v>
      </c>
      <c r="KIV1" s="3" t="s">
        <v>7691</v>
      </c>
      <c r="KIW1" s="3" t="s">
        <v>7692</v>
      </c>
      <c r="KIX1" s="3" t="s">
        <v>7693</v>
      </c>
      <c r="KIY1" s="3" t="s">
        <v>7694</v>
      </c>
      <c r="KIZ1" s="3" t="s">
        <v>7695</v>
      </c>
      <c r="KJA1" s="3" t="s">
        <v>7696</v>
      </c>
      <c r="KJB1" s="3" t="s">
        <v>7697</v>
      </c>
      <c r="KJC1" s="3" t="s">
        <v>7698</v>
      </c>
      <c r="KJD1" s="3" t="s">
        <v>7699</v>
      </c>
      <c r="KJE1" s="3" t="s">
        <v>7700</v>
      </c>
      <c r="KJF1" s="3" t="s">
        <v>7701</v>
      </c>
      <c r="KJG1" s="3" t="s">
        <v>7702</v>
      </c>
      <c r="KJH1" s="3" t="s">
        <v>7703</v>
      </c>
      <c r="KJI1" s="3" t="s">
        <v>7704</v>
      </c>
      <c r="KJJ1" s="3" t="s">
        <v>7705</v>
      </c>
      <c r="KJK1" s="3" t="s">
        <v>7706</v>
      </c>
      <c r="KJL1" s="3" t="s">
        <v>7707</v>
      </c>
      <c r="KJM1" s="3" t="s">
        <v>7708</v>
      </c>
      <c r="KJN1" s="3" t="s">
        <v>7709</v>
      </c>
      <c r="KJO1" s="3" t="s">
        <v>7710</v>
      </c>
      <c r="KJP1" s="3" t="s">
        <v>7711</v>
      </c>
      <c r="KJQ1" s="3" t="s">
        <v>7712</v>
      </c>
      <c r="KJR1" s="3" t="s">
        <v>7713</v>
      </c>
      <c r="KJS1" s="3" t="s">
        <v>7714</v>
      </c>
      <c r="KJT1" s="3" t="s">
        <v>7715</v>
      </c>
      <c r="KJU1" s="3" t="s">
        <v>7716</v>
      </c>
      <c r="KJV1" s="3" t="s">
        <v>7717</v>
      </c>
      <c r="KJW1" s="3" t="s">
        <v>7718</v>
      </c>
      <c r="KJX1" s="3" t="s">
        <v>7719</v>
      </c>
      <c r="KJY1" s="3" t="s">
        <v>7720</v>
      </c>
      <c r="KJZ1" s="3" t="s">
        <v>7721</v>
      </c>
      <c r="KKA1" s="3" t="s">
        <v>7722</v>
      </c>
      <c r="KKB1" s="3" t="s">
        <v>7723</v>
      </c>
      <c r="KKC1" s="3" t="s">
        <v>7724</v>
      </c>
      <c r="KKD1" s="3" t="s">
        <v>7725</v>
      </c>
      <c r="KKE1" s="3" t="s">
        <v>7726</v>
      </c>
      <c r="KKF1" s="3" t="s">
        <v>7727</v>
      </c>
      <c r="KKG1" s="3" t="s">
        <v>7728</v>
      </c>
      <c r="KKH1" s="3" t="s">
        <v>7729</v>
      </c>
      <c r="KKI1" s="3" t="s">
        <v>7730</v>
      </c>
      <c r="KKJ1" s="3" t="s">
        <v>7731</v>
      </c>
      <c r="KKK1" s="3" t="s">
        <v>7732</v>
      </c>
      <c r="KKL1" s="3" t="s">
        <v>7733</v>
      </c>
      <c r="KKM1" s="3" t="s">
        <v>7734</v>
      </c>
      <c r="KKN1" s="3" t="s">
        <v>7735</v>
      </c>
      <c r="KKO1" s="3" t="s">
        <v>7736</v>
      </c>
      <c r="KKP1" s="3" t="s">
        <v>7737</v>
      </c>
      <c r="KKQ1" s="3" t="s">
        <v>7738</v>
      </c>
      <c r="KKR1" s="3" t="s">
        <v>7739</v>
      </c>
      <c r="KKS1" s="3" t="s">
        <v>7740</v>
      </c>
      <c r="KKT1" s="3" t="s">
        <v>7741</v>
      </c>
      <c r="KKU1" s="3" t="s">
        <v>7742</v>
      </c>
      <c r="KKV1" s="3" t="s">
        <v>7743</v>
      </c>
      <c r="KKW1" s="3" t="s">
        <v>7744</v>
      </c>
      <c r="KKX1" s="3" t="s">
        <v>7745</v>
      </c>
      <c r="KKY1" s="3" t="s">
        <v>7746</v>
      </c>
      <c r="KKZ1" s="3" t="s">
        <v>7747</v>
      </c>
      <c r="KLA1" s="3" t="s">
        <v>7748</v>
      </c>
      <c r="KLB1" s="3" t="s">
        <v>7749</v>
      </c>
      <c r="KLC1" s="3" t="s">
        <v>7750</v>
      </c>
      <c r="KLD1" s="3" t="s">
        <v>7751</v>
      </c>
      <c r="KLE1" s="3" t="s">
        <v>7752</v>
      </c>
      <c r="KLF1" s="3" t="s">
        <v>7753</v>
      </c>
      <c r="KLG1" s="3" t="s">
        <v>7754</v>
      </c>
      <c r="KLH1" s="3" t="s">
        <v>7755</v>
      </c>
      <c r="KLI1" s="3" t="s">
        <v>7756</v>
      </c>
      <c r="KLJ1" s="3" t="s">
        <v>7757</v>
      </c>
      <c r="KLK1" s="3" t="s">
        <v>7758</v>
      </c>
      <c r="KLL1" s="3" t="s">
        <v>7759</v>
      </c>
      <c r="KLM1" s="3" t="s">
        <v>7760</v>
      </c>
      <c r="KLN1" s="3" t="s">
        <v>7761</v>
      </c>
      <c r="KLO1" s="3" t="s">
        <v>7762</v>
      </c>
      <c r="KLP1" s="3" t="s">
        <v>7763</v>
      </c>
      <c r="KLQ1" s="3" t="s">
        <v>7764</v>
      </c>
      <c r="KLR1" s="3" t="s">
        <v>7765</v>
      </c>
      <c r="KLS1" s="3" t="s">
        <v>7766</v>
      </c>
      <c r="KLT1" s="3" t="s">
        <v>7767</v>
      </c>
      <c r="KLU1" s="3" t="s">
        <v>7768</v>
      </c>
      <c r="KLV1" s="3" t="s">
        <v>7769</v>
      </c>
      <c r="KLW1" s="3" t="s">
        <v>7770</v>
      </c>
      <c r="KLX1" s="3" t="s">
        <v>7771</v>
      </c>
      <c r="KLY1" s="3" t="s">
        <v>7772</v>
      </c>
      <c r="KLZ1" s="3" t="s">
        <v>7773</v>
      </c>
      <c r="KMA1" s="3" t="s">
        <v>7774</v>
      </c>
      <c r="KMB1" s="3" t="s">
        <v>7775</v>
      </c>
      <c r="KMC1" s="3" t="s">
        <v>7776</v>
      </c>
      <c r="KMD1" s="3" t="s">
        <v>7777</v>
      </c>
      <c r="KME1" s="3" t="s">
        <v>7778</v>
      </c>
      <c r="KMF1" s="3" t="s">
        <v>7779</v>
      </c>
      <c r="KMG1" s="3" t="s">
        <v>7780</v>
      </c>
      <c r="KMH1" s="3" t="s">
        <v>7781</v>
      </c>
      <c r="KMI1" s="3" t="s">
        <v>7782</v>
      </c>
      <c r="KMJ1" s="3" t="s">
        <v>7783</v>
      </c>
      <c r="KMK1" s="3" t="s">
        <v>7784</v>
      </c>
      <c r="KML1" s="3" t="s">
        <v>7785</v>
      </c>
      <c r="KMM1" s="3" t="s">
        <v>7786</v>
      </c>
      <c r="KMN1" s="3" t="s">
        <v>7787</v>
      </c>
      <c r="KMO1" s="3" t="s">
        <v>7788</v>
      </c>
      <c r="KMP1" s="3" t="s">
        <v>7789</v>
      </c>
      <c r="KMQ1" s="3" t="s">
        <v>7790</v>
      </c>
      <c r="KMR1" s="3" t="s">
        <v>7791</v>
      </c>
      <c r="KMS1" s="3" t="s">
        <v>7792</v>
      </c>
      <c r="KMT1" s="3" t="s">
        <v>7793</v>
      </c>
      <c r="KMU1" s="3" t="s">
        <v>7794</v>
      </c>
      <c r="KMV1" s="3" t="s">
        <v>7795</v>
      </c>
      <c r="KMW1" s="3" t="s">
        <v>7796</v>
      </c>
      <c r="KMX1" s="3" t="s">
        <v>7797</v>
      </c>
      <c r="KMY1" s="3" t="s">
        <v>7798</v>
      </c>
      <c r="KMZ1" s="3" t="s">
        <v>7799</v>
      </c>
      <c r="KNA1" s="3" t="s">
        <v>7800</v>
      </c>
      <c r="KNB1" s="3" t="s">
        <v>7801</v>
      </c>
      <c r="KNC1" s="3" t="s">
        <v>7802</v>
      </c>
      <c r="KND1" s="3" t="s">
        <v>7803</v>
      </c>
      <c r="KNE1" s="3" t="s">
        <v>7804</v>
      </c>
      <c r="KNF1" s="3" t="s">
        <v>7805</v>
      </c>
      <c r="KNG1" s="3" t="s">
        <v>7806</v>
      </c>
      <c r="KNH1" s="3" t="s">
        <v>7807</v>
      </c>
      <c r="KNI1" s="3" t="s">
        <v>7808</v>
      </c>
      <c r="KNJ1" s="3" t="s">
        <v>7809</v>
      </c>
      <c r="KNK1" s="3" t="s">
        <v>7810</v>
      </c>
      <c r="KNL1" s="3" t="s">
        <v>7811</v>
      </c>
      <c r="KNM1" s="3" t="s">
        <v>7812</v>
      </c>
      <c r="KNN1" s="3" t="s">
        <v>7813</v>
      </c>
      <c r="KNO1" s="3" t="s">
        <v>7814</v>
      </c>
      <c r="KNP1" s="3" t="s">
        <v>7815</v>
      </c>
      <c r="KNQ1" s="3" t="s">
        <v>7816</v>
      </c>
      <c r="KNR1" s="3" t="s">
        <v>7817</v>
      </c>
      <c r="KNS1" s="3" t="s">
        <v>7818</v>
      </c>
      <c r="KNT1" s="3" t="s">
        <v>7819</v>
      </c>
      <c r="KNU1" s="3" t="s">
        <v>7820</v>
      </c>
      <c r="KNV1" s="3" t="s">
        <v>7821</v>
      </c>
      <c r="KNW1" s="3" t="s">
        <v>7822</v>
      </c>
      <c r="KNX1" s="3" t="s">
        <v>7823</v>
      </c>
      <c r="KNY1" s="3" t="s">
        <v>7824</v>
      </c>
      <c r="KNZ1" s="3" t="s">
        <v>7825</v>
      </c>
      <c r="KOA1" s="3" t="s">
        <v>7826</v>
      </c>
      <c r="KOB1" s="3" t="s">
        <v>7827</v>
      </c>
      <c r="KOC1" s="3" t="s">
        <v>7828</v>
      </c>
      <c r="KOD1" s="3" t="s">
        <v>7829</v>
      </c>
      <c r="KOE1" s="3" t="s">
        <v>7830</v>
      </c>
      <c r="KOF1" s="3" t="s">
        <v>7831</v>
      </c>
      <c r="KOG1" s="3" t="s">
        <v>7832</v>
      </c>
      <c r="KOH1" s="3" t="s">
        <v>7833</v>
      </c>
      <c r="KOI1" s="3" t="s">
        <v>7834</v>
      </c>
      <c r="KOJ1" s="3" t="s">
        <v>7835</v>
      </c>
      <c r="KOK1" s="3" t="s">
        <v>7836</v>
      </c>
      <c r="KOL1" s="3" t="s">
        <v>7837</v>
      </c>
      <c r="KOM1" s="3" t="s">
        <v>7838</v>
      </c>
      <c r="KON1" s="3" t="s">
        <v>7839</v>
      </c>
      <c r="KOO1" s="3" t="s">
        <v>7840</v>
      </c>
      <c r="KOP1" s="3" t="s">
        <v>7841</v>
      </c>
      <c r="KOQ1" s="3" t="s">
        <v>7842</v>
      </c>
      <c r="KOR1" s="3" t="s">
        <v>7843</v>
      </c>
      <c r="KOS1" s="3" t="s">
        <v>7844</v>
      </c>
      <c r="KOT1" s="3" t="s">
        <v>7845</v>
      </c>
      <c r="KOU1" s="3" t="s">
        <v>7846</v>
      </c>
      <c r="KOV1" s="3" t="s">
        <v>7847</v>
      </c>
      <c r="KOW1" s="3" t="s">
        <v>7848</v>
      </c>
      <c r="KOX1" s="3" t="s">
        <v>7849</v>
      </c>
      <c r="KOY1" s="3" t="s">
        <v>7850</v>
      </c>
      <c r="KOZ1" s="3" t="s">
        <v>7851</v>
      </c>
      <c r="KPA1" s="3" t="s">
        <v>7852</v>
      </c>
      <c r="KPB1" s="3" t="s">
        <v>7853</v>
      </c>
      <c r="KPC1" s="3" t="s">
        <v>7854</v>
      </c>
      <c r="KPD1" s="3" t="s">
        <v>7855</v>
      </c>
      <c r="KPE1" s="3" t="s">
        <v>7856</v>
      </c>
      <c r="KPF1" s="3" t="s">
        <v>7857</v>
      </c>
      <c r="KPG1" s="3" t="s">
        <v>7858</v>
      </c>
      <c r="KPH1" s="3" t="s">
        <v>7859</v>
      </c>
      <c r="KPI1" s="3" t="s">
        <v>7860</v>
      </c>
      <c r="KPJ1" s="3" t="s">
        <v>7861</v>
      </c>
      <c r="KPK1" s="3" t="s">
        <v>7862</v>
      </c>
      <c r="KPL1" s="3" t="s">
        <v>7863</v>
      </c>
      <c r="KPM1" s="3" t="s">
        <v>7864</v>
      </c>
      <c r="KPN1" s="3" t="s">
        <v>7865</v>
      </c>
      <c r="KPO1" s="3" t="s">
        <v>7866</v>
      </c>
      <c r="KPP1" s="3" t="s">
        <v>7867</v>
      </c>
      <c r="KPQ1" s="3" t="s">
        <v>7868</v>
      </c>
      <c r="KPR1" s="3" t="s">
        <v>7869</v>
      </c>
      <c r="KPS1" s="3" t="s">
        <v>7870</v>
      </c>
      <c r="KPT1" s="3" t="s">
        <v>7871</v>
      </c>
      <c r="KPU1" s="3" t="s">
        <v>7872</v>
      </c>
      <c r="KPV1" s="3" t="s">
        <v>7873</v>
      </c>
      <c r="KPW1" s="3" t="s">
        <v>7874</v>
      </c>
      <c r="KPX1" s="3" t="s">
        <v>7875</v>
      </c>
      <c r="KPY1" s="3" t="s">
        <v>7876</v>
      </c>
      <c r="KPZ1" s="3" t="s">
        <v>7877</v>
      </c>
      <c r="KQA1" s="3" t="s">
        <v>7878</v>
      </c>
      <c r="KQB1" s="3" t="s">
        <v>7879</v>
      </c>
      <c r="KQC1" s="3" t="s">
        <v>7880</v>
      </c>
      <c r="KQD1" s="3" t="s">
        <v>7881</v>
      </c>
      <c r="KQE1" s="3" t="s">
        <v>7882</v>
      </c>
      <c r="KQF1" s="3" t="s">
        <v>7883</v>
      </c>
      <c r="KQG1" s="3" t="s">
        <v>7884</v>
      </c>
      <c r="KQH1" s="3" t="s">
        <v>7885</v>
      </c>
      <c r="KQI1" s="3" t="s">
        <v>7886</v>
      </c>
      <c r="KQJ1" s="3" t="s">
        <v>7887</v>
      </c>
      <c r="KQK1" s="3" t="s">
        <v>7888</v>
      </c>
      <c r="KQL1" s="3" t="s">
        <v>7889</v>
      </c>
      <c r="KQM1" s="3" t="s">
        <v>7890</v>
      </c>
      <c r="KQN1" s="3" t="s">
        <v>7891</v>
      </c>
      <c r="KQO1" s="3" t="s">
        <v>7892</v>
      </c>
      <c r="KQP1" s="3" t="s">
        <v>7893</v>
      </c>
      <c r="KQQ1" s="3" t="s">
        <v>7894</v>
      </c>
      <c r="KQR1" s="3" t="s">
        <v>7895</v>
      </c>
      <c r="KQS1" s="3" t="s">
        <v>7896</v>
      </c>
      <c r="KQT1" s="3" t="s">
        <v>7897</v>
      </c>
      <c r="KQU1" s="3" t="s">
        <v>7898</v>
      </c>
      <c r="KQV1" s="3" t="s">
        <v>7899</v>
      </c>
      <c r="KQW1" s="3" t="s">
        <v>7900</v>
      </c>
      <c r="KQX1" s="3" t="s">
        <v>7901</v>
      </c>
      <c r="KQY1" s="3" t="s">
        <v>7902</v>
      </c>
      <c r="KQZ1" s="3" t="s">
        <v>7903</v>
      </c>
      <c r="KRA1" s="3" t="s">
        <v>7904</v>
      </c>
      <c r="KRB1" s="3" t="s">
        <v>7905</v>
      </c>
      <c r="KRC1" s="3" t="s">
        <v>7906</v>
      </c>
      <c r="KRD1" s="3" t="s">
        <v>7907</v>
      </c>
      <c r="KRE1" s="3" t="s">
        <v>7908</v>
      </c>
      <c r="KRF1" s="3" t="s">
        <v>7909</v>
      </c>
      <c r="KRG1" s="3" t="s">
        <v>7910</v>
      </c>
      <c r="KRH1" s="3" t="s">
        <v>7911</v>
      </c>
      <c r="KRI1" s="3" t="s">
        <v>7912</v>
      </c>
      <c r="KRJ1" s="3" t="s">
        <v>7913</v>
      </c>
      <c r="KRK1" s="3" t="s">
        <v>7914</v>
      </c>
      <c r="KRL1" s="3" t="s">
        <v>7915</v>
      </c>
      <c r="KRM1" s="3" t="s">
        <v>7916</v>
      </c>
      <c r="KRN1" s="3" t="s">
        <v>7917</v>
      </c>
      <c r="KRO1" s="3" t="s">
        <v>7918</v>
      </c>
      <c r="KRP1" s="3" t="s">
        <v>7919</v>
      </c>
      <c r="KRQ1" s="3" t="s">
        <v>7920</v>
      </c>
      <c r="KRR1" s="3" t="s">
        <v>7921</v>
      </c>
      <c r="KRS1" s="3" t="s">
        <v>7922</v>
      </c>
      <c r="KRT1" s="3" t="s">
        <v>7923</v>
      </c>
      <c r="KRU1" s="3" t="s">
        <v>7924</v>
      </c>
      <c r="KRV1" s="3" t="s">
        <v>7925</v>
      </c>
      <c r="KRW1" s="3" t="s">
        <v>7926</v>
      </c>
      <c r="KRX1" s="3" t="s">
        <v>7927</v>
      </c>
      <c r="KRY1" s="3" t="s">
        <v>7928</v>
      </c>
      <c r="KRZ1" s="3" t="s">
        <v>7929</v>
      </c>
      <c r="KSA1" s="3" t="s">
        <v>7930</v>
      </c>
      <c r="KSB1" s="3" t="s">
        <v>7931</v>
      </c>
      <c r="KSC1" s="3" t="s">
        <v>7932</v>
      </c>
      <c r="KSD1" s="3" t="s">
        <v>7933</v>
      </c>
      <c r="KSE1" s="3" t="s">
        <v>7934</v>
      </c>
      <c r="KSF1" s="3" t="s">
        <v>7935</v>
      </c>
      <c r="KSG1" s="3" t="s">
        <v>7936</v>
      </c>
      <c r="KSH1" s="3" t="s">
        <v>7937</v>
      </c>
      <c r="KSI1" s="3" t="s">
        <v>7938</v>
      </c>
      <c r="KSJ1" s="3" t="s">
        <v>7939</v>
      </c>
      <c r="KSK1" s="3" t="s">
        <v>7940</v>
      </c>
      <c r="KSL1" s="3" t="s">
        <v>7941</v>
      </c>
      <c r="KSM1" s="3" t="s">
        <v>7942</v>
      </c>
      <c r="KSN1" s="3" t="s">
        <v>7943</v>
      </c>
      <c r="KSO1" s="3" t="s">
        <v>7944</v>
      </c>
      <c r="KSP1" s="3" t="s">
        <v>7945</v>
      </c>
      <c r="KSQ1" s="3" t="s">
        <v>7946</v>
      </c>
      <c r="KSR1" s="3" t="s">
        <v>7947</v>
      </c>
      <c r="KSS1" s="3" t="s">
        <v>7948</v>
      </c>
      <c r="KST1" s="3" t="s">
        <v>7949</v>
      </c>
      <c r="KSU1" s="3" t="s">
        <v>7950</v>
      </c>
      <c r="KSV1" s="3" t="s">
        <v>7951</v>
      </c>
      <c r="KSW1" s="3" t="s">
        <v>7952</v>
      </c>
      <c r="KSX1" s="3" t="s">
        <v>7953</v>
      </c>
      <c r="KSY1" s="3" t="s">
        <v>7954</v>
      </c>
      <c r="KSZ1" s="3" t="s">
        <v>7955</v>
      </c>
      <c r="KTA1" s="3" t="s">
        <v>7956</v>
      </c>
      <c r="KTB1" s="3" t="s">
        <v>7957</v>
      </c>
      <c r="KTC1" s="3" t="s">
        <v>7958</v>
      </c>
      <c r="KTD1" s="3" t="s">
        <v>7959</v>
      </c>
      <c r="KTE1" s="3" t="s">
        <v>7960</v>
      </c>
      <c r="KTF1" s="3" t="s">
        <v>7961</v>
      </c>
      <c r="KTG1" s="3" t="s">
        <v>7962</v>
      </c>
      <c r="KTH1" s="3" t="s">
        <v>7963</v>
      </c>
      <c r="KTI1" s="3" t="s">
        <v>7964</v>
      </c>
      <c r="KTJ1" s="3" t="s">
        <v>7965</v>
      </c>
      <c r="KTK1" s="3" t="s">
        <v>7966</v>
      </c>
      <c r="KTL1" s="3" t="s">
        <v>7967</v>
      </c>
      <c r="KTM1" s="3" t="s">
        <v>7968</v>
      </c>
      <c r="KTN1" s="3" t="s">
        <v>7969</v>
      </c>
      <c r="KTO1" s="3" t="s">
        <v>7970</v>
      </c>
      <c r="KTP1" s="3" t="s">
        <v>7971</v>
      </c>
      <c r="KTQ1" s="3" t="s">
        <v>7972</v>
      </c>
      <c r="KTR1" s="3" t="s">
        <v>7973</v>
      </c>
      <c r="KTS1" s="3" t="s">
        <v>7974</v>
      </c>
      <c r="KTT1" s="3" t="s">
        <v>7975</v>
      </c>
      <c r="KTU1" s="3" t="s">
        <v>7976</v>
      </c>
      <c r="KTV1" s="3" t="s">
        <v>7977</v>
      </c>
      <c r="KTW1" s="3" t="s">
        <v>7978</v>
      </c>
      <c r="KTX1" s="3" t="s">
        <v>7979</v>
      </c>
      <c r="KTY1" s="3" t="s">
        <v>7980</v>
      </c>
      <c r="KTZ1" s="3" t="s">
        <v>7981</v>
      </c>
      <c r="KUA1" s="3" t="s">
        <v>7982</v>
      </c>
      <c r="KUB1" s="3" t="s">
        <v>7983</v>
      </c>
      <c r="KUC1" s="3" t="s">
        <v>7984</v>
      </c>
      <c r="KUD1" s="3" t="s">
        <v>7985</v>
      </c>
      <c r="KUE1" s="3" t="s">
        <v>7986</v>
      </c>
      <c r="KUF1" s="3" t="s">
        <v>7987</v>
      </c>
      <c r="KUG1" s="3" t="s">
        <v>7988</v>
      </c>
      <c r="KUH1" s="3" t="s">
        <v>7989</v>
      </c>
      <c r="KUI1" s="3" t="s">
        <v>7990</v>
      </c>
      <c r="KUJ1" s="3" t="s">
        <v>7991</v>
      </c>
      <c r="KUK1" s="3" t="s">
        <v>7992</v>
      </c>
      <c r="KUL1" s="3" t="s">
        <v>7993</v>
      </c>
      <c r="KUM1" s="3" t="s">
        <v>7994</v>
      </c>
      <c r="KUN1" s="3" t="s">
        <v>7995</v>
      </c>
      <c r="KUO1" s="3" t="s">
        <v>7996</v>
      </c>
      <c r="KUP1" s="3" t="s">
        <v>7997</v>
      </c>
      <c r="KUQ1" s="3" t="s">
        <v>7998</v>
      </c>
      <c r="KUR1" s="3" t="s">
        <v>7999</v>
      </c>
      <c r="KUS1" s="3" t="s">
        <v>8000</v>
      </c>
      <c r="KUT1" s="3" t="s">
        <v>8001</v>
      </c>
      <c r="KUU1" s="3" t="s">
        <v>8002</v>
      </c>
      <c r="KUV1" s="3" t="s">
        <v>8003</v>
      </c>
      <c r="KUW1" s="3" t="s">
        <v>8004</v>
      </c>
      <c r="KUX1" s="3" t="s">
        <v>8005</v>
      </c>
      <c r="KUY1" s="3" t="s">
        <v>8006</v>
      </c>
      <c r="KUZ1" s="3" t="s">
        <v>8007</v>
      </c>
      <c r="KVA1" s="3" t="s">
        <v>8008</v>
      </c>
      <c r="KVB1" s="3" t="s">
        <v>8009</v>
      </c>
      <c r="KVC1" s="3" t="s">
        <v>8010</v>
      </c>
      <c r="KVD1" s="3" t="s">
        <v>8011</v>
      </c>
      <c r="KVE1" s="3" t="s">
        <v>8012</v>
      </c>
      <c r="KVF1" s="3" t="s">
        <v>8013</v>
      </c>
      <c r="KVG1" s="3" t="s">
        <v>8014</v>
      </c>
      <c r="KVH1" s="3" t="s">
        <v>8015</v>
      </c>
      <c r="KVI1" s="3" t="s">
        <v>8016</v>
      </c>
      <c r="KVJ1" s="3" t="s">
        <v>8017</v>
      </c>
      <c r="KVK1" s="3" t="s">
        <v>8018</v>
      </c>
      <c r="KVL1" s="3" t="s">
        <v>8019</v>
      </c>
      <c r="KVM1" s="3" t="s">
        <v>8020</v>
      </c>
      <c r="KVN1" s="3" t="s">
        <v>8021</v>
      </c>
      <c r="KVO1" s="3" t="s">
        <v>8022</v>
      </c>
      <c r="KVP1" s="3" t="s">
        <v>8023</v>
      </c>
      <c r="KVQ1" s="3" t="s">
        <v>8024</v>
      </c>
      <c r="KVR1" s="3" t="s">
        <v>8025</v>
      </c>
      <c r="KVS1" s="3" t="s">
        <v>8026</v>
      </c>
      <c r="KVT1" s="3" t="s">
        <v>8027</v>
      </c>
      <c r="KVU1" s="3" t="s">
        <v>8028</v>
      </c>
      <c r="KVV1" s="3" t="s">
        <v>8029</v>
      </c>
      <c r="KVW1" s="3" t="s">
        <v>8030</v>
      </c>
      <c r="KVX1" s="3" t="s">
        <v>8031</v>
      </c>
      <c r="KVY1" s="3" t="s">
        <v>8032</v>
      </c>
      <c r="KVZ1" s="3" t="s">
        <v>8033</v>
      </c>
      <c r="KWA1" s="3" t="s">
        <v>8034</v>
      </c>
      <c r="KWB1" s="3" t="s">
        <v>8035</v>
      </c>
      <c r="KWC1" s="3" t="s">
        <v>8036</v>
      </c>
      <c r="KWD1" s="3" t="s">
        <v>8037</v>
      </c>
      <c r="KWE1" s="3" t="s">
        <v>8038</v>
      </c>
      <c r="KWF1" s="3" t="s">
        <v>8039</v>
      </c>
      <c r="KWG1" s="3" t="s">
        <v>8040</v>
      </c>
      <c r="KWH1" s="3" t="s">
        <v>8041</v>
      </c>
      <c r="KWI1" s="3" t="s">
        <v>8042</v>
      </c>
      <c r="KWJ1" s="3" t="s">
        <v>8043</v>
      </c>
      <c r="KWK1" s="3" t="s">
        <v>8044</v>
      </c>
      <c r="KWL1" s="3" t="s">
        <v>8045</v>
      </c>
      <c r="KWM1" s="3" t="s">
        <v>8046</v>
      </c>
      <c r="KWN1" s="3" t="s">
        <v>8047</v>
      </c>
      <c r="KWO1" s="3" t="s">
        <v>8048</v>
      </c>
      <c r="KWP1" s="3" t="s">
        <v>8049</v>
      </c>
      <c r="KWQ1" s="3" t="s">
        <v>8050</v>
      </c>
      <c r="KWR1" s="3" t="s">
        <v>8051</v>
      </c>
      <c r="KWS1" s="3" t="s">
        <v>8052</v>
      </c>
      <c r="KWT1" s="3" t="s">
        <v>8053</v>
      </c>
      <c r="KWU1" s="3" t="s">
        <v>8054</v>
      </c>
      <c r="KWV1" s="3" t="s">
        <v>8055</v>
      </c>
      <c r="KWW1" s="3" t="s">
        <v>8056</v>
      </c>
      <c r="KWX1" s="3" t="s">
        <v>8057</v>
      </c>
      <c r="KWY1" s="3" t="s">
        <v>8058</v>
      </c>
      <c r="KWZ1" s="3" t="s">
        <v>8059</v>
      </c>
      <c r="KXA1" s="3" t="s">
        <v>8060</v>
      </c>
      <c r="KXB1" s="3" t="s">
        <v>8061</v>
      </c>
      <c r="KXC1" s="3" t="s">
        <v>8062</v>
      </c>
      <c r="KXD1" s="3" t="s">
        <v>8063</v>
      </c>
      <c r="KXE1" s="3" t="s">
        <v>8064</v>
      </c>
      <c r="KXF1" s="3" t="s">
        <v>8065</v>
      </c>
      <c r="KXG1" s="3" t="s">
        <v>8066</v>
      </c>
      <c r="KXH1" s="3" t="s">
        <v>8067</v>
      </c>
      <c r="KXI1" s="3" t="s">
        <v>8068</v>
      </c>
      <c r="KXJ1" s="3" t="s">
        <v>8069</v>
      </c>
      <c r="KXK1" s="3" t="s">
        <v>8070</v>
      </c>
      <c r="KXL1" s="3" t="s">
        <v>8071</v>
      </c>
      <c r="KXM1" s="3" t="s">
        <v>8072</v>
      </c>
      <c r="KXN1" s="3" t="s">
        <v>8073</v>
      </c>
      <c r="KXO1" s="3" t="s">
        <v>8074</v>
      </c>
      <c r="KXP1" s="3" t="s">
        <v>8075</v>
      </c>
      <c r="KXQ1" s="3" t="s">
        <v>8076</v>
      </c>
      <c r="KXR1" s="3" t="s">
        <v>8077</v>
      </c>
      <c r="KXS1" s="3" t="s">
        <v>8078</v>
      </c>
      <c r="KXT1" s="3" t="s">
        <v>8079</v>
      </c>
      <c r="KXU1" s="3" t="s">
        <v>8080</v>
      </c>
      <c r="KXV1" s="3" t="s">
        <v>8081</v>
      </c>
      <c r="KXW1" s="3" t="s">
        <v>8082</v>
      </c>
      <c r="KXX1" s="3" t="s">
        <v>8083</v>
      </c>
      <c r="KXY1" s="3" t="s">
        <v>8084</v>
      </c>
      <c r="KXZ1" s="3" t="s">
        <v>8085</v>
      </c>
      <c r="KYA1" s="3" t="s">
        <v>8086</v>
      </c>
      <c r="KYB1" s="3" t="s">
        <v>8087</v>
      </c>
      <c r="KYC1" s="3" t="s">
        <v>8088</v>
      </c>
      <c r="KYD1" s="3" t="s">
        <v>8089</v>
      </c>
      <c r="KYE1" s="3" t="s">
        <v>8090</v>
      </c>
      <c r="KYF1" s="3" t="s">
        <v>8091</v>
      </c>
      <c r="KYG1" s="3" t="s">
        <v>8092</v>
      </c>
      <c r="KYH1" s="3" t="s">
        <v>8093</v>
      </c>
      <c r="KYI1" s="3" t="s">
        <v>8094</v>
      </c>
      <c r="KYJ1" s="3" t="s">
        <v>8095</v>
      </c>
      <c r="KYK1" s="3" t="s">
        <v>8096</v>
      </c>
      <c r="KYL1" s="3" t="s">
        <v>8097</v>
      </c>
      <c r="KYM1" s="3" t="s">
        <v>8098</v>
      </c>
      <c r="KYN1" s="3" t="s">
        <v>8099</v>
      </c>
      <c r="KYO1" s="3" t="s">
        <v>8100</v>
      </c>
      <c r="KYP1" s="3" t="s">
        <v>8101</v>
      </c>
      <c r="KYQ1" s="3" t="s">
        <v>8102</v>
      </c>
      <c r="KYR1" s="3" t="s">
        <v>8103</v>
      </c>
      <c r="KYS1" s="3" t="s">
        <v>8104</v>
      </c>
      <c r="KYT1" s="3" t="s">
        <v>8105</v>
      </c>
      <c r="KYU1" s="3" t="s">
        <v>8106</v>
      </c>
      <c r="KYV1" s="3" t="s">
        <v>8107</v>
      </c>
      <c r="KYW1" s="3" t="s">
        <v>8108</v>
      </c>
      <c r="KYX1" s="3" t="s">
        <v>8109</v>
      </c>
      <c r="KYY1" s="3" t="s">
        <v>8110</v>
      </c>
      <c r="KYZ1" s="3" t="s">
        <v>8111</v>
      </c>
      <c r="KZA1" s="3" t="s">
        <v>8112</v>
      </c>
      <c r="KZB1" s="3" t="s">
        <v>8113</v>
      </c>
      <c r="KZC1" s="3" t="s">
        <v>8114</v>
      </c>
      <c r="KZD1" s="3" t="s">
        <v>8115</v>
      </c>
      <c r="KZE1" s="3" t="s">
        <v>8116</v>
      </c>
      <c r="KZF1" s="3" t="s">
        <v>8117</v>
      </c>
      <c r="KZG1" s="3" t="s">
        <v>8118</v>
      </c>
      <c r="KZH1" s="3" t="s">
        <v>8119</v>
      </c>
      <c r="KZI1" s="3" t="s">
        <v>8120</v>
      </c>
      <c r="KZJ1" s="3" t="s">
        <v>8121</v>
      </c>
      <c r="KZK1" s="3" t="s">
        <v>8122</v>
      </c>
      <c r="KZL1" s="3" t="s">
        <v>8123</v>
      </c>
      <c r="KZM1" s="3" t="s">
        <v>8124</v>
      </c>
      <c r="KZN1" s="3" t="s">
        <v>8125</v>
      </c>
      <c r="KZO1" s="3" t="s">
        <v>8126</v>
      </c>
      <c r="KZP1" s="3" t="s">
        <v>8127</v>
      </c>
      <c r="KZQ1" s="3" t="s">
        <v>8128</v>
      </c>
      <c r="KZR1" s="3" t="s">
        <v>8129</v>
      </c>
      <c r="KZS1" s="3" t="s">
        <v>8130</v>
      </c>
      <c r="KZT1" s="3" t="s">
        <v>8131</v>
      </c>
      <c r="KZU1" s="3" t="s">
        <v>8132</v>
      </c>
      <c r="KZV1" s="3" t="s">
        <v>8133</v>
      </c>
      <c r="KZW1" s="3" t="s">
        <v>8134</v>
      </c>
      <c r="KZX1" s="3" t="s">
        <v>8135</v>
      </c>
      <c r="KZY1" s="3" t="s">
        <v>8136</v>
      </c>
      <c r="KZZ1" s="3" t="s">
        <v>8137</v>
      </c>
      <c r="LAA1" s="3" t="s">
        <v>8138</v>
      </c>
      <c r="LAB1" s="3" t="s">
        <v>8139</v>
      </c>
      <c r="LAC1" s="3" t="s">
        <v>8140</v>
      </c>
      <c r="LAD1" s="3" t="s">
        <v>8141</v>
      </c>
      <c r="LAE1" s="3" t="s">
        <v>8142</v>
      </c>
      <c r="LAF1" s="3" t="s">
        <v>8143</v>
      </c>
      <c r="LAG1" s="3" t="s">
        <v>8144</v>
      </c>
      <c r="LAH1" s="3" t="s">
        <v>8145</v>
      </c>
      <c r="LAI1" s="3" t="s">
        <v>8146</v>
      </c>
      <c r="LAJ1" s="3" t="s">
        <v>8147</v>
      </c>
      <c r="LAK1" s="3" t="s">
        <v>8148</v>
      </c>
      <c r="LAL1" s="3" t="s">
        <v>8149</v>
      </c>
      <c r="LAM1" s="3" t="s">
        <v>8150</v>
      </c>
      <c r="LAN1" s="3" t="s">
        <v>8151</v>
      </c>
      <c r="LAO1" s="3" t="s">
        <v>8152</v>
      </c>
      <c r="LAP1" s="3" t="s">
        <v>8153</v>
      </c>
      <c r="LAQ1" s="3" t="s">
        <v>8154</v>
      </c>
      <c r="LAR1" s="3" t="s">
        <v>8155</v>
      </c>
      <c r="LAS1" s="3" t="s">
        <v>8156</v>
      </c>
      <c r="LAT1" s="3" t="s">
        <v>8157</v>
      </c>
      <c r="LAU1" s="3" t="s">
        <v>8158</v>
      </c>
      <c r="LAV1" s="3" t="s">
        <v>8159</v>
      </c>
      <c r="LAW1" s="3" t="s">
        <v>8160</v>
      </c>
      <c r="LAX1" s="3" t="s">
        <v>8161</v>
      </c>
      <c r="LAY1" s="3" t="s">
        <v>8162</v>
      </c>
      <c r="LAZ1" s="3" t="s">
        <v>8163</v>
      </c>
      <c r="LBA1" s="3" t="s">
        <v>8164</v>
      </c>
      <c r="LBB1" s="3" t="s">
        <v>8165</v>
      </c>
      <c r="LBC1" s="3" t="s">
        <v>8166</v>
      </c>
      <c r="LBD1" s="3" t="s">
        <v>8167</v>
      </c>
      <c r="LBE1" s="3" t="s">
        <v>8168</v>
      </c>
      <c r="LBF1" s="3" t="s">
        <v>8169</v>
      </c>
      <c r="LBG1" s="3" t="s">
        <v>8170</v>
      </c>
      <c r="LBH1" s="3" t="s">
        <v>8171</v>
      </c>
      <c r="LBI1" s="3" t="s">
        <v>8172</v>
      </c>
      <c r="LBJ1" s="3" t="s">
        <v>8173</v>
      </c>
      <c r="LBK1" s="3" t="s">
        <v>8174</v>
      </c>
      <c r="LBL1" s="3" t="s">
        <v>8175</v>
      </c>
      <c r="LBM1" s="3" t="s">
        <v>8176</v>
      </c>
      <c r="LBN1" s="3" t="s">
        <v>8177</v>
      </c>
      <c r="LBO1" s="3" t="s">
        <v>8178</v>
      </c>
      <c r="LBP1" s="3" t="s">
        <v>8179</v>
      </c>
      <c r="LBQ1" s="3" t="s">
        <v>8180</v>
      </c>
      <c r="LBR1" s="3" t="s">
        <v>8181</v>
      </c>
      <c r="LBS1" s="3" t="s">
        <v>8182</v>
      </c>
      <c r="LBT1" s="3" t="s">
        <v>8183</v>
      </c>
      <c r="LBU1" s="3" t="s">
        <v>8184</v>
      </c>
      <c r="LBV1" s="3" t="s">
        <v>8185</v>
      </c>
      <c r="LBW1" s="3" t="s">
        <v>8186</v>
      </c>
      <c r="LBX1" s="3" t="s">
        <v>8187</v>
      </c>
      <c r="LBY1" s="3" t="s">
        <v>8188</v>
      </c>
      <c r="LBZ1" s="3" t="s">
        <v>8189</v>
      </c>
      <c r="LCA1" s="3" t="s">
        <v>8190</v>
      </c>
      <c r="LCB1" s="3" t="s">
        <v>8191</v>
      </c>
      <c r="LCC1" s="3" t="s">
        <v>8192</v>
      </c>
      <c r="LCD1" s="3" t="s">
        <v>8193</v>
      </c>
      <c r="LCE1" s="3" t="s">
        <v>8194</v>
      </c>
      <c r="LCF1" s="3" t="s">
        <v>8195</v>
      </c>
      <c r="LCG1" s="3" t="s">
        <v>8196</v>
      </c>
      <c r="LCH1" s="3" t="s">
        <v>8197</v>
      </c>
      <c r="LCI1" s="3" t="s">
        <v>8198</v>
      </c>
      <c r="LCJ1" s="3" t="s">
        <v>8199</v>
      </c>
      <c r="LCK1" s="3" t="s">
        <v>8200</v>
      </c>
      <c r="LCL1" s="3" t="s">
        <v>8201</v>
      </c>
      <c r="LCM1" s="3" t="s">
        <v>8202</v>
      </c>
      <c r="LCN1" s="3" t="s">
        <v>8203</v>
      </c>
      <c r="LCO1" s="3" t="s">
        <v>8204</v>
      </c>
      <c r="LCP1" s="3" t="s">
        <v>8205</v>
      </c>
      <c r="LCQ1" s="3" t="s">
        <v>8206</v>
      </c>
      <c r="LCR1" s="3" t="s">
        <v>8207</v>
      </c>
      <c r="LCS1" s="3" t="s">
        <v>8208</v>
      </c>
      <c r="LCT1" s="3" t="s">
        <v>8209</v>
      </c>
      <c r="LCU1" s="3" t="s">
        <v>8210</v>
      </c>
      <c r="LCV1" s="3" t="s">
        <v>8211</v>
      </c>
      <c r="LCW1" s="3" t="s">
        <v>8212</v>
      </c>
      <c r="LCX1" s="3" t="s">
        <v>8213</v>
      </c>
      <c r="LCY1" s="3" t="s">
        <v>8214</v>
      </c>
      <c r="LCZ1" s="3" t="s">
        <v>8215</v>
      </c>
      <c r="LDA1" s="3" t="s">
        <v>8216</v>
      </c>
      <c r="LDB1" s="3" t="s">
        <v>8217</v>
      </c>
      <c r="LDC1" s="3" t="s">
        <v>8218</v>
      </c>
      <c r="LDD1" s="3" t="s">
        <v>8219</v>
      </c>
      <c r="LDE1" s="3" t="s">
        <v>8220</v>
      </c>
      <c r="LDF1" s="3" t="s">
        <v>8221</v>
      </c>
      <c r="LDG1" s="3" t="s">
        <v>8222</v>
      </c>
      <c r="LDH1" s="3" t="s">
        <v>8223</v>
      </c>
      <c r="LDI1" s="3" t="s">
        <v>8224</v>
      </c>
      <c r="LDJ1" s="3" t="s">
        <v>8225</v>
      </c>
      <c r="LDK1" s="3" t="s">
        <v>8226</v>
      </c>
      <c r="LDL1" s="3" t="s">
        <v>8227</v>
      </c>
      <c r="LDM1" s="3" t="s">
        <v>8228</v>
      </c>
      <c r="LDN1" s="3" t="s">
        <v>8229</v>
      </c>
      <c r="LDO1" s="3" t="s">
        <v>8230</v>
      </c>
      <c r="LDP1" s="3" t="s">
        <v>8231</v>
      </c>
      <c r="LDQ1" s="3" t="s">
        <v>8232</v>
      </c>
      <c r="LDR1" s="3" t="s">
        <v>8233</v>
      </c>
      <c r="LDS1" s="3" t="s">
        <v>8234</v>
      </c>
      <c r="LDT1" s="3" t="s">
        <v>8235</v>
      </c>
      <c r="LDU1" s="3" t="s">
        <v>8236</v>
      </c>
      <c r="LDV1" s="3" t="s">
        <v>8237</v>
      </c>
      <c r="LDW1" s="3" t="s">
        <v>8238</v>
      </c>
      <c r="LDX1" s="3" t="s">
        <v>8239</v>
      </c>
      <c r="LDY1" s="3" t="s">
        <v>8240</v>
      </c>
      <c r="LDZ1" s="3" t="s">
        <v>8241</v>
      </c>
      <c r="LEA1" s="3" t="s">
        <v>8242</v>
      </c>
      <c r="LEB1" s="3" t="s">
        <v>8243</v>
      </c>
      <c r="LEC1" s="3" t="s">
        <v>8244</v>
      </c>
      <c r="LED1" s="3" t="s">
        <v>8245</v>
      </c>
      <c r="LEE1" s="3" t="s">
        <v>8246</v>
      </c>
      <c r="LEF1" s="3" t="s">
        <v>8247</v>
      </c>
      <c r="LEG1" s="3" t="s">
        <v>8248</v>
      </c>
      <c r="LEH1" s="3" t="s">
        <v>8249</v>
      </c>
      <c r="LEI1" s="3" t="s">
        <v>8250</v>
      </c>
      <c r="LEJ1" s="3" t="s">
        <v>8251</v>
      </c>
      <c r="LEK1" s="3" t="s">
        <v>8252</v>
      </c>
      <c r="LEL1" s="3" t="s">
        <v>8253</v>
      </c>
      <c r="LEM1" s="3" t="s">
        <v>8254</v>
      </c>
      <c r="LEN1" s="3" t="s">
        <v>8255</v>
      </c>
      <c r="LEO1" s="3" t="s">
        <v>8256</v>
      </c>
      <c r="LEP1" s="3" t="s">
        <v>8257</v>
      </c>
      <c r="LEQ1" s="3" t="s">
        <v>8258</v>
      </c>
      <c r="LER1" s="3" t="s">
        <v>8259</v>
      </c>
      <c r="LES1" s="3" t="s">
        <v>8260</v>
      </c>
      <c r="LET1" s="3" t="s">
        <v>8261</v>
      </c>
      <c r="LEU1" s="3" t="s">
        <v>8262</v>
      </c>
      <c r="LEV1" s="3" t="s">
        <v>8263</v>
      </c>
      <c r="LEW1" s="3" t="s">
        <v>8264</v>
      </c>
      <c r="LEX1" s="3" t="s">
        <v>8265</v>
      </c>
      <c r="LEY1" s="3" t="s">
        <v>8266</v>
      </c>
      <c r="LEZ1" s="3" t="s">
        <v>8267</v>
      </c>
      <c r="LFA1" s="3" t="s">
        <v>8268</v>
      </c>
      <c r="LFB1" s="3" t="s">
        <v>8269</v>
      </c>
      <c r="LFC1" s="3" t="s">
        <v>8270</v>
      </c>
      <c r="LFD1" s="3" t="s">
        <v>8271</v>
      </c>
      <c r="LFE1" s="3" t="s">
        <v>8272</v>
      </c>
      <c r="LFF1" s="3" t="s">
        <v>8273</v>
      </c>
      <c r="LFG1" s="3" t="s">
        <v>8274</v>
      </c>
      <c r="LFH1" s="3" t="s">
        <v>8275</v>
      </c>
      <c r="LFI1" s="3" t="s">
        <v>8276</v>
      </c>
      <c r="LFJ1" s="3" t="s">
        <v>8277</v>
      </c>
      <c r="LFK1" s="3" t="s">
        <v>8278</v>
      </c>
      <c r="LFL1" s="3" t="s">
        <v>8279</v>
      </c>
      <c r="LFM1" s="3" t="s">
        <v>8280</v>
      </c>
      <c r="LFN1" s="3" t="s">
        <v>8281</v>
      </c>
      <c r="LFO1" s="3" t="s">
        <v>8282</v>
      </c>
      <c r="LFP1" s="3" t="s">
        <v>8283</v>
      </c>
      <c r="LFQ1" s="3" t="s">
        <v>8284</v>
      </c>
      <c r="LFR1" s="3" t="s">
        <v>8285</v>
      </c>
      <c r="LFS1" s="3" t="s">
        <v>8286</v>
      </c>
      <c r="LFT1" s="3" t="s">
        <v>8287</v>
      </c>
      <c r="LFU1" s="3" t="s">
        <v>8288</v>
      </c>
      <c r="LFV1" s="3" t="s">
        <v>8289</v>
      </c>
      <c r="LFW1" s="3" t="s">
        <v>8290</v>
      </c>
      <c r="LFX1" s="3" t="s">
        <v>8291</v>
      </c>
      <c r="LFY1" s="3" t="s">
        <v>8292</v>
      </c>
      <c r="LFZ1" s="3" t="s">
        <v>8293</v>
      </c>
      <c r="LGA1" s="3" t="s">
        <v>8294</v>
      </c>
      <c r="LGB1" s="3" t="s">
        <v>8295</v>
      </c>
      <c r="LGC1" s="3" t="s">
        <v>8296</v>
      </c>
      <c r="LGD1" s="3" t="s">
        <v>8297</v>
      </c>
      <c r="LGE1" s="3" t="s">
        <v>8298</v>
      </c>
      <c r="LGF1" s="3" t="s">
        <v>8299</v>
      </c>
      <c r="LGG1" s="3" t="s">
        <v>8300</v>
      </c>
      <c r="LGH1" s="3" t="s">
        <v>8301</v>
      </c>
      <c r="LGI1" s="3" t="s">
        <v>8302</v>
      </c>
      <c r="LGJ1" s="3" t="s">
        <v>8303</v>
      </c>
      <c r="LGK1" s="3" t="s">
        <v>8304</v>
      </c>
      <c r="LGL1" s="3" t="s">
        <v>8305</v>
      </c>
      <c r="LGM1" s="3" t="s">
        <v>8306</v>
      </c>
      <c r="LGN1" s="3" t="s">
        <v>8307</v>
      </c>
      <c r="LGO1" s="3" t="s">
        <v>8308</v>
      </c>
      <c r="LGP1" s="3" t="s">
        <v>8309</v>
      </c>
      <c r="LGQ1" s="3" t="s">
        <v>8310</v>
      </c>
      <c r="LGR1" s="3" t="s">
        <v>8311</v>
      </c>
      <c r="LGS1" s="3" t="s">
        <v>8312</v>
      </c>
      <c r="LGT1" s="3" t="s">
        <v>8313</v>
      </c>
      <c r="LGU1" s="3" t="s">
        <v>8314</v>
      </c>
      <c r="LGV1" s="3" t="s">
        <v>8315</v>
      </c>
      <c r="LGW1" s="3" t="s">
        <v>8316</v>
      </c>
      <c r="LGX1" s="3" t="s">
        <v>8317</v>
      </c>
      <c r="LGY1" s="3" t="s">
        <v>8318</v>
      </c>
      <c r="LGZ1" s="3" t="s">
        <v>8319</v>
      </c>
      <c r="LHA1" s="3" t="s">
        <v>8320</v>
      </c>
      <c r="LHB1" s="3" t="s">
        <v>8321</v>
      </c>
      <c r="LHC1" s="3" t="s">
        <v>8322</v>
      </c>
      <c r="LHD1" s="3" t="s">
        <v>8323</v>
      </c>
      <c r="LHE1" s="3" t="s">
        <v>8324</v>
      </c>
      <c r="LHF1" s="3" t="s">
        <v>8325</v>
      </c>
      <c r="LHG1" s="3" t="s">
        <v>8326</v>
      </c>
      <c r="LHH1" s="3" t="s">
        <v>8327</v>
      </c>
      <c r="LHI1" s="3" t="s">
        <v>8328</v>
      </c>
      <c r="LHJ1" s="3" t="s">
        <v>8329</v>
      </c>
      <c r="LHK1" s="3" t="s">
        <v>8330</v>
      </c>
      <c r="LHL1" s="3" t="s">
        <v>8331</v>
      </c>
      <c r="LHM1" s="3" t="s">
        <v>8332</v>
      </c>
      <c r="LHN1" s="3" t="s">
        <v>8333</v>
      </c>
      <c r="LHO1" s="3" t="s">
        <v>8334</v>
      </c>
      <c r="LHP1" s="3" t="s">
        <v>8335</v>
      </c>
      <c r="LHQ1" s="3" t="s">
        <v>8336</v>
      </c>
      <c r="LHR1" s="3" t="s">
        <v>8337</v>
      </c>
      <c r="LHS1" s="3" t="s">
        <v>8338</v>
      </c>
      <c r="LHT1" s="3" t="s">
        <v>8339</v>
      </c>
      <c r="LHU1" s="3" t="s">
        <v>8340</v>
      </c>
      <c r="LHV1" s="3" t="s">
        <v>8341</v>
      </c>
      <c r="LHW1" s="3" t="s">
        <v>8342</v>
      </c>
      <c r="LHX1" s="3" t="s">
        <v>8343</v>
      </c>
      <c r="LHY1" s="3" t="s">
        <v>8344</v>
      </c>
      <c r="LHZ1" s="3" t="s">
        <v>8345</v>
      </c>
      <c r="LIA1" s="3" t="s">
        <v>8346</v>
      </c>
      <c r="LIB1" s="3" t="s">
        <v>8347</v>
      </c>
      <c r="LIC1" s="3" t="s">
        <v>8348</v>
      </c>
      <c r="LID1" s="3" t="s">
        <v>8349</v>
      </c>
      <c r="LIE1" s="3" t="s">
        <v>8350</v>
      </c>
      <c r="LIF1" s="3" t="s">
        <v>8351</v>
      </c>
      <c r="LIG1" s="3" t="s">
        <v>8352</v>
      </c>
      <c r="LIH1" s="3" t="s">
        <v>8353</v>
      </c>
      <c r="LII1" s="3" t="s">
        <v>8354</v>
      </c>
      <c r="LIJ1" s="3" t="s">
        <v>8355</v>
      </c>
      <c r="LIK1" s="3" t="s">
        <v>8356</v>
      </c>
      <c r="LIL1" s="3" t="s">
        <v>8357</v>
      </c>
      <c r="LIM1" s="3" t="s">
        <v>8358</v>
      </c>
      <c r="LIN1" s="3" t="s">
        <v>8359</v>
      </c>
      <c r="LIO1" s="3" t="s">
        <v>8360</v>
      </c>
      <c r="LIP1" s="3" t="s">
        <v>8361</v>
      </c>
      <c r="LIQ1" s="3" t="s">
        <v>8362</v>
      </c>
      <c r="LIR1" s="3" t="s">
        <v>8363</v>
      </c>
      <c r="LIS1" s="3" t="s">
        <v>8364</v>
      </c>
      <c r="LIT1" s="3" t="s">
        <v>8365</v>
      </c>
      <c r="LIU1" s="3" t="s">
        <v>8366</v>
      </c>
      <c r="LIV1" s="3" t="s">
        <v>8367</v>
      </c>
      <c r="LIW1" s="3" t="s">
        <v>8368</v>
      </c>
      <c r="LIX1" s="3" t="s">
        <v>8369</v>
      </c>
      <c r="LIY1" s="3" t="s">
        <v>8370</v>
      </c>
      <c r="LIZ1" s="3" t="s">
        <v>8371</v>
      </c>
      <c r="LJA1" s="3" t="s">
        <v>8372</v>
      </c>
      <c r="LJB1" s="3" t="s">
        <v>8373</v>
      </c>
      <c r="LJC1" s="3" t="s">
        <v>8374</v>
      </c>
      <c r="LJD1" s="3" t="s">
        <v>8375</v>
      </c>
      <c r="LJE1" s="3" t="s">
        <v>8376</v>
      </c>
      <c r="LJF1" s="3" t="s">
        <v>8377</v>
      </c>
      <c r="LJG1" s="3" t="s">
        <v>8378</v>
      </c>
      <c r="LJH1" s="3" t="s">
        <v>8379</v>
      </c>
      <c r="LJI1" s="3" t="s">
        <v>8380</v>
      </c>
      <c r="LJJ1" s="3" t="s">
        <v>8381</v>
      </c>
      <c r="LJK1" s="3" t="s">
        <v>8382</v>
      </c>
      <c r="LJL1" s="3" t="s">
        <v>8383</v>
      </c>
      <c r="LJM1" s="3" t="s">
        <v>8384</v>
      </c>
      <c r="LJN1" s="3" t="s">
        <v>8385</v>
      </c>
      <c r="LJO1" s="3" t="s">
        <v>8386</v>
      </c>
      <c r="LJP1" s="3" t="s">
        <v>8387</v>
      </c>
      <c r="LJQ1" s="3" t="s">
        <v>8388</v>
      </c>
      <c r="LJR1" s="3" t="s">
        <v>8389</v>
      </c>
      <c r="LJS1" s="3" t="s">
        <v>8390</v>
      </c>
      <c r="LJT1" s="3" t="s">
        <v>8391</v>
      </c>
      <c r="LJU1" s="3" t="s">
        <v>8392</v>
      </c>
      <c r="LJV1" s="3" t="s">
        <v>8393</v>
      </c>
      <c r="LJW1" s="3" t="s">
        <v>8394</v>
      </c>
      <c r="LJX1" s="3" t="s">
        <v>8395</v>
      </c>
      <c r="LJY1" s="3" t="s">
        <v>8396</v>
      </c>
      <c r="LJZ1" s="3" t="s">
        <v>8397</v>
      </c>
      <c r="LKA1" s="3" t="s">
        <v>8398</v>
      </c>
      <c r="LKB1" s="3" t="s">
        <v>8399</v>
      </c>
      <c r="LKC1" s="3" t="s">
        <v>8400</v>
      </c>
      <c r="LKD1" s="3" t="s">
        <v>8401</v>
      </c>
      <c r="LKE1" s="3" t="s">
        <v>8402</v>
      </c>
      <c r="LKF1" s="3" t="s">
        <v>8403</v>
      </c>
      <c r="LKG1" s="3" t="s">
        <v>8404</v>
      </c>
      <c r="LKH1" s="3" t="s">
        <v>8405</v>
      </c>
      <c r="LKI1" s="3" t="s">
        <v>8406</v>
      </c>
      <c r="LKJ1" s="3" t="s">
        <v>8407</v>
      </c>
      <c r="LKK1" s="3" t="s">
        <v>8408</v>
      </c>
      <c r="LKL1" s="3" t="s">
        <v>8409</v>
      </c>
      <c r="LKM1" s="3" t="s">
        <v>8410</v>
      </c>
      <c r="LKN1" s="3" t="s">
        <v>8411</v>
      </c>
      <c r="LKO1" s="3" t="s">
        <v>8412</v>
      </c>
      <c r="LKP1" s="3" t="s">
        <v>8413</v>
      </c>
      <c r="LKQ1" s="3" t="s">
        <v>8414</v>
      </c>
      <c r="LKR1" s="3" t="s">
        <v>8415</v>
      </c>
      <c r="LKS1" s="3" t="s">
        <v>8416</v>
      </c>
      <c r="LKT1" s="3" t="s">
        <v>8417</v>
      </c>
      <c r="LKU1" s="3" t="s">
        <v>8418</v>
      </c>
      <c r="LKV1" s="3" t="s">
        <v>8419</v>
      </c>
      <c r="LKW1" s="3" t="s">
        <v>8420</v>
      </c>
      <c r="LKX1" s="3" t="s">
        <v>8421</v>
      </c>
      <c r="LKY1" s="3" t="s">
        <v>8422</v>
      </c>
      <c r="LKZ1" s="3" t="s">
        <v>8423</v>
      </c>
      <c r="LLA1" s="3" t="s">
        <v>8424</v>
      </c>
      <c r="LLB1" s="3" t="s">
        <v>8425</v>
      </c>
      <c r="LLC1" s="3" t="s">
        <v>8426</v>
      </c>
      <c r="LLD1" s="3" t="s">
        <v>8427</v>
      </c>
      <c r="LLE1" s="3" t="s">
        <v>8428</v>
      </c>
      <c r="LLF1" s="3" t="s">
        <v>8429</v>
      </c>
      <c r="LLG1" s="3" t="s">
        <v>8430</v>
      </c>
      <c r="LLH1" s="3" t="s">
        <v>8431</v>
      </c>
      <c r="LLI1" s="3" t="s">
        <v>8432</v>
      </c>
      <c r="LLJ1" s="3" t="s">
        <v>8433</v>
      </c>
      <c r="LLK1" s="3" t="s">
        <v>8434</v>
      </c>
      <c r="LLL1" s="3" t="s">
        <v>8435</v>
      </c>
      <c r="LLM1" s="3" t="s">
        <v>8436</v>
      </c>
      <c r="LLN1" s="3" t="s">
        <v>8437</v>
      </c>
      <c r="LLO1" s="3" t="s">
        <v>8438</v>
      </c>
      <c r="LLP1" s="3" t="s">
        <v>8439</v>
      </c>
      <c r="LLQ1" s="3" t="s">
        <v>8440</v>
      </c>
      <c r="LLR1" s="3" t="s">
        <v>8441</v>
      </c>
      <c r="LLS1" s="3" t="s">
        <v>8442</v>
      </c>
      <c r="LLT1" s="3" t="s">
        <v>8443</v>
      </c>
      <c r="LLU1" s="3" t="s">
        <v>8444</v>
      </c>
      <c r="LLV1" s="3" t="s">
        <v>8445</v>
      </c>
      <c r="LLW1" s="3" t="s">
        <v>8446</v>
      </c>
      <c r="LLX1" s="3" t="s">
        <v>8447</v>
      </c>
      <c r="LLY1" s="3" t="s">
        <v>8448</v>
      </c>
      <c r="LLZ1" s="3" t="s">
        <v>8449</v>
      </c>
      <c r="LMA1" s="3" t="s">
        <v>8450</v>
      </c>
      <c r="LMB1" s="3" t="s">
        <v>8451</v>
      </c>
      <c r="LMC1" s="3" t="s">
        <v>8452</v>
      </c>
      <c r="LMD1" s="3" t="s">
        <v>8453</v>
      </c>
      <c r="LME1" s="3" t="s">
        <v>8454</v>
      </c>
      <c r="LMF1" s="3" t="s">
        <v>8455</v>
      </c>
      <c r="LMG1" s="3" t="s">
        <v>8456</v>
      </c>
      <c r="LMH1" s="3" t="s">
        <v>8457</v>
      </c>
      <c r="LMI1" s="3" t="s">
        <v>8458</v>
      </c>
      <c r="LMJ1" s="3" t="s">
        <v>8459</v>
      </c>
      <c r="LMK1" s="3" t="s">
        <v>8460</v>
      </c>
      <c r="LML1" s="3" t="s">
        <v>8461</v>
      </c>
      <c r="LMM1" s="3" t="s">
        <v>8462</v>
      </c>
      <c r="LMN1" s="3" t="s">
        <v>8463</v>
      </c>
      <c r="LMO1" s="3" t="s">
        <v>8464</v>
      </c>
      <c r="LMP1" s="3" t="s">
        <v>8465</v>
      </c>
      <c r="LMQ1" s="3" t="s">
        <v>8466</v>
      </c>
      <c r="LMR1" s="3" t="s">
        <v>8467</v>
      </c>
      <c r="LMS1" s="3" t="s">
        <v>8468</v>
      </c>
      <c r="LMT1" s="3" t="s">
        <v>8469</v>
      </c>
      <c r="LMU1" s="3" t="s">
        <v>8470</v>
      </c>
      <c r="LMV1" s="3" t="s">
        <v>8471</v>
      </c>
      <c r="LMW1" s="3" t="s">
        <v>8472</v>
      </c>
      <c r="LMX1" s="3" t="s">
        <v>8473</v>
      </c>
      <c r="LMY1" s="3" t="s">
        <v>8474</v>
      </c>
      <c r="LMZ1" s="3" t="s">
        <v>8475</v>
      </c>
      <c r="LNA1" s="3" t="s">
        <v>8476</v>
      </c>
      <c r="LNB1" s="3" t="s">
        <v>8477</v>
      </c>
      <c r="LNC1" s="3" t="s">
        <v>8478</v>
      </c>
      <c r="LND1" s="3" t="s">
        <v>8479</v>
      </c>
      <c r="LNE1" s="3" t="s">
        <v>8480</v>
      </c>
      <c r="LNF1" s="3" t="s">
        <v>8481</v>
      </c>
      <c r="LNG1" s="3" t="s">
        <v>8482</v>
      </c>
      <c r="LNH1" s="3" t="s">
        <v>8483</v>
      </c>
      <c r="LNI1" s="3" t="s">
        <v>8484</v>
      </c>
      <c r="LNJ1" s="3" t="s">
        <v>8485</v>
      </c>
      <c r="LNK1" s="3" t="s">
        <v>8486</v>
      </c>
      <c r="LNL1" s="3" t="s">
        <v>8487</v>
      </c>
      <c r="LNM1" s="3" t="s">
        <v>8488</v>
      </c>
      <c r="LNN1" s="3" t="s">
        <v>8489</v>
      </c>
      <c r="LNO1" s="3" t="s">
        <v>8490</v>
      </c>
      <c r="LNP1" s="3" t="s">
        <v>8491</v>
      </c>
      <c r="LNQ1" s="3" t="s">
        <v>8492</v>
      </c>
      <c r="LNR1" s="3" t="s">
        <v>8493</v>
      </c>
      <c r="LNS1" s="3" t="s">
        <v>8494</v>
      </c>
      <c r="LNT1" s="3" t="s">
        <v>8495</v>
      </c>
      <c r="LNU1" s="3" t="s">
        <v>8496</v>
      </c>
      <c r="LNV1" s="3" t="s">
        <v>8497</v>
      </c>
      <c r="LNW1" s="3" t="s">
        <v>8498</v>
      </c>
      <c r="LNX1" s="3" t="s">
        <v>8499</v>
      </c>
      <c r="LNY1" s="3" t="s">
        <v>8500</v>
      </c>
      <c r="LNZ1" s="3" t="s">
        <v>8501</v>
      </c>
      <c r="LOA1" s="3" t="s">
        <v>8502</v>
      </c>
      <c r="LOB1" s="3" t="s">
        <v>8503</v>
      </c>
      <c r="LOC1" s="3" t="s">
        <v>8504</v>
      </c>
      <c r="LOD1" s="3" t="s">
        <v>8505</v>
      </c>
      <c r="LOE1" s="3" t="s">
        <v>8506</v>
      </c>
      <c r="LOF1" s="3" t="s">
        <v>8507</v>
      </c>
      <c r="LOG1" s="3" t="s">
        <v>8508</v>
      </c>
      <c r="LOH1" s="3" t="s">
        <v>8509</v>
      </c>
      <c r="LOI1" s="3" t="s">
        <v>8510</v>
      </c>
      <c r="LOJ1" s="3" t="s">
        <v>8511</v>
      </c>
      <c r="LOK1" s="3" t="s">
        <v>8512</v>
      </c>
      <c r="LOL1" s="3" t="s">
        <v>8513</v>
      </c>
      <c r="LOM1" s="3" t="s">
        <v>8514</v>
      </c>
      <c r="LON1" s="3" t="s">
        <v>8515</v>
      </c>
      <c r="LOO1" s="3" t="s">
        <v>8516</v>
      </c>
      <c r="LOP1" s="3" t="s">
        <v>8517</v>
      </c>
      <c r="LOQ1" s="3" t="s">
        <v>8518</v>
      </c>
      <c r="LOR1" s="3" t="s">
        <v>8519</v>
      </c>
      <c r="LOS1" s="3" t="s">
        <v>8520</v>
      </c>
      <c r="LOT1" s="3" t="s">
        <v>8521</v>
      </c>
      <c r="LOU1" s="3" t="s">
        <v>8522</v>
      </c>
      <c r="LOV1" s="3" t="s">
        <v>8523</v>
      </c>
      <c r="LOW1" s="3" t="s">
        <v>8524</v>
      </c>
      <c r="LOX1" s="3" t="s">
        <v>8525</v>
      </c>
      <c r="LOY1" s="3" t="s">
        <v>8526</v>
      </c>
      <c r="LOZ1" s="3" t="s">
        <v>8527</v>
      </c>
      <c r="LPA1" s="3" t="s">
        <v>8528</v>
      </c>
      <c r="LPB1" s="3" t="s">
        <v>8529</v>
      </c>
      <c r="LPC1" s="3" t="s">
        <v>8530</v>
      </c>
      <c r="LPD1" s="3" t="s">
        <v>8531</v>
      </c>
      <c r="LPE1" s="3" t="s">
        <v>8532</v>
      </c>
      <c r="LPF1" s="3" t="s">
        <v>8533</v>
      </c>
      <c r="LPG1" s="3" t="s">
        <v>8534</v>
      </c>
      <c r="LPH1" s="3" t="s">
        <v>8535</v>
      </c>
      <c r="LPI1" s="3" t="s">
        <v>8536</v>
      </c>
      <c r="LPJ1" s="3" t="s">
        <v>8537</v>
      </c>
      <c r="LPK1" s="3" t="s">
        <v>8538</v>
      </c>
      <c r="LPL1" s="3" t="s">
        <v>8539</v>
      </c>
      <c r="LPM1" s="3" t="s">
        <v>8540</v>
      </c>
      <c r="LPN1" s="3" t="s">
        <v>8541</v>
      </c>
      <c r="LPO1" s="3" t="s">
        <v>8542</v>
      </c>
      <c r="LPP1" s="3" t="s">
        <v>8543</v>
      </c>
      <c r="LPQ1" s="3" t="s">
        <v>8544</v>
      </c>
      <c r="LPR1" s="3" t="s">
        <v>8545</v>
      </c>
      <c r="LPS1" s="3" t="s">
        <v>8546</v>
      </c>
      <c r="LPT1" s="3" t="s">
        <v>8547</v>
      </c>
      <c r="LPU1" s="3" t="s">
        <v>8548</v>
      </c>
      <c r="LPV1" s="3" t="s">
        <v>8549</v>
      </c>
      <c r="LPW1" s="3" t="s">
        <v>8550</v>
      </c>
      <c r="LPX1" s="3" t="s">
        <v>8551</v>
      </c>
      <c r="LPY1" s="3" t="s">
        <v>8552</v>
      </c>
      <c r="LPZ1" s="3" t="s">
        <v>8553</v>
      </c>
      <c r="LQA1" s="3" t="s">
        <v>8554</v>
      </c>
      <c r="LQB1" s="3" t="s">
        <v>8555</v>
      </c>
      <c r="LQC1" s="3" t="s">
        <v>8556</v>
      </c>
      <c r="LQD1" s="3" t="s">
        <v>8557</v>
      </c>
      <c r="LQE1" s="3" t="s">
        <v>8558</v>
      </c>
      <c r="LQF1" s="3" t="s">
        <v>8559</v>
      </c>
      <c r="LQG1" s="3" t="s">
        <v>8560</v>
      </c>
      <c r="LQH1" s="3" t="s">
        <v>8561</v>
      </c>
      <c r="LQI1" s="3" t="s">
        <v>8562</v>
      </c>
      <c r="LQJ1" s="3" t="s">
        <v>8563</v>
      </c>
      <c r="LQK1" s="3" t="s">
        <v>8564</v>
      </c>
      <c r="LQL1" s="3" t="s">
        <v>8565</v>
      </c>
      <c r="LQM1" s="3" t="s">
        <v>8566</v>
      </c>
      <c r="LQN1" s="3" t="s">
        <v>8567</v>
      </c>
      <c r="LQO1" s="3" t="s">
        <v>8568</v>
      </c>
      <c r="LQP1" s="3" t="s">
        <v>8569</v>
      </c>
      <c r="LQQ1" s="3" t="s">
        <v>8570</v>
      </c>
      <c r="LQR1" s="3" t="s">
        <v>8571</v>
      </c>
      <c r="LQS1" s="3" t="s">
        <v>8572</v>
      </c>
      <c r="LQT1" s="3" t="s">
        <v>8573</v>
      </c>
      <c r="LQU1" s="3" t="s">
        <v>8574</v>
      </c>
      <c r="LQV1" s="3" t="s">
        <v>8575</v>
      </c>
      <c r="LQW1" s="3" t="s">
        <v>8576</v>
      </c>
      <c r="LQX1" s="3" t="s">
        <v>8577</v>
      </c>
      <c r="LQY1" s="3" t="s">
        <v>8578</v>
      </c>
      <c r="LQZ1" s="3" t="s">
        <v>8579</v>
      </c>
      <c r="LRA1" s="3" t="s">
        <v>8580</v>
      </c>
      <c r="LRB1" s="3" t="s">
        <v>8581</v>
      </c>
      <c r="LRC1" s="3" t="s">
        <v>8582</v>
      </c>
      <c r="LRD1" s="3" t="s">
        <v>8583</v>
      </c>
      <c r="LRE1" s="3" t="s">
        <v>8584</v>
      </c>
      <c r="LRF1" s="3" t="s">
        <v>8585</v>
      </c>
      <c r="LRG1" s="3" t="s">
        <v>8586</v>
      </c>
      <c r="LRH1" s="3" t="s">
        <v>8587</v>
      </c>
      <c r="LRI1" s="3" t="s">
        <v>8588</v>
      </c>
      <c r="LRJ1" s="3" t="s">
        <v>8589</v>
      </c>
      <c r="LRK1" s="3" t="s">
        <v>8590</v>
      </c>
      <c r="LRL1" s="3" t="s">
        <v>8591</v>
      </c>
      <c r="LRM1" s="3" t="s">
        <v>8592</v>
      </c>
      <c r="LRN1" s="3" t="s">
        <v>8593</v>
      </c>
      <c r="LRO1" s="3" t="s">
        <v>8594</v>
      </c>
      <c r="LRP1" s="3" t="s">
        <v>8595</v>
      </c>
      <c r="LRQ1" s="3" t="s">
        <v>8596</v>
      </c>
      <c r="LRR1" s="3" t="s">
        <v>8597</v>
      </c>
      <c r="LRS1" s="3" t="s">
        <v>8598</v>
      </c>
      <c r="LRT1" s="3" t="s">
        <v>8599</v>
      </c>
      <c r="LRU1" s="3" t="s">
        <v>8600</v>
      </c>
      <c r="LRV1" s="3" t="s">
        <v>8601</v>
      </c>
      <c r="LRW1" s="3" t="s">
        <v>8602</v>
      </c>
      <c r="LRX1" s="3" t="s">
        <v>8603</v>
      </c>
      <c r="LRY1" s="3" t="s">
        <v>8604</v>
      </c>
      <c r="LRZ1" s="3" t="s">
        <v>8605</v>
      </c>
      <c r="LSA1" s="3" t="s">
        <v>8606</v>
      </c>
      <c r="LSB1" s="3" t="s">
        <v>8607</v>
      </c>
      <c r="LSC1" s="3" t="s">
        <v>8608</v>
      </c>
      <c r="LSD1" s="3" t="s">
        <v>8609</v>
      </c>
      <c r="LSE1" s="3" t="s">
        <v>8610</v>
      </c>
      <c r="LSF1" s="3" t="s">
        <v>8611</v>
      </c>
      <c r="LSG1" s="3" t="s">
        <v>8612</v>
      </c>
      <c r="LSH1" s="3" t="s">
        <v>8613</v>
      </c>
      <c r="LSI1" s="3" t="s">
        <v>8614</v>
      </c>
      <c r="LSJ1" s="3" t="s">
        <v>8615</v>
      </c>
      <c r="LSK1" s="3" t="s">
        <v>8616</v>
      </c>
      <c r="LSL1" s="3" t="s">
        <v>8617</v>
      </c>
      <c r="LSM1" s="3" t="s">
        <v>8618</v>
      </c>
      <c r="LSN1" s="3" t="s">
        <v>8619</v>
      </c>
      <c r="LSO1" s="3" t="s">
        <v>8620</v>
      </c>
      <c r="LSP1" s="3" t="s">
        <v>8621</v>
      </c>
      <c r="LSQ1" s="3" t="s">
        <v>8622</v>
      </c>
      <c r="LSR1" s="3" t="s">
        <v>8623</v>
      </c>
      <c r="LSS1" s="3" t="s">
        <v>8624</v>
      </c>
      <c r="LST1" s="3" t="s">
        <v>8625</v>
      </c>
      <c r="LSU1" s="3" t="s">
        <v>8626</v>
      </c>
      <c r="LSV1" s="3" t="s">
        <v>8627</v>
      </c>
      <c r="LSW1" s="3" t="s">
        <v>8628</v>
      </c>
      <c r="LSX1" s="3" t="s">
        <v>8629</v>
      </c>
      <c r="LSY1" s="3" t="s">
        <v>8630</v>
      </c>
      <c r="LSZ1" s="3" t="s">
        <v>8631</v>
      </c>
      <c r="LTA1" s="3" t="s">
        <v>8632</v>
      </c>
      <c r="LTB1" s="3" t="s">
        <v>8633</v>
      </c>
      <c r="LTC1" s="3" t="s">
        <v>8634</v>
      </c>
      <c r="LTD1" s="3" t="s">
        <v>8635</v>
      </c>
      <c r="LTE1" s="3" t="s">
        <v>8636</v>
      </c>
      <c r="LTF1" s="3" t="s">
        <v>8637</v>
      </c>
      <c r="LTG1" s="3" t="s">
        <v>8638</v>
      </c>
      <c r="LTH1" s="3" t="s">
        <v>8639</v>
      </c>
      <c r="LTI1" s="3" t="s">
        <v>8640</v>
      </c>
      <c r="LTJ1" s="3" t="s">
        <v>8641</v>
      </c>
      <c r="LTK1" s="3" t="s">
        <v>8642</v>
      </c>
      <c r="LTL1" s="3" t="s">
        <v>8643</v>
      </c>
      <c r="LTM1" s="3" t="s">
        <v>8644</v>
      </c>
      <c r="LTN1" s="3" t="s">
        <v>8645</v>
      </c>
      <c r="LTO1" s="3" t="s">
        <v>8646</v>
      </c>
      <c r="LTP1" s="3" t="s">
        <v>8647</v>
      </c>
      <c r="LTQ1" s="3" t="s">
        <v>8648</v>
      </c>
      <c r="LTR1" s="3" t="s">
        <v>8649</v>
      </c>
      <c r="LTS1" s="3" t="s">
        <v>8650</v>
      </c>
      <c r="LTT1" s="3" t="s">
        <v>8651</v>
      </c>
      <c r="LTU1" s="3" t="s">
        <v>8652</v>
      </c>
      <c r="LTV1" s="3" t="s">
        <v>8653</v>
      </c>
      <c r="LTW1" s="3" t="s">
        <v>8654</v>
      </c>
      <c r="LTX1" s="3" t="s">
        <v>8655</v>
      </c>
      <c r="LTY1" s="3" t="s">
        <v>8656</v>
      </c>
      <c r="LTZ1" s="3" t="s">
        <v>8657</v>
      </c>
      <c r="LUA1" s="3" t="s">
        <v>8658</v>
      </c>
      <c r="LUB1" s="3" t="s">
        <v>8659</v>
      </c>
      <c r="LUC1" s="3" t="s">
        <v>8660</v>
      </c>
      <c r="LUD1" s="3" t="s">
        <v>8661</v>
      </c>
      <c r="LUE1" s="3" t="s">
        <v>8662</v>
      </c>
      <c r="LUF1" s="3" t="s">
        <v>8663</v>
      </c>
      <c r="LUG1" s="3" t="s">
        <v>8664</v>
      </c>
      <c r="LUH1" s="3" t="s">
        <v>8665</v>
      </c>
      <c r="LUI1" s="3" t="s">
        <v>8666</v>
      </c>
      <c r="LUJ1" s="3" t="s">
        <v>8667</v>
      </c>
      <c r="LUK1" s="3" t="s">
        <v>8668</v>
      </c>
      <c r="LUL1" s="3" t="s">
        <v>8669</v>
      </c>
      <c r="LUM1" s="3" t="s">
        <v>8670</v>
      </c>
      <c r="LUN1" s="3" t="s">
        <v>8671</v>
      </c>
      <c r="LUO1" s="3" t="s">
        <v>8672</v>
      </c>
      <c r="LUP1" s="3" t="s">
        <v>8673</v>
      </c>
      <c r="LUQ1" s="3" t="s">
        <v>8674</v>
      </c>
      <c r="LUR1" s="3" t="s">
        <v>8675</v>
      </c>
      <c r="LUS1" s="3" t="s">
        <v>8676</v>
      </c>
      <c r="LUT1" s="3" t="s">
        <v>8677</v>
      </c>
      <c r="LUU1" s="3" t="s">
        <v>8678</v>
      </c>
      <c r="LUV1" s="3" t="s">
        <v>8679</v>
      </c>
      <c r="LUW1" s="3" t="s">
        <v>8680</v>
      </c>
      <c r="LUX1" s="3" t="s">
        <v>8681</v>
      </c>
      <c r="LUY1" s="3" t="s">
        <v>8682</v>
      </c>
      <c r="LUZ1" s="3" t="s">
        <v>8683</v>
      </c>
      <c r="LVA1" s="3" t="s">
        <v>8684</v>
      </c>
      <c r="LVB1" s="3" t="s">
        <v>8685</v>
      </c>
      <c r="LVC1" s="3" t="s">
        <v>8686</v>
      </c>
      <c r="LVD1" s="3" t="s">
        <v>8687</v>
      </c>
      <c r="LVE1" s="3" t="s">
        <v>8688</v>
      </c>
      <c r="LVF1" s="3" t="s">
        <v>8689</v>
      </c>
      <c r="LVG1" s="3" t="s">
        <v>8690</v>
      </c>
      <c r="LVH1" s="3" t="s">
        <v>8691</v>
      </c>
      <c r="LVI1" s="3" t="s">
        <v>8692</v>
      </c>
      <c r="LVJ1" s="3" t="s">
        <v>8693</v>
      </c>
      <c r="LVK1" s="3" t="s">
        <v>8694</v>
      </c>
      <c r="LVL1" s="3" t="s">
        <v>8695</v>
      </c>
      <c r="LVM1" s="3" t="s">
        <v>8696</v>
      </c>
      <c r="LVN1" s="3" t="s">
        <v>8697</v>
      </c>
      <c r="LVO1" s="3" t="s">
        <v>8698</v>
      </c>
      <c r="LVP1" s="3" t="s">
        <v>8699</v>
      </c>
      <c r="LVQ1" s="3" t="s">
        <v>8700</v>
      </c>
      <c r="LVR1" s="3" t="s">
        <v>8701</v>
      </c>
      <c r="LVS1" s="3" t="s">
        <v>8702</v>
      </c>
      <c r="LVT1" s="3" t="s">
        <v>8703</v>
      </c>
      <c r="LVU1" s="3" t="s">
        <v>8704</v>
      </c>
      <c r="LVV1" s="3" t="s">
        <v>8705</v>
      </c>
      <c r="LVW1" s="3" t="s">
        <v>8706</v>
      </c>
      <c r="LVX1" s="3" t="s">
        <v>8707</v>
      </c>
      <c r="LVY1" s="3" t="s">
        <v>8708</v>
      </c>
      <c r="LVZ1" s="3" t="s">
        <v>8709</v>
      </c>
      <c r="LWA1" s="3" t="s">
        <v>8710</v>
      </c>
      <c r="LWB1" s="3" t="s">
        <v>8711</v>
      </c>
      <c r="LWC1" s="3" t="s">
        <v>8712</v>
      </c>
      <c r="LWD1" s="3" t="s">
        <v>8713</v>
      </c>
      <c r="LWE1" s="3" t="s">
        <v>8714</v>
      </c>
      <c r="LWF1" s="3" t="s">
        <v>8715</v>
      </c>
      <c r="LWG1" s="3" t="s">
        <v>8716</v>
      </c>
      <c r="LWH1" s="3" t="s">
        <v>8717</v>
      </c>
      <c r="LWI1" s="3" t="s">
        <v>8718</v>
      </c>
      <c r="LWJ1" s="3" t="s">
        <v>8719</v>
      </c>
      <c r="LWK1" s="3" t="s">
        <v>8720</v>
      </c>
      <c r="LWL1" s="3" t="s">
        <v>8721</v>
      </c>
      <c r="LWM1" s="3" t="s">
        <v>8722</v>
      </c>
      <c r="LWN1" s="3" t="s">
        <v>8723</v>
      </c>
      <c r="LWO1" s="3" t="s">
        <v>8724</v>
      </c>
      <c r="LWP1" s="3" t="s">
        <v>8725</v>
      </c>
      <c r="LWQ1" s="3" t="s">
        <v>8726</v>
      </c>
      <c r="LWR1" s="3" t="s">
        <v>8727</v>
      </c>
      <c r="LWS1" s="3" t="s">
        <v>8728</v>
      </c>
      <c r="LWT1" s="3" t="s">
        <v>8729</v>
      </c>
      <c r="LWU1" s="3" t="s">
        <v>8730</v>
      </c>
      <c r="LWV1" s="3" t="s">
        <v>8731</v>
      </c>
      <c r="LWW1" s="3" t="s">
        <v>8732</v>
      </c>
      <c r="LWX1" s="3" t="s">
        <v>8733</v>
      </c>
      <c r="LWY1" s="3" t="s">
        <v>8734</v>
      </c>
      <c r="LWZ1" s="3" t="s">
        <v>8735</v>
      </c>
      <c r="LXA1" s="3" t="s">
        <v>8736</v>
      </c>
      <c r="LXB1" s="3" t="s">
        <v>8737</v>
      </c>
      <c r="LXC1" s="3" t="s">
        <v>8738</v>
      </c>
      <c r="LXD1" s="3" t="s">
        <v>8739</v>
      </c>
      <c r="LXE1" s="3" t="s">
        <v>8740</v>
      </c>
      <c r="LXF1" s="3" t="s">
        <v>8741</v>
      </c>
      <c r="LXG1" s="3" t="s">
        <v>8742</v>
      </c>
      <c r="LXH1" s="3" t="s">
        <v>8743</v>
      </c>
      <c r="LXI1" s="3" t="s">
        <v>8744</v>
      </c>
      <c r="LXJ1" s="3" t="s">
        <v>8745</v>
      </c>
      <c r="LXK1" s="3" t="s">
        <v>8746</v>
      </c>
      <c r="LXL1" s="3" t="s">
        <v>8747</v>
      </c>
      <c r="LXM1" s="3" t="s">
        <v>8748</v>
      </c>
      <c r="LXN1" s="3" t="s">
        <v>8749</v>
      </c>
      <c r="LXO1" s="3" t="s">
        <v>8750</v>
      </c>
      <c r="LXP1" s="3" t="s">
        <v>8751</v>
      </c>
      <c r="LXQ1" s="3" t="s">
        <v>8752</v>
      </c>
      <c r="LXR1" s="3" t="s">
        <v>8753</v>
      </c>
      <c r="LXS1" s="3" t="s">
        <v>8754</v>
      </c>
      <c r="LXT1" s="3" t="s">
        <v>8755</v>
      </c>
      <c r="LXU1" s="3" t="s">
        <v>8756</v>
      </c>
      <c r="LXV1" s="3" t="s">
        <v>8757</v>
      </c>
      <c r="LXW1" s="3" t="s">
        <v>8758</v>
      </c>
      <c r="LXX1" s="3" t="s">
        <v>8759</v>
      </c>
      <c r="LXY1" s="3" t="s">
        <v>8760</v>
      </c>
      <c r="LXZ1" s="3" t="s">
        <v>8761</v>
      </c>
      <c r="LYA1" s="3" t="s">
        <v>8762</v>
      </c>
      <c r="LYB1" s="3" t="s">
        <v>8763</v>
      </c>
      <c r="LYC1" s="3" t="s">
        <v>8764</v>
      </c>
      <c r="LYD1" s="3" t="s">
        <v>8765</v>
      </c>
      <c r="LYE1" s="3" t="s">
        <v>8766</v>
      </c>
      <c r="LYF1" s="3" t="s">
        <v>8767</v>
      </c>
      <c r="LYG1" s="3" t="s">
        <v>8768</v>
      </c>
      <c r="LYH1" s="3" t="s">
        <v>8769</v>
      </c>
      <c r="LYI1" s="3" t="s">
        <v>8770</v>
      </c>
      <c r="LYJ1" s="3" t="s">
        <v>8771</v>
      </c>
      <c r="LYK1" s="3" t="s">
        <v>8772</v>
      </c>
      <c r="LYL1" s="3" t="s">
        <v>8773</v>
      </c>
      <c r="LYM1" s="3" t="s">
        <v>8774</v>
      </c>
      <c r="LYN1" s="3" t="s">
        <v>8775</v>
      </c>
      <c r="LYO1" s="3" t="s">
        <v>8776</v>
      </c>
      <c r="LYP1" s="3" t="s">
        <v>8777</v>
      </c>
      <c r="LYQ1" s="3" t="s">
        <v>8778</v>
      </c>
      <c r="LYR1" s="3" t="s">
        <v>8779</v>
      </c>
      <c r="LYS1" s="3" t="s">
        <v>8780</v>
      </c>
      <c r="LYT1" s="3" t="s">
        <v>8781</v>
      </c>
      <c r="LYU1" s="3" t="s">
        <v>8782</v>
      </c>
      <c r="LYV1" s="3" t="s">
        <v>8783</v>
      </c>
      <c r="LYW1" s="3" t="s">
        <v>8784</v>
      </c>
      <c r="LYX1" s="3" t="s">
        <v>8785</v>
      </c>
      <c r="LYY1" s="3" t="s">
        <v>8786</v>
      </c>
      <c r="LYZ1" s="3" t="s">
        <v>8787</v>
      </c>
      <c r="LZA1" s="3" t="s">
        <v>8788</v>
      </c>
      <c r="LZB1" s="3" t="s">
        <v>8789</v>
      </c>
      <c r="LZC1" s="3" t="s">
        <v>8790</v>
      </c>
      <c r="LZD1" s="3" t="s">
        <v>8791</v>
      </c>
      <c r="LZE1" s="3" t="s">
        <v>8792</v>
      </c>
      <c r="LZF1" s="3" t="s">
        <v>8793</v>
      </c>
      <c r="LZG1" s="3" t="s">
        <v>8794</v>
      </c>
      <c r="LZH1" s="3" t="s">
        <v>8795</v>
      </c>
      <c r="LZI1" s="3" t="s">
        <v>8796</v>
      </c>
      <c r="LZJ1" s="3" t="s">
        <v>8797</v>
      </c>
      <c r="LZK1" s="3" t="s">
        <v>8798</v>
      </c>
      <c r="LZL1" s="3" t="s">
        <v>8799</v>
      </c>
      <c r="LZM1" s="3" t="s">
        <v>8800</v>
      </c>
      <c r="LZN1" s="3" t="s">
        <v>8801</v>
      </c>
      <c r="LZO1" s="3" t="s">
        <v>8802</v>
      </c>
      <c r="LZP1" s="3" t="s">
        <v>8803</v>
      </c>
      <c r="LZQ1" s="3" t="s">
        <v>8804</v>
      </c>
      <c r="LZR1" s="3" t="s">
        <v>8805</v>
      </c>
      <c r="LZS1" s="3" t="s">
        <v>8806</v>
      </c>
      <c r="LZT1" s="3" t="s">
        <v>8807</v>
      </c>
      <c r="LZU1" s="3" t="s">
        <v>8808</v>
      </c>
      <c r="LZV1" s="3" t="s">
        <v>8809</v>
      </c>
      <c r="LZW1" s="3" t="s">
        <v>8810</v>
      </c>
      <c r="LZX1" s="3" t="s">
        <v>8811</v>
      </c>
      <c r="LZY1" s="3" t="s">
        <v>8812</v>
      </c>
      <c r="LZZ1" s="3" t="s">
        <v>8813</v>
      </c>
      <c r="MAA1" s="3" t="s">
        <v>8814</v>
      </c>
      <c r="MAB1" s="3" t="s">
        <v>8815</v>
      </c>
      <c r="MAC1" s="3" t="s">
        <v>8816</v>
      </c>
      <c r="MAD1" s="3" t="s">
        <v>8817</v>
      </c>
      <c r="MAE1" s="3" t="s">
        <v>8818</v>
      </c>
      <c r="MAF1" s="3" t="s">
        <v>8819</v>
      </c>
      <c r="MAG1" s="3" t="s">
        <v>8820</v>
      </c>
      <c r="MAH1" s="3" t="s">
        <v>8821</v>
      </c>
      <c r="MAI1" s="3" t="s">
        <v>8822</v>
      </c>
      <c r="MAJ1" s="3" t="s">
        <v>8823</v>
      </c>
      <c r="MAK1" s="3" t="s">
        <v>8824</v>
      </c>
      <c r="MAL1" s="3" t="s">
        <v>8825</v>
      </c>
      <c r="MAM1" s="3" t="s">
        <v>8826</v>
      </c>
      <c r="MAN1" s="3" t="s">
        <v>8827</v>
      </c>
      <c r="MAO1" s="3" t="s">
        <v>8828</v>
      </c>
      <c r="MAP1" s="3" t="s">
        <v>8829</v>
      </c>
      <c r="MAQ1" s="3" t="s">
        <v>8830</v>
      </c>
      <c r="MAR1" s="3" t="s">
        <v>8831</v>
      </c>
      <c r="MAS1" s="3" t="s">
        <v>8832</v>
      </c>
      <c r="MAT1" s="3" t="s">
        <v>8833</v>
      </c>
      <c r="MAU1" s="3" t="s">
        <v>8834</v>
      </c>
      <c r="MAV1" s="3" t="s">
        <v>8835</v>
      </c>
      <c r="MAW1" s="3" t="s">
        <v>8836</v>
      </c>
      <c r="MAX1" s="3" t="s">
        <v>8837</v>
      </c>
      <c r="MAY1" s="3" t="s">
        <v>8838</v>
      </c>
      <c r="MAZ1" s="3" t="s">
        <v>8839</v>
      </c>
      <c r="MBA1" s="3" t="s">
        <v>8840</v>
      </c>
      <c r="MBB1" s="3" t="s">
        <v>8841</v>
      </c>
      <c r="MBC1" s="3" t="s">
        <v>8842</v>
      </c>
      <c r="MBD1" s="3" t="s">
        <v>8843</v>
      </c>
      <c r="MBE1" s="3" t="s">
        <v>8844</v>
      </c>
      <c r="MBF1" s="3" t="s">
        <v>8845</v>
      </c>
      <c r="MBG1" s="3" t="s">
        <v>8846</v>
      </c>
      <c r="MBH1" s="3" t="s">
        <v>8847</v>
      </c>
      <c r="MBI1" s="3" t="s">
        <v>8848</v>
      </c>
      <c r="MBJ1" s="3" t="s">
        <v>8849</v>
      </c>
      <c r="MBK1" s="3" t="s">
        <v>8850</v>
      </c>
      <c r="MBL1" s="3" t="s">
        <v>8851</v>
      </c>
      <c r="MBM1" s="3" t="s">
        <v>8852</v>
      </c>
      <c r="MBN1" s="3" t="s">
        <v>8853</v>
      </c>
      <c r="MBO1" s="3" t="s">
        <v>8854</v>
      </c>
      <c r="MBP1" s="3" t="s">
        <v>8855</v>
      </c>
      <c r="MBQ1" s="3" t="s">
        <v>8856</v>
      </c>
      <c r="MBR1" s="3" t="s">
        <v>8857</v>
      </c>
      <c r="MBS1" s="3" t="s">
        <v>8858</v>
      </c>
      <c r="MBT1" s="3" t="s">
        <v>8859</v>
      </c>
      <c r="MBU1" s="3" t="s">
        <v>8860</v>
      </c>
      <c r="MBV1" s="3" t="s">
        <v>8861</v>
      </c>
      <c r="MBW1" s="3" t="s">
        <v>8862</v>
      </c>
      <c r="MBX1" s="3" t="s">
        <v>8863</v>
      </c>
      <c r="MBY1" s="3" t="s">
        <v>8864</v>
      </c>
      <c r="MBZ1" s="3" t="s">
        <v>8865</v>
      </c>
      <c r="MCA1" s="3" t="s">
        <v>8866</v>
      </c>
      <c r="MCB1" s="3" t="s">
        <v>8867</v>
      </c>
      <c r="MCC1" s="3" t="s">
        <v>8868</v>
      </c>
      <c r="MCD1" s="3" t="s">
        <v>8869</v>
      </c>
      <c r="MCE1" s="3" t="s">
        <v>8870</v>
      </c>
      <c r="MCF1" s="3" t="s">
        <v>8871</v>
      </c>
      <c r="MCG1" s="3" t="s">
        <v>8872</v>
      </c>
      <c r="MCH1" s="3" t="s">
        <v>8873</v>
      </c>
      <c r="MCI1" s="3" t="s">
        <v>8874</v>
      </c>
      <c r="MCJ1" s="3" t="s">
        <v>8875</v>
      </c>
      <c r="MCK1" s="3" t="s">
        <v>8876</v>
      </c>
      <c r="MCL1" s="3" t="s">
        <v>8877</v>
      </c>
      <c r="MCM1" s="3" t="s">
        <v>8878</v>
      </c>
      <c r="MCN1" s="3" t="s">
        <v>8879</v>
      </c>
      <c r="MCO1" s="3" t="s">
        <v>8880</v>
      </c>
      <c r="MCP1" s="3" t="s">
        <v>8881</v>
      </c>
      <c r="MCQ1" s="3" t="s">
        <v>8882</v>
      </c>
      <c r="MCR1" s="3" t="s">
        <v>8883</v>
      </c>
      <c r="MCS1" s="3" t="s">
        <v>8884</v>
      </c>
      <c r="MCT1" s="3" t="s">
        <v>8885</v>
      </c>
      <c r="MCU1" s="3" t="s">
        <v>8886</v>
      </c>
      <c r="MCV1" s="3" t="s">
        <v>8887</v>
      </c>
      <c r="MCW1" s="3" t="s">
        <v>8888</v>
      </c>
      <c r="MCX1" s="3" t="s">
        <v>8889</v>
      </c>
      <c r="MCY1" s="3" t="s">
        <v>8890</v>
      </c>
      <c r="MCZ1" s="3" t="s">
        <v>8891</v>
      </c>
      <c r="MDA1" s="3" t="s">
        <v>8892</v>
      </c>
      <c r="MDB1" s="3" t="s">
        <v>8893</v>
      </c>
      <c r="MDC1" s="3" t="s">
        <v>8894</v>
      </c>
      <c r="MDD1" s="3" t="s">
        <v>8895</v>
      </c>
      <c r="MDE1" s="3" t="s">
        <v>8896</v>
      </c>
      <c r="MDF1" s="3" t="s">
        <v>8897</v>
      </c>
      <c r="MDG1" s="3" t="s">
        <v>8898</v>
      </c>
      <c r="MDH1" s="3" t="s">
        <v>8899</v>
      </c>
      <c r="MDI1" s="3" t="s">
        <v>8900</v>
      </c>
      <c r="MDJ1" s="3" t="s">
        <v>8901</v>
      </c>
      <c r="MDK1" s="3" t="s">
        <v>8902</v>
      </c>
      <c r="MDL1" s="3" t="s">
        <v>8903</v>
      </c>
      <c r="MDM1" s="3" t="s">
        <v>8904</v>
      </c>
      <c r="MDN1" s="3" t="s">
        <v>8905</v>
      </c>
      <c r="MDO1" s="3" t="s">
        <v>8906</v>
      </c>
      <c r="MDP1" s="3" t="s">
        <v>8907</v>
      </c>
      <c r="MDQ1" s="3" t="s">
        <v>8908</v>
      </c>
      <c r="MDR1" s="3" t="s">
        <v>8909</v>
      </c>
      <c r="MDS1" s="3" t="s">
        <v>8910</v>
      </c>
      <c r="MDT1" s="3" t="s">
        <v>8911</v>
      </c>
      <c r="MDU1" s="3" t="s">
        <v>8912</v>
      </c>
      <c r="MDV1" s="3" t="s">
        <v>8913</v>
      </c>
      <c r="MDW1" s="3" t="s">
        <v>8914</v>
      </c>
      <c r="MDX1" s="3" t="s">
        <v>8915</v>
      </c>
      <c r="MDY1" s="3" t="s">
        <v>8916</v>
      </c>
      <c r="MDZ1" s="3" t="s">
        <v>8917</v>
      </c>
      <c r="MEA1" s="3" t="s">
        <v>8918</v>
      </c>
      <c r="MEB1" s="3" t="s">
        <v>8919</v>
      </c>
      <c r="MEC1" s="3" t="s">
        <v>8920</v>
      </c>
      <c r="MED1" s="3" t="s">
        <v>8921</v>
      </c>
      <c r="MEE1" s="3" t="s">
        <v>8922</v>
      </c>
      <c r="MEF1" s="3" t="s">
        <v>8923</v>
      </c>
      <c r="MEG1" s="3" t="s">
        <v>8924</v>
      </c>
      <c r="MEH1" s="3" t="s">
        <v>8925</v>
      </c>
      <c r="MEI1" s="3" t="s">
        <v>8926</v>
      </c>
      <c r="MEJ1" s="3" t="s">
        <v>8927</v>
      </c>
      <c r="MEK1" s="3" t="s">
        <v>8928</v>
      </c>
      <c r="MEL1" s="3" t="s">
        <v>8929</v>
      </c>
      <c r="MEM1" s="3" t="s">
        <v>8930</v>
      </c>
      <c r="MEN1" s="3" t="s">
        <v>8931</v>
      </c>
      <c r="MEO1" s="3" t="s">
        <v>8932</v>
      </c>
      <c r="MEP1" s="3" t="s">
        <v>8933</v>
      </c>
      <c r="MEQ1" s="3" t="s">
        <v>8934</v>
      </c>
      <c r="MER1" s="3" t="s">
        <v>8935</v>
      </c>
      <c r="MES1" s="3" t="s">
        <v>8936</v>
      </c>
      <c r="MET1" s="3" t="s">
        <v>8937</v>
      </c>
      <c r="MEU1" s="3" t="s">
        <v>8938</v>
      </c>
      <c r="MEV1" s="3" t="s">
        <v>8939</v>
      </c>
      <c r="MEW1" s="3" t="s">
        <v>8940</v>
      </c>
      <c r="MEX1" s="3" t="s">
        <v>8941</v>
      </c>
      <c r="MEY1" s="3" t="s">
        <v>8942</v>
      </c>
      <c r="MEZ1" s="3" t="s">
        <v>8943</v>
      </c>
      <c r="MFA1" s="3" t="s">
        <v>8944</v>
      </c>
      <c r="MFB1" s="3" t="s">
        <v>8945</v>
      </c>
      <c r="MFC1" s="3" t="s">
        <v>8946</v>
      </c>
      <c r="MFD1" s="3" t="s">
        <v>8947</v>
      </c>
      <c r="MFE1" s="3" t="s">
        <v>8948</v>
      </c>
      <c r="MFF1" s="3" t="s">
        <v>8949</v>
      </c>
      <c r="MFG1" s="3" t="s">
        <v>8950</v>
      </c>
      <c r="MFH1" s="3" t="s">
        <v>8951</v>
      </c>
      <c r="MFI1" s="3" t="s">
        <v>8952</v>
      </c>
      <c r="MFJ1" s="3" t="s">
        <v>8953</v>
      </c>
      <c r="MFK1" s="3" t="s">
        <v>8954</v>
      </c>
      <c r="MFL1" s="3" t="s">
        <v>8955</v>
      </c>
      <c r="MFM1" s="3" t="s">
        <v>8956</v>
      </c>
      <c r="MFN1" s="3" t="s">
        <v>8957</v>
      </c>
      <c r="MFO1" s="3" t="s">
        <v>8958</v>
      </c>
      <c r="MFP1" s="3" t="s">
        <v>8959</v>
      </c>
      <c r="MFQ1" s="3" t="s">
        <v>8960</v>
      </c>
      <c r="MFR1" s="3" t="s">
        <v>8961</v>
      </c>
      <c r="MFS1" s="3" t="s">
        <v>8962</v>
      </c>
      <c r="MFT1" s="3" t="s">
        <v>8963</v>
      </c>
      <c r="MFU1" s="3" t="s">
        <v>8964</v>
      </c>
      <c r="MFV1" s="3" t="s">
        <v>8965</v>
      </c>
      <c r="MFW1" s="3" t="s">
        <v>8966</v>
      </c>
      <c r="MFX1" s="3" t="s">
        <v>8967</v>
      </c>
      <c r="MFY1" s="3" t="s">
        <v>8968</v>
      </c>
      <c r="MFZ1" s="3" t="s">
        <v>8969</v>
      </c>
      <c r="MGA1" s="3" t="s">
        <v>8970</v>
      </c>
      <c r="MGB1" s="3" t="s">
        <v>8971</v>
      </c>
      <c r="MGC1" s="3" t="s">
        <v>8972</v>
      </c>
      <c r="MGD1" s="3" t="s">
        <v>8973</v>
      </c>
      <c r="MGE1" s="3" t="s">
        <v>8974</v>
      </c>
      <c r="MGF1" s="3" t="s">
        <v>8975</v>
      </c>
      <c r="MGG1" s="3" t="s">
        <v>8976</v>
      </c>
      <c r="MGH1" s="3" t="s">
        <v>8977</v>
      </c>
      <c r="MGI1" s="3" t="s">
        <v>8978</v>
      </c>
      <c r="MGJ1" s="3" t="s">
        <v>8979</v>
      </c>
      <c r="MGK1" s="3" t="s">
        <v>8980</v>
      </c>
      <c r="MGL1" s="3" t="s">
        <v>8981</v>
      </c>
      <c r="MGM1" s="3" t="s">
        <v>8982</v>
      </c>
      <c r="MGN1" s="3" t="s">
        <v>8983</v>
      </c>
      <c r="MGO1" s="3" t="s">
        <v>8984</v>
      </c>
      <c r="MGP1" s="3" t="s">
        <v>8985</v>
      </c>
      <c r="MGQ1" s="3" t="s">
        <v>8986</v>
      </c>
      <c r="MGR1" s="3" t="s">
        <v>8987</v>
      </c>
      <c r="MGS1" s="3" t="s">
        <v>8988</v>
      </c>
      <c r="MGT1" s="3" t="s">
        <v>8989</v>
      </c>
      <c r="MGU1" s="3" t="s">
        <v>8990</v>
      </c>
      <c r="MGV1" s="3" t="s">
        <v>8991</v>
      </c>
      <c r="MGW1" s="3" t="s">
        <v>8992</v>
      </c>
      <c r="MGX1" s="3" t="s">
        <v>8993</v>
      </c>
      <c r="MGY1" s="3" t="s">
        <v>8994</v>
      </c>
      <c r="MGZ1" s="3" t="s">
        <v>8995</v>
      </c>
      <c r="MHA1" s="3" t="s">
        <v>8996</v>
      </c>
      <c r="MHB1" s="3" t="s">
        <v>8997</v>
      </c>
      <c r="MHC1" s="3" t="s">
        <v>8998</v>
      </c>
      <c r="MHD1" s="3" t="s">
        <v>8999</v>
      </c>
      <c r="MHE1" s="3" t="s">
        <v>9000</v>
      </c>
      <c r="MHF1" s="3" t="s">
        <v>9001</v>
      </c>
      <c r="MHG1" s="3" t="s">
        <v>9002</v>
      </c>
      <c r="MHH1" s="3" t="s">
        <v>9003</v>
      </c>
      <c r="MHI1" s="3" t="s">
        <v>9004</v>
      </c>
      <c r="MHJ1" s="3" t="s">
        <v>9005</v>
      </c>
      <c r="MHK1" s="3" t="s">
        <v>9006</v>
      </c>
      <c r="MHL1" s="3" t="s">
        <v>9007</v>
      </c>
      <c r="MHM1" s="3" t="s">
        <v>9008</v>
      </c>
      <c r="MHN1" s="3" t="s">
        <v>9009</v>
      </c>
      <c r="MHO1" s="3" t="s">
        <v>9010</v>
      </c>
      <c r="MHP1" s="3" t="s">
        <v>9011</v>
      </c>
      <c r="MHQ1" s="3" t="s">
        <v>9012</v>
      </c>
      <c r="MHR1" s="3" t="s">
        <v>9013</v>
      </c>
      <c r="MHS1" s="3" t="s">
        <v>9014</v>
      </c>
      <c r="MHT1" s="3" t="s">
        <v>9015</v>
      </c>
      <c r="MHU1" s="3" t="s">
        <v>9016</v>
      </c>
      <c r="MHV1" s="3" t="s">
        <v>9017</v>
      </c>
      <c r="MHW1" s="3" t="s">
        <v>9018</v>
      </c>
      <c r="MHX1" s="3" t="s">
        <v>9019</v>
      </c>
      <c r="MHY1" s="3" t="s">
        <v>9020</v>
      </c>
      <c r="MHZ1" s="3" t="s">
        <v>9021</v>
      </c>
      <c r="MIA1" s="3" t="s">
        <v>9022</v>
      </c>
      <c r="MIB1" s="3" t="s">
        <v>9023</v>
      </c>
      <c r="MIC1" s="3" t="s">
        <v>9024</v>
      </c>
      <c r="MID1" s="3" t="s">
        <v>9025</v>
      </c>
      <c r="MIE1" s="3" t="s">
        <v>9026</v>
      </c>
      <c r="MIF1" s="3" t="s">
        <v>9027</v>
      </c>
      <c r="MIG1" s="3" t="s">
        <v>9028</v>
      </c>
      <c r="MIH1" s="3" t="s">
        <v>9029</v>
      </c>
      <c r="MII1" s="3" t="s">
        <v>9030</v>
      </c>
      <c r="MIJ1" s="3" t="s">
        <v>9031</v>
      </c>
      <c r="MIK1" s="3" t="s">
        <v>9032</v>
      </c>
      <c r="MIL1" s="3" t="s">
        <v>9033</v>
      </c>
      <c r="MIM1" s="3" t="s">
        <v>9034</v>
      </c>
      <c r="MIN1" s="3" t="s">
        <v>9035</v>
      </c>
      <c r="MIO1" s="3" t="s">
        <v>9036</v>
      </c>
      <c r="MIP1" s="3" t="s">
        <v>9037</v>
      </c>
      <c r="MIQ1" s="3" t="s">
        <v>9038</v>
      </c>
      <c r="MIR1" s="3" t="s">
        <v>9039</v>
      </c>
      <c r="MIS1" s="3" t="s">
        <v>9040</v>
      </c>
      <c r="MIT1" s="3" t="s">
        <v>9041</v>
      </c>
      <c r="MIU1" s="3" t="s">
        <v>9042</v>
      </c>
      <c r="MIV1" s="3" t="s">
        <v>9043</v>
      </c>
      <c r="MIW1" s="3" t="s">
        <v>9044</v>
      </c>
      <c r="MIX1" s="3" t="s">
        <v>9045</v>
      </c>
      <c r="MIY1" s="3" t="s">
        <v>9046</v>
      </c>
      <c r="MIZ1" s="3" t="s">
        <v>9047</v>
      </c>
      <c r="MJA1" s="3" t="s">
        <v>9048</v>
      </c>
      <c r="MJB1" s="3" t="s">
        <v>9049</v>
      </c>
      <c r="MJC1" s="3" t="s">
        <v>9050</v>
      </c>
      <c r="MJD1" s="3" t="s">
        <v>9051</v>
      </c>
      <c r="MJE1" s="3" t="s">
        <v>9052</v>
      </c>
      <c r="MJF1" s="3" t="s">
        <v>9053</v>
      </c>
      <c r="MJG1" s="3" t="s">
        <v>9054</v>
      </c>
      <c r="MJH1" s="3" t="s">
        <v>9055</v>
      </c>
      <c r="MJI1" s="3" t="s">
        <v>9056</v>
      </c>
      <c r="MJJ1" s="3" t="s">
        <v>9057</v>
      </c>
      <c r="MJK1" s="3" t="s">
        <v>9058</v>
      </c>
      <c r="MJL1" s="3" t="s">
        <v>9059</v>
      </c>
      <c r="MJM1" s="3" t="s">
        <v>9060</v>
      </c>
      <c r="MJN1" s="3" t="s">
        <v>9061</v>
      </c>
      <c r="MJO1" s="3" t="s">
        <v>9062</v>
      </c>
      <c r="MJP1" s="3" t="s">
        <v>9063</v>
      </c>
      <c r="MJQ1" s="3" t="s">
        <v>9064</v>
      </c>
      <c r="MJR1" s="3" t="s">
        <v>9065</v>
      </c>
      <c r="MJS1" s="3" t="s">
        <v>9066</v>
      </c>
      <c r="MJT1" s="3" t="s">
        <v>9067</v>
      </c>
      <c r="MJU1" s="3" t="s">
        <v>9068</v>
      </c>
      <c r="MJV1" s="3" t="s">
        <v>9069</v>
      </c>
      <c r="MJW1" s="3" t="s">
        <v>9070</v>
      </c>
      <c r="MJX1" s="3" t="s">
        <v>9071</v>
      </c>
      <c r="MJY1" s="3" t="s">
        <v>9072</v>
      </c>
      <c r="MJZ1" s="3" t="s">
        <v>9073</v>
      </c>
      <c r="MKA1" s="3" t="s">
        <v>9074</v>
      </c>
      <c r="MKB1" s="3" t="s">
        <v>9075</v>
      </c>
      <c r="MKC1" s="3" t="s">
        <v>9076</v>
      </c>
      <c r="MKD1" s="3" t="s">
        <v>9077</v>
      </c>
      <c r="MKE1" s="3" t="s">
        <v>9078</v>
      </c>
      <c r="MKF1" s="3" t="s">
        <v>9079</v>
      </c>
      <c r="MKG1" s="3" t="s">
        <v>9080</v>
      </c>
      <c r="MKH1" s="3" t="s">
        <v>9081</v>
      </c>
      <c r="MKI1" s="3" t="s">
        <v>9082</v>
      </c>
      <c r="MKJ1" s="3" t="s">
        <v>9083</v>
      </c>
      <c r="MKK1" s="3" t="s">
        <v>9084</v>
      </c>
      <c r="MKL1" s="3" t="s">
        <v>9085</v>
      </c>
      <c r="MKM1" s="3" t="s">
        <v>9086</v>
      </c>
      <c r="MKN1" s="3" t="s">
        <v>9087</v>
      </c>
      <c r="MKO1" s="3" t="s">
        <v>9088</v>
      </c>
      <c r="MKP1" s="3" t="s">
        <v>9089</v>
      </c>
      <c r="MKQ1" s="3" t="s">
        <v>9090</v>
      </c>
      <c r="MKR1" s="3" t="s">
        <v>9091</v>
      </c>
      <c r="MKS1" s="3" t="s">
        <v>9092</v>
      </c>
      <c r="MKT1" s="3" t="s">
        <v>9093</v>
      </c>
      <c r="MKU1" s="3" t="s">
        <v>9094</v>
      </c>
      <c r="MKV1" s="3" t="s">
        <v>9095</v>
      </c>
      <c r="MKW1" s="3" t="s">
        <v>9096</v>
      </c>
      <c r="MKX1" s="3" t="s">
        <v>9097</v>
      </c>
      <c r="MKY1" s="3" t="s">
        <v>9098</v>
      </c>
      <c r="MKZ1" s="3" t="s">
        <v>9099</v>
      </c>
      <c r="MLA1" s="3" t="s">
        <v>9100</v>
      </c>
      <c r="MLB1" s="3" t="s">
        <v>9101</v>
      </c>
      <c r="MLC1" s="3" t="s">
        <v>9102</v>
      </c>
      <c r="MLD1" s="3" t="s">
        <v>9103</v>
      </c>
      <c r="MLE1" s="3" t="s">
        <v>9104</v>
      </c>
      <c r="MLF1" s="3" t="s">
        <v>9105</v>
      </c>
      <c r="MLG1" s="3" t="s">
        <v>9106</v>
      </c>
      <c r="MLH1" s="3" t="s">
        <v>9107</v>
      </c>
      <c r="MLI1" s="3" t="s">
        <v>9108</v>
      </c>
      <c r="MLJ1" s="3" t="s">
        <v>9109</v>
      </c>
      <c r="MLK1" s="3" t="s">
        <v>9110</v>
      </c>
      <c r="MLL1" s="3" t="s">
        <v>9111</v>
      </c>
      <c r="MLM1" s="3" t="s">
        <v>9112</v>
      </c>
      <c r="MLN1" s="3" t="s">
        <v>9113</v>
      </c>
      <c r="MLO1" s="3" t="s">
        <v>9114</v>
      </c>
      <c r="MLP1" s="3" t="s">
        <v>9115</v>
      </c>
      <c r="MLQ1" s="3" t="s">
        <v>9116</v>
      </c>
      <c r="MLR1" s="3" t="s">
        <v>9117</v>
      </c>
      <c r="MLS1" s="3" t="s">
        <v>9118</v>
      </c>
      <c r="MLT1" s="3" t="s">
        <v>9119</v>
      </c>
      <c r="MLU1" s="3" t="s">
        <v>9120</v>
      </c>
      <c r="MLV1" s="3" t="s">
        <v>9121</v>
      </c>
      <c r="MLW1" s="3" t="s">
        <v>9122</v>
      </c>
      <c r="MLX1" s="3" t="s">
        <v>9123</v>
      </c>
      <c r="MLY1" s="3" t="s">
        <v>9124</v>
      </c>
      <c r="MLZ1" s="3" t="s">
        <v>9125</v>
      </c>
      <c r="MMA1" s="3" t="s">
        <v>9126</v>
      </c>
      <c r="MMB1" s="3" t="s">
        <v>9127</v>
      </c>
      <c r="MMC1" s="3" t="s">
        <v>9128</v>
      </c>
      <c r="MMD1" s="3" t="s">
        <v>9129</v>
      </c>
      <c r="MME1" s="3" t="s">
        <v>9130</v>
      </c>
      <c r="MMF1" s="3" t="s">
        <v>9131</v>
      </c>
      <c r="MMG1" s="3" t="s">
        <v>9132</v>
      </c>
      <c r="MMH1" s="3" t="s">
        <v>9133</v>
      </c>
      <c r="MMI1" s="3" t="s">
        <v>9134</v>
      </c>
      <c r="MMJ1" s="3" t="s">
        <v>9135</v>
      </c>
      <c r="MMK1" s="3" t="s">
        <v>9136</v>
      </c>
      <c r="MML1" s="3" t="s">
        <v>9137</v>
      </c>
      <c r="MMM1" s="3" t="s">
        <v>9138</v>
      </c>
      <c r="MMN1" s="3" t="s">
        <v>9139</v>
      </c>
      <c r="MMO1" s="3" t="s">
        <v>9140</v>
      </c>
      <c r="MMP1" s="3" t="s">
        <v>9141</v>
      </c>
      <c r="MMQ1" s="3" t="s">
        <v>9142</v>
      </c>
      <c r="MMR1" s="3" t="s">
        <v>9143</v>
      </c>
      <c r="MMS1" s="3" t="s">
        <v>9144</v>
      </c>
      <c r="MMT1" s="3" t="s">
        <v>9145</v>
      </c>
      <c r="MMU1" s="3" t="s">
        <v>9146</v>
      </c>
      <c r="MMV1" s="3" t="s">
        <v>9147</v>
      </c>
      <c r="MMW1" s="3" t="s">
        <v>9148</v>
      </c>
      <c r="MMX1" s="3" t="s">
        <v>9149</v>
      </c>
      <c r="MMY1" s="3" t="s">
        <v>9150</v>
      </c>
      <c r="MMZ1" s="3" t="s">
        <v>9151</v>
      </c>
      <c r="MNA1" s="3" t="s">
        <v>9152</v>
      </c>
      <c r="MNB1" s="3" t="s">
        <v>9153</v>
      </c>
      <c r="MNC1" s="3" t="s">
        <v>9154</v>
      </c>
      <c r="MND1" s="3" t="s">
        <v>9155</v>
      </c>
      <c r="MNE1" s="3" t="s">
        <v>9156</v>
      </c>
      <c r="MNF1" s="3" t="s">
        <v>9157</v>
      </c>
      <c r="MNG1" s="3" t="s">
        <v>9158</v>
      </c>
      <c r="MNH1" s="3" t="s">
        <v>9159</v>
      </c>
      <c r="MNI1" s="3" t="s">
        <v>9160</v>
      </c>
      <c r="MNJ1" s="3" t="s">
        <v>9161</v>
      </c>
      <c r="MNK1" s="3" t="s">
        <v>9162</v>
      </c>
      <c r="MNL1" s="3" t="s">
        <v>9163</v>
      </c>
      <c r="MNM1" s="3" t="s">
        <v>9164</v>
      </c>
      <c r="MNN1" s="3" t="s">
        <v>9165</v>
      </c>
      <c r="MNO1" s="3" t="s">
        <v>9166</v>
      </c>
      <c r="MNP1" s="3" t="s">
        <v>9167</v>
      </c>
      <c r="MNQ1" s="3" t="s">
        <v>9168</v>
      </c>
      <c r="MNR1" s="3" t="s">
        <v>9169</v>
      </c>
      <c r="MNS1" s="3" t="s">
        <v>9170</v>
      </c>
      <c r="MNT1" s="3" t="s">
        <v>9171</v>
      </c>
      <c r="MNU1" s="3" t="s">
        <v>9172</v>
      </c>
      <c r="MNV1" s="3" t="s">
        <v>9173</v>
      </c>
      <c r="MNW1" s="3" t="s">
        <v>9174</v>
      </c>
      <c r="MNX1" s="3" t="s">
        <v>9175</v>
      </c>
      <c r="MNY1" s="3" t="s">
        <v>9176</v>
      </c>
      <c r="MNZ1" s="3" t="s">
        <v>9177</v>
      </c>
      <c r="MOA1" s="3" t="s">
        <v>9178</v>
      </c>
      <c r="MOB1" s="3" t="s">
        <v>9179</v>
      </c>
      <c r="MOC1" s="3" t="s">
        <v>9180</v>
      </c>
      <c r="MOD1" s="3" t="s">
        <v>9181</v>
      </c>
      <c r="MOE1" s="3" t="s">
        <v>9182</v>
      </c>
      <c r="MOF1" s="3" t="s">
        <v>9183</v>
      </c>
      <c r="MOG1" s="3" t="s">
        <v>9184</v>
      </c>
      <c r="MOH1" s="3" t="s">
        <v>9185</v>
      </c>
      <c r="MOI1" s="3" t="s">
        <v>9186</v>
      </c>
      <c r="MOJ1" s="3" t="s">
        <v>9187</v>
      </c>
      <c r="MOK1" s="3" t="s">
        <v>9188</v>
      </c>
      <c r="MOL1" s="3" t="s">
        <v>9189</v>
      </c>
      <c r="MOM1" s="3" t="s">
        <v>9190</v>
      </c>
      <c r="MON1" s="3" t="s">
        <v>9191</v>
      </c>
      <c r="MOO1" s="3" t="s">
        <v>9192</v>
      </c>
      <c r="MOP1" s="3" t="s">
        <v>9193</v>
      </c>
      <c r="MOQ1" s="3" t="s">
        <v>9194</v>
      </c>
      <c r="MOR1" s="3" t="s">
        <v>9195</v>
      </c>
      <c r="MOS1" s="3" t="s">
        <v>9196</v>
      </c>
      <c r="MOT1" s="3" t="s">
        <v>9197</v>
      </c>
      <c r="MOU1" s="3" t="s">
        <v>9198</v>
      </c>
      <c r="MOV1" s="3" t="s">
        <v>9199</v>
      </c>
      <c r="MOW1" s="3" t="s">
        <v>9200</v>
      </c>
      <c r="MOX1" s="3" t="s">
        <v>9201</v>
      </c>
      <c r="MOY1" s="3" t="s">
        <v>9202</v>
      </c>
      <c r="MOZ1" s="3" t="s">
        <v>9203</v>
      </c>
      <c r="MPA1" s="3" t="s">
        <v>9204</v>
      </c>
      <c r="MPB1" s="3" t="s">
        <v>9205</v>
      </c>
      <c r="MPC1" s="3" t="s">
        <v>9206</v>
      </c>
      <c r="MPD1" s="3" t="s">
        <v>9207</v>
      </c>
      <c r="MPE1" s="3" t="s">
        <v>9208</v>
      </c>
      <c r="MPF1" s="3" t="s">
        <v>9209</v>
      </c>
      <c r="MPG1" s="3" t="s">
        <v>9210</v>
      </c>
      <c r="MPH1" s="3" t="s">
        <v>9211</v>
      </c>
      <c r="MPI1" s="3" t="s">
        <v>9212</v>
      </c>
      <c r="MPJ1" s="3" t="s">
        <v>9213</v>
      </c>
      <c r="MPK1" s="3" t="s">
        <v>9214</v>
      </c>
      <c r="MPL1" s="3" t="s">
        <v>9215</v>
      </c>
      <c r="MPM1" s="3" t="s">
        <v>9216</v>
      </c>
      <c r="MPN1" s="3" t="s">
        <v>9217</v>
      </c>
      <c r="MPO1" s="3" t="s">
        <v>9218</v>
      </c>
      <c r="MPP1" s="3" t="s">
        <v>9219</v>
      </c>
      <c r="MPQ1" s="3" t="s">
        <v>9220</v>
      </c>
      <c r="MPR1" s="3" t="s">
        <v>9221</v>
      </c>
      <c r="MPS1" s="3" t="s">
        <v>9222</v>
      </c>
      <c r="MPT1" s="3" t="s">
        <v>9223</v>
      </c>
      <c r="MPU1" s="3" t="s">
        <v>9224</v>
      </c>
      <c r="MPV1" s="3" t="s">
        <v>9225</v>
      </c>
      <c r="MPW1" s="3" t="s">
        <v>9226</v>
      </c>
      <c r="MPX1" s="3" t="s">
        <v>9227</v>
      </c>
      <c r="MPY1" s="3" t="s">
        <v>9228</v>
      </c>
      <c r="MPZ1" s="3" t="s">
        <v>9229</v>
      </c>
      <c r="MQA1" s="3" t="s">
        <v>9230</v>
      </c>
      <c r="MQB1" s="3" t="s">
        <v>9231</v>
      </c>
      <c r="MQC1" s="3" t="s">
        <v>9232</v>
      </c>
      <c r="MQD1" s="3" t="s">
        <v>9233</v>
      </c>
      <c r="MQE1" s="3" t="s">
        <v>9234</v>
      </c>
      <c r="MQF1" s="3" t="s">
        <v>9235</v>
      </c>
      <c r="MQG1" s="3" t="s">
        <v>9236</v>
      </c>
      <c r="MQH1" s="3" t="s">
        <v>9237</v>
      </c>
      <c r="MQI1" s="3" t="s">
        <v>9238</v>
      </c>
      <c r="MQJ1" s="3" t="s">
        <v>9239</v>
      </c>
      <c r="MQK1" s="3" t="s">
        <v>9240</v>
      </c>
      <c r="MQL1" s="3" t="s">
        <v>9241</v>
      </c>
      <c r="MQM1" s="3" t="s">
        <v>9242</v>
      </c>
      <c r="MQN1" s="3" t="s">
        <v>9243</v>
      </c>
      <c r="MQO1" s="3" t="s">
        <v>9244</v>
      </c>
      <c r="MQP1" s="3" t="s">
        <v>9245</v>
      </c>
      <c r="MQQ1" s="3" t="s">
        <v>9246</v>
      </c>
      <c r="MQR1" s="3" t="s">
        <v>9247</v>
      </c>
      <c r="MQS1" s="3" t="s">
        <v>9248</v>
      </c>
      <c r="MQT1" s="3" t="s">
        <v>9249</v>
      </c>
      <c r="MQU1" s="3" t="s">
        <v>9250</v>
      </c>
      <c r="MQV1" s="3" t="s">
        <v>9251</v>
      </c>
      <c r="MQW1" s="3" t="s">
        <v>9252</v>
      </c>
      <c r="MQX1" s="3" t="s">
        <v>9253</v>
      </c>
      <c r="MQY1" s="3" t="s">
        <v>9254</v>
      </c>
      <c r="MQZ1" s="3" t="s">
        <v>9255</v>
      </c>
      <c r="MRA1" s="3" t="s">
        <v>9256</v>
      </c>
      <c r="MRB1" s="3" t="s">
        <v>9257</v>
      </c>
      <c r="MRC1" s="3" t="s">
        <v>9258</v>
      </c>
      <c r="MRD1" s="3" t="s">
        <v>9259</v>
      </c>
      <c r="MRE1" s="3" t="s">
        <v>9260</v>
      </c>
      <c r="MRF1" s="3" t="s">
        <v>9261</v>
      </c>
      <c r="MRG1" s="3" t="s">
        <v>9262</v>
      </c>
      <c r="MRH1" s="3" t="s">
        <v>9263</v>
      </c>
      <c r="MRI1" s="3" t="s">
        <v>9264</v>
      </c>
      <c r="MRJ1" s="3" t="s">
        <v>9265</v>
      </c>
      <c r="MRK1" s="3" t="s">
        <v>9266</v>
      </c>
      <c r="MRL1" s="3" t="s">
        <v>9267</v>
      </c>
      <c r="MRM1" s="3" t="s">
        <v>9268</v>
      </c>
      <c r="MRN1" s="3" t="s">
        <v>9269</v>
      </c>
      <c r="MRO1" s="3" t="s">
        <v>9270</v>
      </c>
      <c r="MRP1" s="3" t="s">
        <v>9271</v>
      </c>
      <c r="MRQ1" s="3" t="s">
        <v>9272</v>
      </c>
      <c r="MRR1" s="3" t="s">
        <v>9273</v>
      </c>
      <c r="MRS1" s="3" t="s">
        <v>9274</v>
      </c>
      <c r="MRT1" s="3" t="s">
        <v>9275</v>
      </c>
      <c r="MRU1" s="3" t="s">
        <v>9276</v>
      </c>
      <c r="MRV1" s="3" t="s">
        <v>9277</v>
      </c>
      <c r="MRW1" s="3" t="s">
        <v>9278</v>
      </c>
      <c r="MRX1" s="3" t="s">
        <v>9279</v>
      </c>
      <c r="MRY1" s="3" t="s">
        <v>9280</v>
      </c>
      <c r="MRZ1" s="3" t="s">
        <v>9281</v>
      </c>
      <c r="MSA1" s="3" t="s">
        <v>9282</v>
      </c>
      <c r="MSB1" s="3" t="s">
        <v>9283</v>
      </c>
      <c r="MSC1" s="3" t="s">
        <v>9284</v>
      </c>
      <c r="MSD1" s="3" t="s">
        <v>9285</v>
      </c>
      <c r="MSE1" s="3" t="s">
        <v>9286</v>
      </c>
      <c r="MSF1" s="3" t="s">
        <v>9287</v>
      </c>
      <c r="MSG1" s="3" t="s">
        <v>9288</v>
      </c>
      <c r="MSH1" s="3" t="s">
        <v>9289</v>
      </c>
      <c r="MSI1" s="3" t="s">
        <v>9290</v>
      </c>
      <c r="MSJ1" s="3" t="s">
        <v>9291</v>
      </c>
      <c r="MSK1" s="3" t="s">
        <v>9292</v>
      </c>
      <c r="MSL1" s="3" t="s">
        <v>9293</v>
      </c>
      <c r="MSM1" s="3" t="s">
        <v>9294</v>
      </c>
      <c r="MSN1" s="3" t="s">
        <v>9295</v>
      </c>
      <c r="MSO1" s="3" t="s">
        <v>9296</v>
      </c>
      <c r="MSP1" s="3" t="s">
        <v>9297</v>
      </c>
      <c r="MSQ1" s="3" t="s">
        <v>9298</v>
      </c>
      <c r="MSR1" s="3" t="s">
        <v>9299</v>
      </c>
      <c r="MSS1" s="3" t="s">
        <v>9300</v>
      </c>
      <c r="MST1" s="3" t="s">
        <v>9301</v>
      </c>
      <c r="MSU1" s="3" t="s">
        <v>9302</v>
      </c>
      <c r="MSV1" s="3" t="s">
        <v>9303</v>
      </c>
      <c r="MSW1" s="3" t="s">
        <v>9304</v>
      </c>
      <c r="MSX1" s="3" t="s">
        <v>9305</v>
      </c>
      <c r="MSY1" s="3" t="s">
        <v>9306</v>
      </c>
      <c r="MSZ1" s="3" t="s">
        <v>9307</v>
      </c>
      <c r="MTA1" s="3" t="s">
        <v>9308</v>
      </c>
      <c r="MTB1" s="3" t="s">
        <v>9309</v>
      </c>
      <c r="MTC1" s="3" t="s">
        <v>9310</v>
      </c>
      <c r="MTD1" s="3" t="s">
        <v>9311</v>
      </c>
      <c r="MTE1" s="3" t="s">
        <v>9312</v>
      </c>
      <c r="MTF1" s="3" t="s">
        <v>9313</v>
      </c>
      <c r="MTG1" s="3" t="s">
        <v>9314</v>
      </c>
      <c r="MTH1" s="3" t="s">
        <v>9315</v>
      </c>
      <c r="MTI1" s="3" t="s">
        <v>9316</v>
      </c>
      <c r="MTJ1" s="3" t="s">
        <v>9317</v>
      </c>
      <c r="MTK1" s="3" t="s">
        <v>9318</v>
      </c>
      <c r="MTL1" s="3" t="s">
        <v>9319</v>
      </c>
      <c r="MTM1" s="3" t="s">
        <v>9320</v>
      </c>
      <c r="MTN1" s="3" t="s">
        <v>9321</v>
      </c>
      <c r="MTO1" s="3" t="s">
        <v>9322</v>
      </c>
      <c r="MTP1" s="3" t="s">
        <v>9323</v>
      </c>
      <c r="MTQ1" s="3" t="s">
        <v>9324</v>
      </c>
      <c r="MTR1" s="3" t="s">
        <v>9325</v>
      </c>
      <c r="MTS1" s="3" t="s">
        <v>9326</v>
      </c>
      <c r="MTT1" s="3" t="s">
        <v>9327</v>
      </c>
      <c r="MTU1" s="3" t="s">
        <v>9328</v>
      </c>
      <c r="MTV1" s="3" t="s">
        <v>9329</v>
      </c>
      <c r="MTW1" s="3" t="s">
        <v>9330</v>
      </c>
      <c r="MTX1" s="3" t="s">
        <v>9331</v>
      </c>
      <c r="MTY1" s="3" t="s">
        <v>9332</v>
      </c>
      <c r="MTZ1" s="3" t="s">
        <v>9333</v>
      </c>
      <c r="MUA1" s="3" t="s">
        <v>9334</v>
      </c>
      <c r="MUB1" s="3" t="s">
        <v>9335</v>
      </c>
      <c r="MUC1" s="3" t="s">
        <v>9336</v>
      </c>
      <c r="MUD1" s="3" t="s">
        <v>9337</v>
      </c>
      <c r="MUE1" s="3" t="s">
        <v>9338</v>
      </c>
      <c r="MUF1" s="3" t="s">
        <v>9339</v>
      </c>
      <c r="MUG1" s="3" t="s">
        <v>9340</v>
      </c>
      <c r="MUH1" s="3" t="s">
        <v>9341</v>
      </c>
      <c r="MUI1" s="3" t="s">
        <v>9342</v>
      </c>
      <c r="MUJ1" s="3" t="s">
        <v>9343</v>
      </c>
      <c r="MUK1" s="3" t="s">
        <v>9344</v>
      </c>
      <c r="MUL1" s="3" t="s">
        <v>9345</v>
      </c>
      <c r="MUM1" s="3" t="s">
        <v>9346</v>
      </c>
      <c r="MUN1" s="3" t="s">
        <v>9347</v>
      </c>
      <c r="MUO1" s="3" t="s">
        <v>9348</v>
      </c>
      <c r="MUP1" s="3" t="s">
        <v>9349</v>
      </c>
      <c r="MUQ1" s="3" t="s">
        <v>9350</v>
      </c>
      <c r="MUR1" s="3" t="s">
        <v>9351</v>
      </c>
      <c r="MUS1" s="3" t="s">
        <v>9352</v>
      </c>
      <c r="MUT1" s="3" t="s">
        <v>9353</v>
      </c>
      <c r="MUU1" s="3" t="s">
        <v>9354</v>
      </c>
      <c r="MUV1" s="3" t="s">
        <v>9355</v>
      </c>
      <c r="MUW1" s="3" t="s">
        <v>9356</v>
      </c>
      <c r="MUX1" s="3" t="s">
        <v>9357</v>
      </c>
      <c r="MUY1" s="3" t="s">
        <v>9358</v>
      </c>
      <c r="MUZ1" s="3" t="s">
        <v>9359</v>
      </c>
      <c r="MVA1" s="3" t="s">
        <v>9360</v>
      </c>
      <c r="MVB1" s="3" t="s">
        <v>9361</v>
      </c>
      <c r="MVC1" s="3" t="s">
        <v>9362</v>
      </c>
      <c r="MVD1" s="3" t="s">
        <v>9363</v>
      </c>
      <c r="MVE1" s="3" t="s">
        <v>9364</v>
      </c>
      <c r="MVF1" s="3" t="s">
        <v>9365</v>
      </c>
      <c r="MVG1" s="3" t="s">
        <v>9366</v>
      </c>
      <c r="MVH1" s="3" t="s">
        <v>9367</v>
      </c>
      <c r="MVI1" s="3" t="s">
        <v>9368</v>
      </c>
      <c r="MVJ1" s="3" t="s">
        <v>9369</v>
      </c>
      <c r="MVK1" s="3" t="s">
        <v>9370</v>
      </c>
      <c r="MVL1" s="3" t="s">
        <v>9371</v>
      </c>
      <c r="MVM1" s="3" t="s">
        <v>9372</v>
      </c>
      <c r="MVN1" s="3" t="s">
        <v>9373</v>
      </c>
      <c r="MVO1" s="3" t="s">
        <v>9374</v>
      </c>
      <c r="MVP1" s="3" t="s">
        <v>9375</v>
      </c>
      <c r="MVQ1" s="3" t="s">
        <v>9376</v>
      </c>
      <c r="MVR1" s="3" t="s">
        <v>9377</v>
      </c>
      <c r="MVS1" s="3" t="s">
        <v>9378</v>
      </c>
      <c r="MVT1" s="3" t="s">
        <v>9379</v>
      </c>
      <c r="MVU1" s="3" t="s">
        <v>9380</v>
      </c>
      <c r="MVV1" s="3" t="s">
        <v>9381</v>
      </c>
      <c r="MVW1" s="3" t="s">
        <v>9382</v>
      </c>
      <c r="MVX1" s="3" t="s">
        <v>9383</v>
      </c>
      <c r="MVY1" s="3" t="s">
        <v>9384</v>
      </c>
      <c r="MVZ1" s="3" t="s">
        <v>9385</v>
      </c>
      <c r="MWA1" s="3" t="s">
        <v>9386</v>
      </c>
      <c r="MWB1" s="3" t="s">
        <v>9387</v>
      </c>
      <c r="MWC1" s="3" t="s">
        <v>9388</v>
      </c>
      <c r="MWD1" s="3" t="s">
        <v>9389</v>
      </c>
      <c r="MWE1" s="3" t="s">
        <v>9390</v>
      </c>
      <c r="MWF1" s="3" t="s">
        <v>9391</v>
      </c>
      <c r="MWG1" s="3" t="s">
        <v>9392</v>
      </c>
      <c r="MWH1" s="3" t="s">
        <v>9393</v>
      </c>
      <c r="MWI1" s="3" t="s">
        <v>9394</v>
      </c>
      <c r="MWJ1" s="3" t="s">
        <v>9395</v>
      </c>
      <c r="MWK1" s="3" t="s">
        <v>9396</v>
      </c>
      <c r="MWL1" s="3" t="s">
        <v>9397</v>
      </c>
      <c r="MWM1" s="3" t="s">
        <v>9398</v>
      </c>
      <c r="MWN1" s="3" t="s">
        <v>9399</v>
      </c>
      <c r="MWO1" s="3" t="s">
        <v>9400</v>
      </c>
      <c r="MWP1" s="3" t="s">
        <v>9401</v>
      </c>
      <c r="MWQ1" s="3" t="s">
        <v>9402</v>
      </c>
      <c r="MWR1" s="3" t="s">
        <v>9403</v>
      </c>
      <c r="MWS1" s="3" t="s">
        <v>9404</v>
      </c>
      <c r="MWT1" s="3" t="s">
        <v>9405</v>
      </c>
      <c r="MWU1" s="3" t="s">
        <v>9406</v>
      </c>
      <c r="MWV1" s="3" t="s">
        <v>9407</v>
      </c>
      <c r="MWW1" s="3" t="s">
        <v>9408</v>
      </c>
      <c r="MWX1" s="3" t="s">
        <v>9409</v>
      </c>
      <c r="MWY1" s="3" t="s">
        <v>9410</v>
      </c>
      <c r="MWZ1" s="3" t="s">
        <v>9411</v>
      </c>
      <c r="MXA1" s="3" t="s">
        <v>9412</v>
      </c>
      <c r="MXB1" s="3" t="s">
        <v>9413</v>
      </c>
      <c r="MXC1" s="3" t="s">
        <v>9414</v>
      </c>
      <c r="MXD1" s="3" t="s">
        <v>9415</v>
      </c>
      <c r="MXE1" s="3" t="s">
        <v>9416</v>
      </c>
      <c r="MXF1" s="3" t="s">
        <v>9417</v>
      </c>
      <c r="MXG1" s="3" t="s">
        <v>9418</v>
      </c>
      <c r="MXH1" s="3" t="s">
        <v>9419</v>
      </c>
      <c r="MXI1" s="3" t="s">
        <v>9420</v>
      </c>
      <c r="MXJ1" s="3" t="s">
        <v>9421</v>
      </c>
      <c r="MXK1" s="3" t="s">
        <v>9422</v>
      </c>
      <c r="MXL1" s="3" t="s">
        <v>9423</v>
      </c>
      <c r="MXM1" s="3" t="s">
        <v>9424</v>
      </c>
      <c r="MXN1" s="3" t="s">
        <v>9425</v>
      </c>
      <c r="MXO1" s="3" t="s">
        <v>9426</v>
      </c>
      <c r="MXP1" s="3" t="s">
        <v>9427</v>
      </c>
      <c r="MXQ1" s="3" t="s">
        <v>9428</v>
      </c>
      <c r="MXR1" s="3" t="s">
        <v>9429</v>
      </c>
      <c r="MXS1" s="3" t="s">
        <v>9430</v>
      </c>
      <c r="MXT1" s="3" t="s">
        <v>9431</v>
      </c>
      <c r="MXU1" s="3" t="s">
        <v>9432</v>
      </c>
      <c r="MXV1" s="3" t="s">
        <v>9433</v>
      </c>
      <c r="MXW1" s="3" t="s">
        <v>9434</v>
      </c>
      <c r="MXX1" s="3" t="s">
        <v>9435</v>
      </c>
      <c r="MXY1" s="3" t="s">
        <v>9436</v>
      </c>
      <c r="MXZ1" s="3" t="s">
        <v>9437</v>
      </c>
      <c r="MYA1" s="3" t="s">
        <v>9438</v>
      </c>
      <c r="MYB1" s="3" t="s">
        <v>9439</v>
      </c>
      <c r="MYC1" s="3" t="s">
        <v>9440</v>
      </c>
      <c r="MYD1" s="3" t="s">
        <v>9441</v>
      </c>
      <c r="MYE1" s="3" t="s">
        <v>9442</v>
      </c>
      <c r="MYF1" s="3" t="s">
        <v>9443</v>
      </c>
      <c r="MYG1" s="3" t="s">
        <v>9444</v>
      </c>
      <c r="MYH1" s="3" t="s">
        <v>9445</v>
      </c>
      <c r="MYI1" s="3" t="s">
        <v>9446</v>
      </c>
      <c r="MYJ1" s="3" t="s">
        <v>9447</v>
      </c>
      <c r="MYK1" s="3" t="s">
        <v>9448</v>
      </c>
      <c r="MYL1" s="3" t="s">
        <v>9449</v>
      </c>
      <c r="MYM1" s="3" t="s">
        <v>9450</v>
      </c>
      <c r="MYN1" s="3" t="s">
        <v>9451</v>
      </c>
      <c r="MYO1" s="3" t="s">
        <v>9452</v>
      </c>
      <c r="MYP1" s="3" t="s">
        <v>9453</v>
      </c>
      <c r="MYQ1" s="3" t="s">
        <v>9454</v>
      </c>
      <c r="MYR1" s="3" t="s">
        <v>9455</v>
      </c>
      <c r="MYS1" s="3" t="s">
        <v>9456</v>
      </c>
      <c r="MYT1" s="3" t="s">
        <v>9457</v>
      </c>
      <c r="MYU1" s="3" t="s">
        <v>9458</v>
      </c>
      <c r="MYV1" s="3" t="s">
        <v>9459</v>
      </c>
      <c r="MYW1" s="3" t="s">
        <v>9460</v>
      </c>
      <c r="MYX1" s="3" t="s">
        <v>9461</v>
      </c>
      <c r="MYY1" s="3" t="s">
        <v>9462</v>
      </c>
      <c r="MYZ1" s="3" t="s">
        <v>9463</v>
      </c>
      <c r="MZA1" s="3" t="s">
        <v>9464</v>
      </c>
      <c r="MZB1" s="3" t="s">
        <v>9465</v>
      </c>
      <c r="MZC1" s="3" t="s">
        <v>9466</v>
      </c>
      <c r="MZD1" s="3" t="s">
        <v>9467</v>
      </c>
      <c r="MZE1" s="3" t="s">
        <v>9468</v>
      </c>
      <c r="MZF1" s="3" t="s">
        <v>9469</v>
      </c>
      <c r="MZG1" s="3" t="s">
        <v>9470</v>
      </c>
      <c r="MZH1" s="3" t="s">
        <v>9471</v>
      </c>
      <c r="MZI1" s="3" t="s">
        <v>9472</v>
      </c>
      <c r="MZJ1" s="3" t="s">
        <v>9473</v>
      </c>
      <c r="MZK1" s="3" t="s">
        <v>9474</v>
      </c>
      <c r="MZL1" s="3" t="s">
        <v>9475</v>
      </c>
      <c r="MZM1" s="3" t="s">
        <v>9476</v>
      </c>
      <c r="MZN1" s="3" t="s">
        <v>9477</v>
      </c>
      <c r="MZO1" s="3" t="s">
        <v>9478</v>
      </c>
      <c r="MZP1" s="3" t="s">
        <v>9479</v>
      </c>
      <c r="MZQ1" s="3" t="s">
        <v>9480</v>
      </c>
      <c r="MZR1" s="3" t="s">
        <v>9481</v>
      </c>
      <c r="MZS1" s="3" t="s">
        <v>9482</v>
      </c>
      <c r="MZT1" s="3" t="s">
        <v>9483</v>
      </c>
      <c r="MZU1" s="3" t="s">
        <v>9484</v>
      </c>
      <c r="MZV1" s="3" t="s">
        <v>9485</v>
      </c>
      <c r="MZW1" s="3" t="s">
        <v>9486</v>
      </c>
      <c r="MZX1" s="3" t="s">
        <v>9487</v>
      </c>
      <c r="MZY1" s="3" t="s">
        <v>9488</v>
      </c>
      <c r="MZZ1" s="3" t="s">
        <v>9489</v>
      </c>
      <c r="NAA1" s="3" t="s">
        <v>9490</v>
      </c>
      <c r="NAB1" s="3" t="s">
        <v>9491</v>
      </c>
      <c r="NAC1" s="3" t="s">
        <v>9492</v>
      </c>
      <c r="NAD1" s="3" t="s">
        <v>9493</v>
      </c>
      <c r="NAE1" s="3" t="s">
        <v>9494</v>
      </c>
      <c r="NAF1" s="3" t="s">
        <v>9495</v>
      </c>
      <c r="NAG1" s="3" t="s">
        <v>9496</v>
      </c>
      <c r="NAH1" s="3" t="s">
        <v>9497</v>
      </c>
      <c r="NAI1" s="3" t="s">
        <v>9498</v>
      </c>
      <c r="NAJ1" s="3" t="s">
        <v>9499</v>
      </c>
      <c r="NAK1" s="3" t="s">
        <v>9500</v>
      </c>
      <c r="NAL1" s="3" t="s">
        <v>9501</v>
      </c>
      <c r="NAM1" s="3" t="s">
        <v>9502</v>
      </c>
      <c r="NAN1" s="3" t="s">
        <v>9503</v>
      </c>
      <c r="NAO1" s="3" t="s">
        <v>9504</v>
      </c>
      <c r="NAP1" s="3" t="s">
        <v>9505</v>
      </c>
      <c r="NAQ1" s="3" t="s">
        <v>9506</v>
      </c>
      <c r="NAR1" s="3" t="s">
        <v>9507</v>
      </c>
      <c r="NAS1" s="3" t="s">
        <v>9508</v>
      </c>
      <c r="NAT1" s="3" t="s">
        <v>9509</v>
      </c>
      <c r="NAU1" s="3" t="s">
        <v>9510</v>
      </c>
      <c r="NAV1" s="3" t="s">
        <v>9511</v>
      </c>
      <c r="NAW1" s="3" t="s">
        <v>9512</v>
      </c>
      <c r="NAX1" s="3" t="s">
        <v>9513</v>
      </c>
      <c r="NAY1" s="3" t="s">
        <v>9514</v>
      </c>
      <c r="NAZ1" s="3" t="s">
        <v>9515</v>
      </c>
      <c r="NBA1" s="3" t="s">
        <v>9516</v>
      </c>
      <c r="NBB1" s="3" t="s">
        <v>9517</v>
      </c>
      <c r="NBC1" s="3" t="s">
        <v>9518</v>
      </c>
      <c r="NBD1" s="3" t="s">
        <v>9519</v>
      </c>
      <c r="NBE1" s="3" t="s">
        <v>9520</v>
      </c>
      <c r="NBF1" s="3" t="s">
        <v>9521</v>
      </c>
      <c r="NBG1" s="3" t="s">
        <v>9522</v>
      </c>
      <c r="NBH1" s="3" t="s">
        <v>9523</v>
      </c>
      <c r="NBI1" s="3" t="s">
        <v>9524</v>
      </c>
      <c r="NBJ1" s="3" t="s">
        <v>9525</v>
      </c>
      <c r="NBK1" s="3" t="s">
        <v>9526</v>
      </c>
      <c r="NBL1" s="3" t="s">
        <v>9527</v>
      </c>
      <c r="NBM1" s="3" t="s">
        <v>9528</v>
      </c>
      <c r="NBN1" s="3" t="s">
        <v>9529</v>
      </c>
      <c r="NBO1" s="3" t="s">
        <v>9530</v>
      </c>
      <c r="NBP1" s="3" t="s">
        <v>9531</v>
      </c>
      <c r="NBQ1" s="3" t="s">
        <v>9532</v>
      </c>
      <c r="NBR1" s="3" t="s">
        <v>9533</v>
      </c>
      <c r="NBS1" s="3" t="s">
        <v>9534</v>
      </c>
      <c r="NBT1" s="3" t="s">
        <v>9535</v>
      </c>
      <c r="NBU1" s="3" t="s">
        <v>9536</v>
      </c>
      <c r="NBV1" s="3" t="s">
        <v>9537</v>
      </c>
      <c r="NBW1" s="3" t="s">
        <v>9538</v>
      </c>
      <c r="NBX1" s="3" t="s">
        <v>9539</v>
      </c>
      <c r="NBY1" s="3" t="s">
        <v>9540</v>
      </c>
      <c r="NBZ1" s="3" t="s">
        <v>9541</v>
      </c>
      <c r="NCA1" s="3" t="s">
        <v>9542</v>
      </c>
      <c r="NCB1" s="3" t="s">
        <v>9543</v>
      </c>
      <c r="NCC1" s="3" t="s">
        <v>9544</v>
      </c>
      <c r="NCD1" s="3" t="s">
        <v>9545</v>
      </c>
      <c r="NCE1" s="3" t="s">
        <v>9546</v>
      </c>
      <c r="NCF1" s="3" t="s">
        <v>9547</v>
      </c>
      <c r="NCG1" s="3" t="s">
        <v>9548</v>
      </c>
      <c r="NCH1" s="3" t="s">
        <v>9549</v>
      </c>
      <c r="NCI1" s="3" t="s">
        <v>9550</v>
      </c>
      <c r="NCJ1" s="3" t="s">
        <v>9551</v>
      </c>
      <c r="NCK1" s="3" t="s">
        <v>9552</v>
      </c>
      <c r="NCL1" s="3" t="s">
        <v>9553</v>
      </c>
      <c r="NCM1" s="3" t="s">
        <v>9554</v>
      </c>
      <c r="NCN1" s="3" t="s">
        <v>9555</v>
      </c>
      <c r="NCO1" s="3" t="s">
        <v>9556</v>
      </c>
      <c r="NCP1" s="3" t="s">
        <v>9557</v>
      </c>
      <c r="NCQ1" s="3" t="s">
        <v>9558</v>
      </c>
      <c r="NCR1" s="3" t="s">
        <v>9559</v>
      </c>
      <c r="NCS1" s="3" t="s">
        <v>9560</v>
      </c>
      <c r="NCT1" s="3" t="s">
        <v>9561</v>
      </c>
      <c r="NCU1" s="3" t="s">
        <v>9562</v>
      </c>
      <c r="NCV1" s="3" t="s">
        <v>9563</v>
      </c>
      <c r="NCW1" s="3" t="s">
        <v>9564</v>
      </c>
      <c r="NCX1" s="3" t="s">
        <v>9565</v>
      </c>
      <c r="NCY1" s="3" t="s">
        <v>9566</v>
      </c>
      <c r="NCZ1" s="3" t="s">
        <v>9567</v>
      </c>
      <c r="NDA1" s="3" t="s">
        <v>9568</v>
      </c>
      <c r="NDB1" s="3" t="s">
        <v>9569</v>
      </c>
      <c r="NDC1" s="3" t="s">
        <v>9570</v>
      </c>
      <c r="NDD1" s="3" t="s">
        <v>9571</v>
      </c>
      <c r="NDE1" s="3" t="s">
        <v>9572</v>
      </c>
      <c r="NDF1" s="3" t="s">
        <v>9573</v>
      </c>
      <c r="NDG1" s="3" t="s">
        <v>9574</v>
      </c>
      <c r="NDH1" s="3" t="s">
        <v>9575</v>
      </c>
      <c r="NDI1" s="3" t="s">
        <v>9576</v>
      </c>
      <c r="NDJ1" s="3" t="s">
        <v>9577</v>
      </c>
      <c r="NDK1" s="3" t="s">
        <v>9578</v>
      </c>
      <c r="NDL1" s="3" t="s">
        <v>9579</v>
      </c>
      <c r="NDM1" s="3" t="s">
        <v>9580</v>
      </c>
      <c r="NDN1" s="3" t="s">
        <v>9581</v>
      </c>
      <c r="NDO1" s="3" t="s">
        <v>9582</v>
      </c>
      <c r="NDP1" s="3" t="s">
        <v>9583</v>
      </c>
      <c r="NDQ1" s="3" t="s">
        <v>9584</v>
      </c>
      <c r="NDR1" s="3" t="s">
        <v>9585</v>
      </c>
      <c r="NDS1" s="3" t="s">
        <v>9586</v>
      </c>
      <c r="NDT1" s="3" t="s">
        <v>9587</v>
      </c>
      <c r="NDU1" s="3" t="s">
        <v>9588</v>
      </c>
      <c r="NDV1" s="3" t="s">
        <v>9589</v>
      </c>
      <c r="NDW1" s="3" t="s">
        <v>9590</v>
      </c>
      <c r="NDX1" s="3" t="s">
        <v>9591</v>
      </c>
      <c r="NDY1" s="3" t="s">
        <v>9592</v>
      </c>
      <c r="NDZ1" s="3" t="s">
        <v>9593</v>
      </c>
      <c r="NEA1" s="3" t="s">
        <v>9594</v>
      </c>
      <c r="NEB1" s="3" t="s">
        <v>9595</v>
      </c>
      <c r="NEC1" s="3" t="s">
        <v>9596</v>
      </c>
      <c r="NED1" s="3" t="s">
        <v>9597</v>
      </c>
      <c r="NEE1" s="3" t="s">
        <v>9598</v>
      </c>
      <c r="NEF1" s="3" t="s">
        <v>9599</v>
      </c>
      <c r="NEG1" s="3" t="s">
        <v>9600</v>
      </c>
      <c r="NEH1" s="3" t="s">
        <v>9601</v>
      </c>
      <c r="NEI1" s="3" t="s">
        <v>9602</v>
      </c>
      <c r="NEJ1" s="3" t="s">
        <v>9603</v>
      </c>
      <c r="NEK1" s="3" t="s">
        <v>9604</v>
      </c>
      <c r="NEL1" s="3" t="s">
        <v>9605</v>
      </c>
      <c r="NEM1" s="3" t="s">
        <v>9606</v>
      </c>
      <c r="NEN1" s="3" t="s">
        <v>9607</v>
      </c>
      <c r="NEO1" s="3" t="s">
        <v>9608</v>
      </c>
      <c r="NEP1" s="3" t="s">
        <v>9609</v>
      </c>
      <c r="NEQ1" s="3" t="s">
        <v>9610</v>
      </c>
      <c r="NER1" s="3" t="s">
        <v>9611</v>
      </c>
      <c r="NES1" s="3" t="s">
        <v>9612</v>
      </c>
      <c r="NET1" s="3" t="s">
        <v>9613</v>
      </c>
      <c r="NEU1" s="3" t="s">
        <v>9614</v>
      </c>
      <c r="NEV1" s="3" t="s">
        <v>9615</v>
      </c>
      <c r="NEW1" s="3" t="s">
        <v>9616</v>
      </c>
      <c r="NEX1" s="3" t="s">
        <v>9617</v>
      </c>
      <c r="NEY1" s="3" t="s">
        <v>9618</v>
      </c>
      <c r="NEZ1" s="3" t="s">
        <v>9619</v>
      </c>
      <c r="NFA1" s="3" t="s">
        <v>9620</v>
      </c>
      <c r="NFB1" s="3" t="s">
        <v>9621</v>
      </c>
      <c r="NFC1" s="3" t="s">
        <v>9622</v>
      </c>
      <c r="NFD1" s="3" t="s">
        <v>9623</v>
      </c>
      <c r="NFE1" s="3" t="s">
        <v>9624</v>
      </c>
      <c r="NFF1" s="3" t="s">
        <v>9625</v>
      </c>
      <c r="NFG1" s="3" t="s">
        <v>9626</v>
      </c>
      <c r="NFH1" s="3" t="s">
        <v>9627</v>
      </c>
      <c r="NFI1" s="3" t="s">
        <v>9628</v>
      </c>
      <c r="NFJ1" s="3" t="s">
        <v>9629</v>
      </c>
      <c r="NFK1" s="3" t="s">
        <v>9630</v>
      </c>
      <c r="NFL1" s="3" t="s">
        <v>9631</v>
      </c>
      <c r="NFM1" s="3" t="s">
        <v>9632</v>
      </c>
      <c r="NFN1" s="3" t="s">
        <v>9633</v>
      </c>
      <c r="NFO1" s="3" t="s">
        <v>9634</v>
      </c>
      <c r="NFP1" s="3" t="s">
        <v>9635</v>
      </c>
      <c r="NFQ1" s="3" t="s">
        <v>9636</v>
      </c>
      <c r="NFR1" s="3" t="s">
        <v>9637</v>
      </c>
      <c r="NFS1" s="3" t="s">
        <v>9638</v>
      </c>
      <c r="NFT1" s="3" t="s">
        <v>9639</v>
      </c>
      <c r="NFU1" s="3" t="s">
        <v>9640</v>
      </c>
      <c r="NFV1" s="3" t="s">
        <v>9641</v>
      </c>
      <c r="NFW1" s="3" t="s">
        <v>9642</v>
      </c>
      <c r="NFX1" s="3" t="s">
        <v>9643</v>
      </c>
      <c r="NFY1" s="3" t="s">
        <v>9644</v>
      </c>
      <c r="NFZ1" s="3" t="s">
        <v>9645</v>
      </c>
      <c r="NGA1" s="3" t="s">
        <v>9646</v>
      </c>
      <c r="NGB1" s="3" t="s">
        <v>9647</v>
      </c>
      <c r="NGC1" s="3" t="s">
        <v>9648</v>
      </c>
      <c r="NGD1" s="3" t="s">
        <v>9649</v>
      </c>
      <c r="NGE1" s="3" t="s">
        <v>9650</v>
      </c>
      <c r="NGF1" s="3" t="s">
        <v>9651</v>
      </c>
      <c r="NGG1" s="3" t="s">
        <v>9652</v>
      </c>
      <c r="NGH1" s="3" t="s">
        <v>9653</v>
      </c>
      <c r="NGI1" s="3" t="s">
        <v>9654</v>
      </c>
      <c r="NGJ1" s="3" t="s">
        <v>9655</v>
      </c>
      <c r="NGK1" s="3" t="s">
        <v>9656</v>
      </c>
      <c r="NGL1" s="3" t="s">
        <v>9657</v>
      </c>
      <c r="NGM1" s="3" t="s">
        <v>9658</v>
      </c>
      <c r="NGN1" s="3" t="s">
        <v>9659</v>
      </c>
      <c r="NGO1" s="3" t="s">
        <v>9660</v>
      </c>
      <c r="NGP1" s="3" t="s">
        <v>9661</v>
      </c>
      <c r="NGQ1" s="3" t="s">
        <v>9662</v>
      </c>
      <c r="NGR1" s="3" t="s">
        <v>9663</v>
      </c>
      <c r="NGS1" s="3" t="s">
        <v>9664</v>
      </c>
      <c r="NGT1" s="3" t="s">
        <v>9665</v>
      </c>
      <c r="NGU1" s="3" t="s">
        <v>9666</v>
      </c>
      <c r="NGV1" s="3" t="s">
        <v>9667</v>
      </c>
      <c r="NGW1" s="3" t="s">
        <v>9668</v>
      </c>
      <c r="NGX1" s="3" t="s">
        <v>9669</v>
      </c>
      <c r="NGY1" s="3" t="s">
        <v>9670</v>
      </c>
      <c r="NGZ1" s="3" t="s">
        <v>9671</v>
      </c>
      <c r="NHA1" s="3" t="s">
        <v>9672</v>
      </c>
      <c r="NHB1" s="3" t="s">
        <v>9673</v>
      </c>
      <c r="NHC1" s="3" t="s">
        <v>9674</v>
      </c>
      <c r="NHD1" s="3" t="s">
        <v>9675</v>
      </c>
      <c r="NHE1" s="3" t="s">
        <v>9676</v>
      </c>
      <c r="NHF1" s="3" t="s">
        <v>9677</v>
      </c>
      <c r="NHG1" s="3" t="s">
        <v>9678</v>
      </c>
      <c r="NHH1" s="3" t="s">
        <v>9679</v>
      </c>
      <c r="NHI1" s="3" t="s">
        <v>9680</v>
      </c>
      <c r="NHJ1" s="3" t="s">
        <v>9681</v>
      </c>
      <c r="NHK1" s="3" t="s">
        <v>9682</v>
      </c>
      <c r="NHL1" s="3" t="s">
        <v>9683</v>
      </c>
      <c r="NHM1" s="3" t="s">
        <v>9684</v>
      </c>
      <c r="NHN1" s="3" t="s">
        <v>9685</v>
      </c>
      <c r="NHO1" s="3" t="s">
        <v>9686</v>
      </c>
      <c r="NHP1" s="3" t="s">
        <v>9687</v>
      </c>
      <c r="NHQ1" s="3" t="s">
        <v>9688</v>
      </c>
      <c r="NHR1" s="3" t="s">
        <v>9689</v>
      </c>
      <c r="NHS1" s="3" t="s">
        <v>9690</v>
      </c>
      <c r="NHT1" s="3" t="s">
        <v>9691</v>
      </c>
      <c r="NHU1" s="3" t="s">
        <v>9692</v>
      </c>
      <c r="NHV1" s="3" t="s">
        <v>9693</v>
      </c>
      <c r="NHW1" s="3" t="s">
        <v>9694</v>
      </c>
      <c r="NHX1" s="3" t="s">
        <v>9695</v>
      </c>
      <c r="NHY1" s="3" t="s">
        <v>9696</v>
      </c>
      <c r="NHZ1" s="3" t="s">
        <v>9697</v>
      </c>
      <c r="NIA1" s="3" t="s">
        <v>9698</v>
      </c>
      <c r="NIB1" s="3" t="s">
        <v>9699</v>
      </c>
      <c r="NIC1" s="3" t="s">
        <v>9700</v>
      </c>
      <c r="NID1" s="3" t="s">
        <v>9701</v>
      </c>
      <c r="NIE1" s="3" t="s">
        <v>9702</v>
      </c>
      <c r="NIF1" s="3" t="s">
        <v>9703</v>
      </c>
      <c r="NIG1" s="3" t="s">
        <v>9704</v>
      </c>
      <c r="NIH1" s="3" t="s">
        <v>9705</v>
      </c>
      <c r="NII1" s="3" t="s">
        <v>9706</v>
      </c>
      <c r="NIJ1" s="3" t="s">
        <v>9707</v>
      </c>
      <c r="NIK1" s="3" t="s">
        <v>9708</v>
      </c>
      <c r="NIL1" s="3" t="s">
        <v>9709</v>
      </c>
      <c r="NIM1" s="3" t="s">
        <v>9710</v>
      </c>
      <c r="NIN1" s="3" t="s">
        <v>9711</v>
      </c>
      <c r="NIO1" s="3" t="s">
        <v>9712</v>
      </c>
      <c r="NIP1" s="3" t="s">
        <v>9713</v>
      </c>
      <c r="NIQ1" s="3" t="s">
        <v>9714</v>
      </c>
      <c r="NIR1" s="3" t="s">
        <v>9715</v>
      </c>
      <c r="NIS1" s="3" t="s">
        <v>9716</v>
      </c>
      <c r="NIT1" s="3" t="s">
        <v>9717</v>
      </c>
      <c r="NIU1" s="3" t="s">
        <v>9718</v>
      </c>
      <c r="NIV1" s="3" t="s">
        <v>9719</v>
      </c>
      <c r="NIW1" s="3" t="s">
        <v>9720</v>
      </c>
      <c r="NIX1" s="3" t="s">
        <v>9721</v>
      </c>
      <c r="NIY1" s="3" t="s">
        <v>9722</v>
      </c>
      <c r="NIZ1" s="3" t="s">
        <v>9723</v>
      </c>
      <c r="NJA1" s="3" t="s">
        <v>9724</v>
      </c>
      <c r="NJB1" s="3" t="s">
        <v>9725</v>
      </c>
      <c r="NJC1" s="3" t="s">
        <v>9726</v>
      </c>
      <c r="NJD1" s="3" t="s">
        <v>9727</v>
      </c>
      <c r="NJE1" s="3" t="s">
        <v>9728</v>
      </c>
      <c r="NJF1" s="3" t="s">
        <v>9729</v>
      </c>
      <c r="NJG1" s="3" t="s">
        <v>9730</v>
      </c>
      <c r="NJH1" s="3" t="s">
        <v>9731</v>
      </c>
      <c r="NJI1" s="3" t="s">
        <v>9732</v>
      </c>
      <c r="NJJ1" s="3" t="s">
        <v>9733</v>
      </c>
      <c r="NJK1" s="3" t="s">
        <v>9734</v>
      </c>
      <c r="NJL1" s="3" t="s">
        <v>9735</v>
      </c>
      <c r="NJM1" s="3" t="s">
        <v>9736</v>
      </c>
      <c r="NJN1" s="3" t="s">
        <v>9737</v>
      </c>
      <c r="NJO1" s="3" t="s">
        <v>9738</v>
      </c>
      <c r="NJP1" s="3" t="s">
        <v>9739</v>
      </c>
      <c r="NJQ1" s="3" t="s">
        <v>9740</v>
      </c>
      <c r="NJR1" s="3" t="s">
        <v>9741</v>
      </c>
      <c r="NJS1" s="3" t="s">
        <v>9742</v>
      </c>
      <c r="NJT1" s="3" t="s">
        <v>9743</v>
      </c>
      <c r="NJU1" s="3" t="s">
        <v>9744</v>
      </c>
      <c r="NJV1" s="3" t="s">
        <v>9745</v>
      </c>
      <c r="NJW1" s="3" t="s">
        <v>9746</v>
      </c>
      <c r="NJX1" s="3" t="s">
        <v>9747</v>
      </c>
      <c r="NJY1" s="3" t="s">
        <v>9748</v>
      </c>
      <c r="NJZ1" s="3" t="s">
        <v>9749</v>
      </c>
      <c r="NKA1" s="3" t="s">
        <v>9750</v>
      </c>
      <c r="NKB1" s="3" t="s">
        <v>9751</v>
      </c>
      <c r="NKC1" s="3" t="s">
        <v>9752</v>
      </c>
      <c r="NKD1" s="3" t="s">
        <v>9753</v>
      </c>
      <c r="NKE1" s="3" t="s">
        <v>9754</v>
      </c>
      <c r="NKF1" s="3" t="s">
        <v>9755</v>
      </c>
      <c r="NKG1" s="3" t="s">
        <v>9756</v>
      </c>
      <c r="NKH1" s="3" t="s">
        <v>9757</v>
      </c>
      <c r="NKI1" s="3" t="s">
        <v>9758</v>
      </c>
      <c r="NKJ1" s="3" t="s">
        <v>9759</v>
      </c>
      <c r="NKK1" s="3" t="s">
        <v>9760</v>
      </c>
      <c r="NKL1" s="3" t="s">
        <v>9761</v>
      </c>
      <c r="NKM1" s="3" t="s">
        <v>9762</v>
      </c>
      <c r="NKN1" s="3" t="s">
        <v>9763</v>
      </c>
      <c r="NKO1" s="3" t="s">
        <v>9764</v>
      </c>
      <c r="NKP1" s="3" t="s">
        <v>9765</v>
      </c>
      <c r="NKQ1" s="3" t="s">
        <v>9766</v>
      </c>
      <c r="NKR1" s="3" t="s">
        <v>9767</v>
      </c>
      <c r="NKS1" s="3" t="s">
        <v>9768</v>
      </c>
      <c r="NKT1" s="3" t="s">
        <v>9769</v>
      </c>
      <c r="NKU1" s="3" t="s">
        <v>9770</v>
      </c>
      <c r="NKV1" s="3" t="s">
        <v>9771</v>
      </c>
      <c r="NKW1" s="3" t="s">
        <v>9772</v>
      </c>
      <c r="NKX1" s="3" t="s">
        <v>9773</v>
      </c>
      <c r="NKY1" s="3" t="s">
        <v>9774</v>
      </c>
      <c r="NKZ1" s="3" t="s">
        <v>9775</v>
      </c>
      <c r="NLA1" s="3" t="s">
        <v>9776</v>
      </c>
      <c r="NLB1" s="3" t="s">
        <v>9777</v>
      </c>
      <c r="NLC1" s="3" t="s">
        <v>9778</v>
      </c>
      <c r="NLD1" s="3" t="s">
        <v>9779</v>
      </c>
      <c r="NLE1" s="3" t="s">
        <v>9780</v>
      </c>
      <c r="NLF1" s="3" t="s">
        <v>9781</v>
      </c>
      <c r="NLG1" s="3" t="s">
        <v>9782</v>
      </c>
      <c r="NLH1" s="3" t="s">
        <v>9783</v>
      </c>
      <c r="NLI1" s="3" t="s">
        <v>9784</v>
      </c>
      <c r="NLJ1" s="3" t="s">
        <v>9785</v>
      </c>
      <c r="NLK1" s="3" t="s">
        <v>9786</v>
      </c>
      <c r="NLL1" s="3" t="s">
        <v>9787</v>
      </c>
      <c r="NLM1" s="3" t="s">
        <v>9788</v>
      </c>
      <c r="NLN1" s="3" t="s">
        <v>9789</v>
      </c>
      <c r="NLO1" s="3" t="s">
        <v>9790</v>
      </c>
      <c r="NLP1" s="3" t="s">
        <v>9791</v>
      </c>
      <c r="NLQ1" s="3" t="s">
        <v>9792</v>
      </c>
      <c r="NLR1" s="3" t="s">
        <v>9793</v>
      </c>
      <c r="NLS1" s="3" t="s">
        <v>9794</v>
      </c>
      <c r="NLT1" s="3" t="s">
        <v>9795</v>
      </c>
      <c r="NLU1" s="3" t="s">
        <v>9796</v>
      </c>
      <c r="NLV1" s="3" t="s">
        <v>9797</v>
      </c>
      <c r="NLW1" s="3" t="s">
        <v>9798</v>
      </c>
      <c r="NLX1" s="3" t="s">
        <v>9799</v>
      </c>
      <c r="NLY1" s="3" t="s">
        <v>9800</v>
      </c>
      <c r="NLZ1" s="3" t="s">
        <v>9801</v>
      </c>
      <c r="NMA1" s="3" t="s">
        <v>9802</v>
      </c>
      <c r="NMB1" s="3" t="s">
        <v>9803</v>
      </c>
      <c r="NMC1" s="3" t="s">
        <v>9804</v>
      </c>
      <c r="NMD1" s="3" t="s">
        <v>9805</v>
      </c>
      <c r="NME1" s="3" t="s">
        <v>9806</v>
      </c>
      <c r="NMF1" s="3" t="s">
        <v>9807</v>
      </c>
      <c r="NMG1" s="3" t="s">
        <v>9808</v>
      </c>
      <c r="NMH1" s="3" t="s">
        <v>9809</v>
      </c>
      <c r="NMI1" s="3" t="s">
        <v>9810</v>
      </c>
      <c r="NMJ1" s="3" t="s">
        <v>9811</v>
      </c>
      <c r="NMK1" s="3" t="s">
        <v>9812</v>
      </c>
      <c r="NML1" s="3" t="s">
        <v>9813</v>
      </c>
      <c r="NMM1" s="3" t="s">
        <v>9814</v>
      </c>
      <c r="NMN1" s="3" t="s">
        <v>9815</v>
      </c>
      <c r="NMO1" s="3" t="s">
        <v>9816</v>
      </c>
      <c r="NMP1" s="3" t="s">
        <v>9817</v>
      </c>
      <c r="NMQ1" s="3" t="s">
        <v>9818</v>
      </c>
      <c r="NMR1" s="3" t="s">
        <v>9819</v>
      </c>
      <c r="NMS1" s="3" t="s">
        <v>9820</v>
      </c>
      <c r="NMT1" s="3" t="s">
        <v>9821</v>
      </c>
      <c r="NMU1" s="3" t="s">
        <v>9822</v>
      </c>
      <c r="NMV1" s="3" t="s">
        <v>9823</v>
      </c>
      <c r="NMW1" s="3" t="s">
        <v>9824</v>
      </c>
      <c r="NMX1" s="3" t="s">
        <v>9825</v>
      </c>
      <c r="NMY1" s="3" t="s">
        <v>9826</v>
      </c>
      <c r="NMZ1" s="3" t="s">
        <v>9827</v>
      </c>
      <c r="NNA1" s="3" t="s">
        <v>9828</v>
      </c>
      <c r="NNB1" s="3" t="s">
        <v>9829</v>
      </c>
      <c r="NNC1" s="3" t="s">
        <v>9830</v>
      </c>
      <c r="NND1" s="3" t="s">
        <v>9831</v>
      </c>
      <c r="NNE1" s="3" t="s">
        <v>9832</v>
      </c>
      <c r="NNF1" s="3" t="s">
        <v>9833</v>
      </c>
      <c r="NNG1" s="3" t="s">
        <v>9834</v>
      </c>
      <c r="NNH1" s="3" t="s">
        <v>9835</v>
      </c>
      <c r="NNI1" s="3" t="s">
        <v>9836</v>
      </c>
      <c r="NNJ1" s="3" t="s">
        <v>9837</v>
      </c>
      <c r="NNK1" s="3" t="s">
        <v>9838</v>
      </c>
      <c r="NNL1" s="3" t="s">
        <v>9839</v>
      </c>
      <c r="NNM1" s="3" t="s">
        <v>9840</v>
      </c>
      <c r="NNN1" s="3" t="s">
        <v>9841</v>
      </c>
      <c r="NNO1" s="3" t="s">
        <v>9842</v>
      </c>
      <c r="NNP1" s="3" t="s">
        <v>9843</v>
      </c>
      <c r="NNQ1" s="3" t="s">
        <v>9844</v>
      </c>
      <c r="NNR1" s="3" t="s">
        <v>9845</v>
      </c>
      <c r="NNS1" s="3" t="s">
        <v>9846</v>
      </c>
      <c r="NNT1" s="3" t="s">
        <v>9847</v>
      </c>
      <c r="NNU1" s="3" t="s">
        <v>9848</v>
      </c>
      <c r="NNV1" s="3" t="s">
        <v>9849</v>
      </c>
      <c r="NNW1" s="3" t="s">
        <v>9850</v>
      </c>
      <c r="NNX1" s="3" t="s">
        <v>9851</v>
      </c>
      <c r="NNY1" s="3" t="s">
        <v>9852</v>
      </c>
      <c r="NNZ1" s="3" t="s">
        <v>9853</v>
      </c>
      <c r="NOA1" s="3" t="s">
        <v>9854</v>
      </c>
      <c r="NOB1" s="3" t="s">
        <v>9855</v>
      </c>
      <c r="NOC1" s="3" t="s">
        <v>9856</v>
      </c>
      <c r="NOD1" s="3" t="s">
        <v>9857</v>
      </c>
      <c r="NOE1" s="3" t="s">
        <v>9858</v>
      </c>
      <c r="NOF1" s="3" t="s">
        <v>9859</v>
      </c>
      <c r="NOG1" s="3" t="s">
        <v>9860</v>
      </c>
      <c r="NOH1" s="3" t="s">
        <v>9861</v>
      </c>
      <c r="NOI1" s="3" t="s">
        <v>9862</v>
      </c>
      <c r="NOJ1" s="3" t="s">
        <v>9863</v>
      </c>
      <c r="NOK1" s="3" t="s">
        <v>9864</v>
      </c>
      <c r="NOL1" s="3" t="s">
        <v>9865</v>
      </c>
      <c r="NOM1" s="3" t="s">
        <v>9866</v>
      </c>
      <c r="NON1" s="3" t="s">
        <v>9867</v>
      </c>
      <c r="NOO1" s="3" t="s">
        <v>9868</v>
      </c>
      <c r="NOP1" s="3" t="s">
        <v>9869</v>
      </c>
      <c r="NOQ1" s="3" t="s">
        <v>9870</v>
      </c>
      <c r="NOR1" s="3" t="s">
        <v>9871</v>
      </c>
      <c r="NOS1" s="3" t="s">
        <v>9872</v>
      </c>
      <c r="NOT1" s="3" t="s">
        <v>9873</v>
      </c>
      <c r="NOU1" s="3" t="s">
        <v>9874</v>
      </c>
      <c r="NOV1" s="3" t="s">
        <v>9875</v>
      </c>
      <c r="NOW1" s="3" t="s">
        <v>9876</v>
      </c>
      <c r="NOX1" s="3" t="s">
        <v>9877</v>
      </c>
      <c r="NOY1" s="3" t="s">
        <v>9878</v>
      </c>
      <c r="NOZ1" s="3" t="s">
        <v>9879</v>
      </c>
      <c r="NPA1" s="3" t="s">
        <v>9880</v>
      </c>
      <c r="NPB1" s="3" t="s">
        <v>9881</v>
      </c>
      <c r="NPC1" s="3" t="s">
        <v>9882</v>
      </c>
      <c r="NPD1" s="3" t="s">
        <v>9883</v>
      </c>
      <c r="NPE1" s="3" t="s">
        <v>9884</v>
      </c>
      <c r="NPF1" s="3" t="s">
        <v>9885</v>
      </c>
      <c r="NPG1" s="3" t="s">
        <v>9886</v>
      </c>
      <c r="NPH1" s="3" t="s">
        <v>9887</v>
      </c>
      <c r="NPI1" s="3" t="s">
        <v>9888</v>
      </c>
      <c r="NPJ1" s="3" t="s">
        <v>9889</v>
      </c>
      <c r="NPK1" s="3" t="s">
        <v>9890</v>
      </c>
      <c r="NPL1" s="3" t="s">
        <v>9891</v>
      </c>
      <c r="NPM1" s="3" t="s">
        <v>9892</v>
      </c>
      <c r="NPN1" s="3" t="s">
        <v>9893</v>
      </c>
      <c r="NPO1" s="3" t="s">
        <v>9894</v>
      </c>
      <c r="NPP1" s="3" t="s">
        <v>9895</v>
      </c>
      <c r="NPQ1" s="3" t="s">
        <v>9896</v>
      </c>
      <c r="NPR1" s="3" t="s">
        <v>9897</v>
      </c>
      <c r="NPS1" s="3" t="s">
        <v>9898</v>
      </c>
      <c r="NPT1" s="3" t="s">
        <v>9899</v>
      </c>
      <c r="NPU1" s="3" t="s">
        <v>9900</v>
      </c>
      <c r="NPV1" s="3" t="s">
        <v>9901</v>
      </c>
      <c r="NPW1" s="3" t="s">
        <v>9902</v>
      </c>
      <c r="NPX1" s="3" t="s">
        <v>9903</v>
      </c>
      <c r="NPY1" s="3" t="s">
        <v>9904</v>
      </c>
      <c r="NPZ1" s="3" t="s">
        <v>9905</v>
      </c>
      <c r="NQA1" s="3" t="s">
        <v>9906</v>
      </c>
      <c r="NQB1" s="3" t="s">
        <v>9907</v>
      </c>
      <c r="NQC1" s="3" t="s">
        <v>9908</v>
      </c>
      <c r="NQD1" s="3" t="s">
        <v>9909</v>
      </c>
      <c r="NQE1" s="3" t="s">
        <v>9910</v>
      </c>
      <c r="NQF1" s="3" t="s">
        <v>9911</v>
      </c>
      <c r="NQG1" s="3" t="s">
        <v>9912</v>
      </c>
      <c r="NQH1" s="3" t="s">
        <v>9913</v>
      </c>
      <c r="NQI1" s="3" t="s">
        <v>9914</v>
      </c>
      <c r="NQJ1" s="3" t="s">
        <v>9915</v>
      </c>
      <c r="NQK1" s="3" t="s">
        <v>9916</v>
      </c>
      <c r="NQL1" s="3" t="s">
        <v>9917</v>
      </c>
      <c r="NQM1" s="3" t="s">
        <v>9918</v>
      </c>
      <c r="NQN1" s="3" t="s">
        <v>9919</v>
      </c>
      <c r="NQO1" s="3" t="s">
        <v>9920</v>
      </c>
      <c r="NQP1" s="3" t="s">
        <v>9921</v>
      </c>
      <c r="NQQ1" s="3" t="s">
        <v>9922</v>
      </c>
      <c r="NQR1" s="3" t="s">
        <v>9923</v>
      </c>
      <c r="NQS1" s="3" t="s">
        <v>9924</v>
      </c>
      <c r="NQT1" s="3" t="s">
        <v>9925</v>
      </c>
      <c r="NQU1" s="3" t="s">
        <v>9926</v>
      </c>
      <c r="NQV1" s="3" t="s">
        <v>9927</v>
      </c>
      <c r="NQW1" s="3" t="s">
        <v>9928</v>
      </c>
      <c r="NQX1" s="3" t="s">
        <v>9929</v>
      </c>
      <c r="NQY1" s="3" t="s">
        <v>9930</v>
      </c>
      <c r="NQZ1" s="3" t="s">
        <v>9931</v>
      </c>
      <c r="NRA1" s="3" t="s">
        <v>9932</v>
      </c>
      <c r="NRB1" s="3" t="s">
        <v>9933</v>
      </c>
      <c r="NRC1" s="3" t="s">
        <v>9934</v>
      </c>
      <c r="NRD1" s="3" t="s">
        <v>9935</v>
      </c>
      <c r="NRE1" s="3" t="s">
        <v>9936</v>
      </c>
      <c r="NRF1" s="3" t="s">
        <v>9937</v>
      </c>
      <c r="NRG1" s="3" t="s">
        <v>9938</v>
      </c>
      <c r="NRH1" s="3" t="s">
        <v>9939</v>
      </c>
      <c r="NRI1" s="3" t="s">
        <v>9940</v>
      </c>
      <c r="NRJ1" s="3" t="s">
        <v>9941</v>
      </c>
      <c r="NRK1" s="3" t="s">
        <v>9942</v>
      </c>
      <c r="NRL1" s="3" t="s">
        <v>9943</v>
      </c>
      <c r="NRM1" s="3" t="s">
        <v>9944</v>
      </c>
      <c r="NRN1" s="3" t="s">
        <v>9945</v>
      </c>
      <c r="NRO1" s="3" t="s">
        <v>9946</v>
      </c>
      <c r="NRP1" s="3" t="s">
        <v>9947</v>
      </c>
      <c r="NRQ1" s="3" t="s">
        <v>9948</v>
      </c>
      <c r="NRR1" s="3" t="s">
        <v>9949</v>
      </c>
      <c r="NRS1" s="3" t="s">
        <v>9950</v>
      </c>
      <c r="NRT1" s="3" t="s">
        <v>9951</v>
      </c>
      <c r="NRU1" s="3" t="s">
        <v>9952</v>
      </c>
      <c r="NRV1" s="3" t="s">
        <v>9953</v>
      </c>
      <c r="NRW1" s="3" t="s">
        <v>9954</v>
      </c>
      <c r="NRX1" s="3" t="s">
        <v>9955</v>
      </c>
      <c r="NRY1" s="3" t="s">
        <v>9956</v>
      </c>
      <c r="NRZ1" s="3" t="s">
        <v>9957</v>
      </c>
      <c r="NSA1" s="3" t="s">
        <v>9958</v>
      </c>
      <c r="NSB1" s="3" t="s">
        <v>9959</v>
      </c>
      <c r="NSC1" s="3" t="s">
        <v>9960</v>
      </c>
      <c r="NSD1" s="3" t="s">
        <v>9961</v>
      </c>
      <c r="NSE1" s="3" t="s">
        <v>9962</v>
      </c>
      <c r="NSF1" s="3" t="s">
        <v>9963</v>
      </c>
      <c r="NSG1" s="3" t="s">
        <v>9964</v>
      </c>
      <c r="NSH1" s="3" t="s">
        <v>9965</v>
      </c>
      <c r="NSI1" s="3" t="s">
        <v>9966</v>
      </c>
      <c r="NSJ1" s="3" t="s">
        <v>9967</v>
      </c>
      <c r="NSK1" s="3" t="s">
        <v>9968</v>
      </c>
      <c r="NSL1" s="3" t="s">
        <v>9969</v>
      </c>
      <c r="NSM1" s="3" t="s">
        <v>9970</v>
      </c>
      <c r="NSN1" s="3" t="s">
        <v>9971</v>
      </c>
      <c r="NSO1" s="3" t="s">
        <v>9972</v>
      </c>
      <c r="NSP1" s="3" t="s">
        <v>9973</v>
      </c>
      <c r="NSQ1" s="3" t="s">
        <v>9974</v>
      </c>
      <c r="NSR1" s="3" t="s">
        <v>9975</v>
      </c>
      <c r="NSS1" s="3" t="s">
        <v>9976</v>
      </c>
      <c r="NST1" s="3" t="s">
        <v>9977</v>
      </c>
      <c r="NSU1" s="3" t="s">
        <v>9978</v>
      </c>
      <c r="NSV1" s="3" t="s">
        <v>9979</v>
      </c>
      <c r="NSW1" s="3" t="s">
        <v>9980</v>
      </c>
      <c r="NSX1" s="3" t="s">
        <v>9981</v>
      </c>
      <c r="NSY1" s="3" t="s">
        <v>9982</v>
      </c>
      <c r="NSZ1" s="3" t="s">
        <v>9983</v>
      </c>
      <c r="NTA1" s="3" t="s">
        <v>9984</v>
      </c>
      <c r="NTB1" s="3" t="s">
        <v>9985</v>
      </c>
      <c r="NTC1" s="3" t="s">
        <v>9986</v>
      </c>
      <c r="NTD1" s="3" t="s">
        <v>9987</v>
      </c>
      <c r="NTE1" s="3" t="s">
        <v>9988</v>
      </c>
      <c r="NTF1" s="3" t="s">
        <v>9989</v>
      </c>
      <c r="NTG1" s="3" t="s">
        <v>9990</v>
      </c>
      <c r="NTH1" s="3" t="s">
        <v>9991</v>
      </c>
      <c r="NTI1" s="3" t="s">
        <v>9992</v>
      </c>
      <c r="NTJ1" s="3" t="s">
        <v>9993</v>
      </c>
      <c r="NTK1" s="3" t="s">
        <v>9994</v>
      </c>
      <c r="NTL1" s="3" t="s">
        <v>9995</v>
      </c>
      <c r="NTM1" s="3" t="s">
        <v>9996</v>
      </c>
      <c r="NTN1" s="3" t="s">
        <v>9997</v>
      </c>
      <c r="NTO1" s="3" t="s">
        <v>9998</v>
      </c>
      <c r="NTP1" s="3" t="s">
        <v>9999</v>
      </c>
      <c r="NTQ1" s="3" t="s">
        <v>10000</v>
      </c>
      <c r="NTR1" s="3" t="s">
        <v>10001</v>
      </c>
      <c r="NTS1" s="3" t="s">
        <v>10002</v>
      </c>
      <c r="NTT1" s="3" t="s">
        <v>10003</v>
      </c>
      <c r="NTU1" s="3" t="s">
        <v>10004</v>
      </c>
      <c r="NTV1" s="3" t="s">
        <v>10005</v>
      </c>
      <c r="NTW1" s="3" t="s">
        <v>10006</v>
      </c>
      <c r="NTX1" s="3" t="s">
        <v>10007</v>
      </c>
      <c r="NTY1" s="3" t="s">
        <v>10008</v>
      </c>
      <c r="NTZ1" s="3" t="s">
        <v>10009</v>
      </c>
      <c r="NUA1" s="3" t="s">
        <v>10010</v>
      </c>
      <c r="NUB1" s="3" t="s">
        <v>10011</v>
      </c>
      <c r="NUC1" s="3" t="s">
        <v>10012</v>
      </c>
      <c r="NUD1" s="3" t="s">
        <v>10013</v>
      </c>
      <c r="NUE1" s="3" t="s">
        <v>10014</v>
      </c>
      <c r="NUF1" s="3" t="s">
        <v>10015</v>
      </c>
      <c r="NUG1" s="3" t="s">
        <v>10016</v>
      </c>
      <c r="NUH1" s="3" t="s">
        <v>10017</v>
      </c>
      <c r="NUI1" s="3" t="s">
        <v>10018</v>
      </c>
      <c r="NUJ1" s="3" t="s">
        <v>10019</v>
      </c>
      <c r="NUK1" s="3" t="s">
        <v>10020</v>
      </c>
      <c r="NUL1" s="3" t="s">
        <v>10021</v>
      </c>
      <c r="NUM1" s="3" t="s">
        <v>10022</v>
      </c>
      <c r="NUN1" s="3" t="s">
        <v>10023</v>
      </c>
      <c r="NUO1" s="3" t="s">
        <v>10024</v>
      </c>
      <c r="NUP1" s="3" t="s">
        <v>10025</v>
      </c>
      <c r="NUQ1" s="3" t="s">
        <v>10026</v>
      </c>
      <c r="NUR1" s="3" t="s">
        <v>10027</v>
      </c>
      <c r="NUS1" s="3" t="s">
        <v>10028</v>
      </c>
      <c r="NUT1" s="3" t="s">
        <v>10029</v>
      </c>
      <c r="NUU1" s="3" t="s">
        <v>10030</v>
      </c>
      <c r="NUV1" s="3" t="s">
        <v>10031</v>
      </c>
      <c r="NUW1" s="3" t="s">
        <v>10032</v>
      </c>
      <c r="NUX1" s="3" t="s">
        <v>10033</v>
      </c>
      <c r="NUY1" s="3" t="s">
        <v>10034</v>
      </c>
      <c r="NUZ1" s="3" t="s">
        <v>10035</v>
      </c>
      <c r="NVA1" s="3" t="s">
        <v>10036</v>
      </c>
      <c r="NVB1" s="3" t="s">
        <v>10037</v>
      </c>
      <c r="NVC1" s="3" t="s">
        <v>10038</v>
      </c>
      <c r="NVD1" s="3" t="s">
        <v>10039</v>
      </c>
      <c r="NVE1" s="3" t="s">
        <v>10040</v>
      </c>
      <c r="NVF1" s="3" t="s">
        <v>10041</v>
      </c>
      <c r="NVG1" s="3" t="s">
        <v>10042</v>
      </c>
      <c r="NVH1" s="3" t="s">
        <v>10043</v>
      </c>
      <c r="NVI1" s="3" t="s">
        <v>10044</v>
      </c>
      <c r="NVJ1" s="3" t="s">
        <v>10045</v>
      </c>
      <c r="NVK1" s="3" t="s">
        <v>10046</v>
      </c>
      <c r="NVL1" s="3" t="s">
        <v>10047</v>
      </c>
      <c r="NVM1" s="3" t="s">
        <v>10048</v>
      </c>
      <c r="NVN1" s="3" t="s">
        <v>10049</v>
      </c>
      <c r="NVO1" s="3" t="s">
        <v>10050</v>
      </c>
      <c r="NVP1" s="3" t="s">
        <v>10051</v>
      </c>
      <c r="NVQ1" s="3" t="s">
        <v>10052</v>
      </c>
      <c r="NVR1" s="3" t="s">
        <v>10053</v>
      </c>
      <c r="NVS1" s="3" t="s">
        <v>10054</v>
      </c>
      <c r="NVT1" s="3" t="s">
        <v>10055</v>
      </c>
      <c r="NVU1" s="3" t="s">
        <v>10056</v>
      </c>
      <c r="NVV1" s="3" t="s">
        <v>10057</v>
      </c>
      <c r="NVW1" s="3" t="s">
        <v>10058</v>
      </c>
      <c r="NVX1" s="3" t="s">
        <v>10059</v>
      </c>
      <c r="NVY1" s="3" t="s">
        <v>10060</v>
      </c>
      <c r="NVZ1" s="3" t="s">
        <v>10061</v>
      </c>
      <c r="NWA1" s="3" t="s">
        <v>10062</v>
      </c>
      <c r="NWB1" s="3" t="s">
        <v>10063</v>
      </c>
      <c r="NWC1" s="3" t="s">
        <v>10064</v>
      </c>
      <c r="NWD1" s="3" t="s">
        <v>10065</v>
      </c>
      <c r="NWE1" s="3" t="s">
        <v>10066</v>
      </c>
      <c r="NWF1" s="3" t="s">
        <v>10067</v>
      </c>
      <c r="NWG1" s="3" t="s">
        <v>10068</v>
      </c>
      <c r="NWH1" s="3" t="s">
        <v>10069</v>
      </c>
      <c r="NWI1" s="3" t="s">
        <v>10070</v>
      </c>
      <c r="NWJ1" s="3" t="s">
        <v>10071</v>
      </c>
      <c r="NWK1" s="3" t="s">
        <v>10072</v>
      </c>
      <c r="NWL1" s="3" t="s">
        <v>10073</v>
      </c>
      <c r="NWM1" s="3" t="s">
        <v>10074</v>
      </c>
      <c r="NWN1" s="3" t="s">
        <v>10075</v>
      </c>
      <c r="NWO1" s="3" t="s">
        <v>10076</v>
      </c>
      <c r="NWP1" s="3" t="s">
        <v>10077</v>
      </c>
      <c r="NWQ1" s="3" t="s">
        <v>10078</v>
      </c>
      <c r="NWR1" s="3" t="s">
        <v>10079</v>
      </c>
      <c r="NWS1" s="3" t="s">
        <v>10080</v>
      </c>
      <c r="NWT1" s="3" t="s">
        <v>10081</v>
      </c>
      <c r="NWU1" s="3" t="s">
        <v>10082</v>
      </c>
      <c r="NWV1" s="3" t="s">
        <v>10083</v>
      </c>
      <c r="NWW1" s="3" t="s">
        <v>10084</v>
      </c>
      <c r="NWX1" s="3" t="s">
        <v>10085</v>
      </c>
      <c r="NWY1" s="3" t="s">
        <v>10086</v>
      </c>
      <c r="NWZ1" s="3" t="s">
        <v>10087</v>
      </c>
      <c r="NXA1" s="3" t="s">
        <v>10088</v>
      </c>
      <c r="NXB1" s="3" t="s">
        <v>10089</v>
      </c>
      <c r="NXC1" s="3" t="s">
        <v>10090</v>
      </c>
      <c r="NXD1" s="3" t="s">
        <v>10091</v>
      </c>
      <c r="NXE1" s="3" t="s">
        <v>10092</v>
      </c>
      <c r="NXF1" s="3" t="s">
        <v>10093</v>
      </c>
      <c r="NXG1" s="3" t="s">
        <v>10094</v>
      </c>
      <c r="NXH1" s="3" t="s">
        <v>10095</v>
      </c>
      <c r="NXI1" s="3" t="s">
        <v>10096</v>
      </c>
      <c r="NXJ1" s="3" t="s">
        <v>10097</v>
      </c>
      <c r="NXK1" s="3" t="s">
        <v>10098</v>
      </c>
      <c r="NXL1" s="3" t="s">
        <v>10099</v>
      </c>
      <c r="NXM1" s="3" t="s">
        <v>10100</v>
      </c>
      <c r="NXN1" s="3" t="s">
        <v>10101</v>
      </c>
      <c r="NXO1" s="3" t="s">
        <v>10102</v>
      </c>
      <c r="NXP1" s="3" t="s">
        <v>10103</v>
      </c>
      <c r="NXQ1" s="3" t="s">
        <v>10104</v>
      </c>
      <c r="NXR1" s="3" t="s">
        <v>10105</v>
      </c>
      <c r="NXS1" s="3" t="s">
        <v>10106</v>
      </c>
      <c r="NXT1" s="3" t="s">
        <v>10107</v>
      </c>
      <c r="NXU1" s="3" t="s">
        <v>10108</v>
      </c>
      <c r="NXV1" s="3" t="s">
        <v>10109</v>
      </c>
      <c r="NXW1" s="3" t="s">
        <v>10110</v>
      </c>
      <c r="NXX1" s="3" t="s">
        <v>10111</v>
      </c>
      <c r="NXY1" s="3" t="s">
        <v>10112</v>
      </c>
      <c r="NXZ1" s="3" t="s">
        <v>10113</v>
      </c>
      <c r="NYA1" s="3" t="s">
        <v>10114</v>
      </c>
      <c r="NYB1" s="3" t="s">
        <v>10115</v>
      </c>
      <c r="NYC1" s="3" t="s">
        <v>10116</v>
      </c>
      <c r="NYD1" s="3" t="s">
        <v>10117</v>
      </c>
      <c r="NYE1" s="3" t="s">
        <v>10118</v>
      </c>
      <c r="NYF1" s="3" t="s">
        <v>10119</v>
      </c>
      <c r="NYG1" s="3" t="s">
        <v>10120</v>
      </c>
      <c r="NYH1" s="3" t="s">
        <v>10121</v>
      </c>
      <c r="NYI1" s="3" t="s">
        <v>10122</v>
      </c>
      <c r="NYJ1" s="3" t="s">
        <v>10123</v>
      </c>
      <c r="NYK1" s="3" t="s">
        <v>10124</v>
      </c>
      <c r="NYL1" s="3" t="s">
        <v>10125</v>
      </c>
      <c r="NYM1" s="3" t="s">
        <v>10126</v>
      </c>
      <c r="NYN1" s="3" t="s">
        <v>10127</v>
      </c>
      <c r="NYO1" s="3" t="s">
        <v>10128</v>
      </c>
      <c r="NYP1" s="3" t="s">
        <v>10129</v>
      </c>
      <c r="NYQ1" s="3" t="s">
        <v>10130</v>
      </c>
      <c r="NYR1" s="3" t="s">
        <v>10131</v>
      </c>
      <c r="NYS1" s="3" t="s">
        <v>10132</v>
      </c>
      <c r="NYT1" s="3" t="s">
        <v>10133</v>
      </c>
      <c r="NYU1" s="3" t="s">
        <v>10134</v>
      </c>
      <c r="NYV1" s="3" t="s">
        <v>10135</v>
      </c>
      <c r="NYW1" s="3" t="s">
        <v>10136</v>
      </c>
      <c r="NYX1" s="3" t="s">
        <v>10137</v>
      </c>
      <c r="NYY1" s="3" t="s">
        <v>10138</v>
      </c>
      <c r="NYZ1" s="3" t="s">
        <v>10139</v>
      </c>
      <c r="NZA1" s="3" t="s">
        <v>10140</v>
      </c>
      <c r="NZB1" s="3" t="s">
        <v>10141</v>
      </c>
      <c r="NZC1" s="3" t="s">
        <v>10142</v>
      </c>
      <c r="NZD1" s="3" t="s">
        <v>10143</v>
      </c>
      <c r="NZE1" s="3" t="s">
        <v>10144</v>
      </c>
      <c r="NZF1" s="3" t="s">
        <v>10145</v>
      </c>
      <c r="NZG1" s="3" t="s">
        <v>10146</v>
      </c>
      <c r="NZH1" s="3" t="s">
        <v>10147</v>
      </c>
      <c r="NZI1" s="3" t="s">
        <v>10148</v>
      </c>
      <c r="NZJ1" s="3" t="s">
        <v>10149</v>
      </c>
      <c r="NZK1" s="3" t="s">
        <v>10150</v>
      </c>
      <c r="NZL1" s="3" t="s">
        <v>10151</v>
      </c>
      <c r="NZM1" s="3" t="s">
        <v>10152</v>
      </c>
      <c r="NZN1" s="3" t="s">
        <v>10153</v>
      </c>
      <c r="NZO1" s="3" t="s">
        <v>10154</v>
      </c>
      <c r="NZP1" s="3" t="s">
        <v>10155</v>
      </c>
      <c r="NZQ1" s="3" t="s">
        <v>10156</v>
      </c>
      <c r="NZR1" s="3" t="s">
        <v>10157</v>
      </c>
      <c r="NZS1" s="3" t="s">
        <v>10158</v>
      </c>
      <c r="NZT1" s="3" t="s">
        <v>10159</v>
      </c>
      <c r="NZU1" s="3" t="s">
        <v>10160</v>
      </c>
      <c r="NZV1" s="3" t="s">
        <v>10161</v>
      </c>
      <c r="NZW1" s="3" t="s">
        <v>10162</v>
      </c>
      <c r="NZX1" s="3" t="s">
        <v>10163</v>
      </c>
      <c r="NZY1" s="3" t="s">
        <v>10164</v>
      </c>
      <c r="NZZ1" s="3" t="s">
        <v>10165</v>
      </c>
      <c r="OAA1" s="3" t="s">
        <v>10166</v>
      </c>
      <c r="OAB1" s="3" t="s">
        <v>10167</v>
      </c>
      <c r="OAC1" s="3" t="s">
        <v>10168</v>
      </c>
      <c r="OAD1" s="3" t="s">
        <v>10169</v>
      </c>
      <c r="OAE1" s="3" t="s">
        <v>10170</v>
      </c>
      <c r="OAF1" s="3" t="s">
        <v>10171</v>
      </c>
      <c r="OAG1" s="3" t="s">
        <v>10172</v>
      </c>
      <c r="OAH1" s="3" t="s">
        <v>10173</v>
      </c>
      <c r="OAI1" s="3" t="s">
        <v>10174</v>
      </c>
      <c r="OAJ1" s="3" t="s">
        <v>10175</v>
      </c>
      <c r="OAK1" s="3" t="s">
        <v>10176</v>
      </c>
      <c r="OAL1" s="3" t="s">
        <v>10177</v>
      </c>
      <c r="OAM1" s="3" t="s">
        <v>10178</v>
      </c>
      <c r="OAN1" s="3" t="s">
        <v>10179</v>
      </c>
      <c r="OAO1" s="3" t="s">
        <v>10180</v>
      </c>
      <c r="OAP1" s="3" t="s">
        <v>10181</v>
      </c>
      <c r="OAQ1" s="3" t="s">
        <v>10182</v>
      </c>
      <c r="OAR1" s="3" t="s">
        <v>10183</v>
      </c>
      <c r="OAS1" s="3" t="s">
        <v>10184</v>
      </c>
      <c r="OAT1" s="3" t="s">
        <v>10185</v>
      </c>
      <c r="OAU1" s="3" t="s">
        <v>10186</v>
      </c>
      <c r="OAV1" s="3" t="s">
        <v>10187</v>
      </c>
      <c r="OAW1" s="3" t="s">
        <v>10188</v>
      </c>
      <c r="OAX1" s="3" t="s">
        <v>10189</v>
      </c>
      <c r="OAY1" s="3" t="s">
        <v>10190</v>
      </c>
      <c r="OAZ1" s="3" t="s">
        <v>10191</v>
      </c>
      <c r="OBA1" s="3" t="s">
        <v>10192</v>
      </c>
      <c r="OBB1" s="3" t="s">
        <v>10193</v>
      </c>
      <c r="OBC1" s="3" t="s">
        <v>10194</v>
      </c>
      <c r="OBD1" s="3" t="s">
        <v>10195</v>
      </c>
      <c r="OBE1" s="3" t="s">
        <v>10196</v>
      </c>
      <c r="OBF1" s="3" t="s">
        <v>10197</v>
      </c>
      <c r="OBG1" s="3" t="s">
        <v>10198</v>
      </c>
      <c r="OBH1" s="3" t="s">
        <v>10199</v>
      </c>
      <c r="OBI1" s="3" t="s">
        <v>10200</v>
      </c>
      <c r="OBJ1" s="3" t="s">
        <v>10201</v>
      </c>
      <c r="OBK1" s="3" t="s">
        <v>10202</v>
      </c>
      <c r="OBL1" s="3" t="s">
        <v>10203</v>
      </c>
      <c r="OBM1" s="3" t="s">
        <v>10204</v>
      </c>
      <c r="OBN1" s="3" t="s">
        <v>10205</v>
      </c>
      <c r="OBO1" s="3" t="s">
        <v>10206</v>
      </c>
      <c r="OBP1" s="3" t="s">
        <v>10207</v>
      </c>
      <c r="OBQ1" s="3" t="s">
        <v>10208</v>
      </c>
      <c r="OBR1" s="3" t="s">
        <v>10209</v>
      </c>
      <c r="OBS1" s="3" t="s">
        <v>10210</v>
      </c>
      <c r="OBT1" s="3" t="s">
        <v>10211</v>
      </c>
      <c r="OBU1" s="3" t="s">
        <v>10212</v>
      </c>
      <c r="OBV1" s="3" t="s">
        <v>10213</v>
      </c>
      <c r="OBW1" s="3" t="s">
        <v>10214</v>
      </c>
      <c r="OBX1" s="3" t="s">
        <v>10215</v>
      </c>
      <c r="OBY1" s="3" t="s">
        <v>10216</v>
      </c>
      <c r="OBZ1" s="3" t="s">
        <v>10217</v>
      </c>
      <c r="OCA1" s="3" t="s">
        <v>10218</v>
      </c>
      <c r="OCB1" s="3" t="s">
        <v>10219</v>
      </c>
      <c r="OCC1" s="3" t="s">
        <v>10220</v>
      </c>
      <c r="OCD1" s="3" t="s">
        <v>10221</v>
      </c>
      <c r="OCE1" s="3" t="s">
        <v>10222</v>
      </c>
      <c r="OCF1" s="3" t="s">
        <v>10223</v>
      </c>
      <c r="OCG1" s="3" t="s">
        <v>10224</v>
      </c>
      <c r="OCH1" s="3" t="s">
        <v>10225</v>
      </c>
      <c r="OCI1" s="3" t="s">
        <v>10226</v>
      </c>
      <c r="OCJ1" s="3" t="s">
        <v>10227</v>
      </c>
      <c r="OCK1" s="3" t="s">
        <v>10228</v>
      </c>
      <c r="OCL1" s="3" t="s">
        <v>10229</v>
      </c>
      <c r="OCM1" s="3" t="s">
        <v>10230</v>
      </c>
      <c r="OCN1" s="3" t="s">
        <v>10231</v>
      </c>
      <c r="OCO1" s="3" t="s">
        <v>10232</v>
      </c>
      <c r="OCP1" s="3" t="s">
        <v>10233</v>
      </c>
      <c r="OCQ1" s="3" t="s">
        <v>10234</v>
      </c>
      <c r="OCR1" s="3" t="s">
        <v>10235</v>
      </c>
      <c r="OCS1" s="3" t="s">
        <v>10236</v>
      </c>
      <c r="OCT1" s="3" t="s">
        <v>10237</v>
      </c>
      <c r="OCU1" s="3" t="s">
        <v>10238</v>
      </c>
      <c r="OCV1" s="3" t="s">
        <v>10239</v>
      </c>
      <c r="OCW1" s="3" t="s">
        <v>10240</v>
      </c>
      <c r="OCX1" s="3" t="s">
        <v>10241</v>
      </c>
      <c r="OCY1" s="3" t="s">
        <v>10242</v>
      </c>
      <c r="OCZ1" s="3" t="s">
        <v>10243</v>
      </c>
      <c r="ODA1" s="3" t="s">
        <v>10244</v>
      </c>
      <c r="ODB1" s="3" t="s">
        <v>10245</v>
      </c>
      <c r="ODC1" s="3" t="s">
        <v>10246</v>
      </c>
      <c r="ODD1" s="3" t="s">
        <v>10247</v>
      </c>
      <c r="ODE1" s="3" t="s">
        <v>10248</v>
      </c>
      <c r="ODF1" s="3" t="s">
        <v>10249</v>
      </c>
      <c r="ODG1" s="3" t="s">
        <v>10250</v>
      </c>
      <c r="ODH1" s="3" t="s">
        <v>10251</v>
      </c>
      <c r="ODI1" s="3" t="s">
        <v>10252</v>
      </c>
      <c r="ODJ1" s="3" t="s">
        <v>10253</v>
      </c>
      <c r="ODK1" s="3" t="s">
        <v>10254</v>
      </c>
      <c r="ODL1" s="3" t="s">
        <v>10255</v>
      </c>
      <c r="ODM1" s="3" t="s">
        <v>10256</v>
      </c>
      <c r="ODN1" s="3" t="s">
        <v>10257</v>
      </c>
      <c r="ODO1" s="3" t="s">
        <v>10258</v>
      </c>
      <c r="ODP1" s="3" t="s">
        <v>10259</v>
      </c>
      <c r="ODQ1" s="3" t="s">
        <v>10260</v>
      </c>
      <c r="ODR1" s="3" t="s">
        <v>10261</v>
      </c>
      <c r="ODS1" s="3" t="s">
        <v>10262</v>
      </c>
      <c r="ODT1" s="3" t="s">
        <v>10263</v>
      </c>
      <c r="ODU1" s="3" t="s">
        <v>10264</v>
      </c>
      <c r="ODV1" s="3" t="s">
        <v>10265</v>
      </c>
      <c r="ODW1" s="3" t="s">
        <v>10266</v>
      </c>
      <c r="ODX1" s="3" t="s">
        <v>10267</v>
      </c>
      <c r="ODY1" s="3" t="s">
        <v>10268</v>
      </c>
      <c r="ODZ1" s="3" t="s">
        <v>10269</v>
      </c>
      <c r="OEA1" s="3" t="s">
        <v>10270</v>
      </c>
      <c r="OEB1" s="3" t="s">
        <v>10271</v>
      </c>
      <c r="OEC1" s="3" t="s">
        <v>10272</v>
      </c>
      <c r="OED1" s="3" t="s">
        <v>10273</v>
      </c>
      <c r="OEE1" s="3" t="s">
        <v>10274</v>
      </c>
      <c r="OEF1" s="3" t="s">
        <v>10275</v>
      </c>
      <c r="OEG1" s="3" t="s">
        <v>10276</v>
      </c>
      <c r="OEH1" s="3" t="s">
        <v>10277</v>
      </c>
      <c r="OEI1" s="3" t="s">
        <v>10278</v>
      </c>
      <c r="OEJ1" s="3" t="s">
        <v>10279</v>
      </c>
      <c r="OEK1" s="3" t="s">
        <v>10280</v>
      </c>
      <c r="OEL1" s="3" t="s">
        <v>10281</v>
      </c>
      <c r="OEM1" s="3" t="s">
        <v>10282</v>
      </c>
      <c r="OEN1" s="3" t="s">
        <v>10283</v>
      </c>
      <c r="OEO1" s="3" t="s">
        <v>10284</v>
      </c>
      <c r="OEP1" s="3" t="s">
        <v>10285</v>
      </c>
      <c r="OEQ1" s="3" t="s">
        <v>10286</v>
      </c>
      <c r="OER1" s="3" t="s">
        <v>10287</v>
      </c>
      <c r="OES1" s="3" t="s">
        <v>10288</v>
      </c>
      <c r="OET1" s="3" t="s">
        <v>10289</v>
      </c>
      <c r="OEU1" s="3" t="s">
        <v>10290</v>
      </c>
      <c r="OEV1" s="3" t="s">
        <v>10291</v>
      </c>
      <c r="OEW1" s="3" t="s">
        <v>10292</v>
      </c>
      <c r="OEX1" s="3" t="s">
        <v>10293</v>
      </c>
      <c r="OEY1" s="3" t="s">
        <v>10294</v>
      </c>
      <c r="OEZ1" s="3" t="s">
        <v>10295</v>
      </c>
      <c r="OFA1" s="3" t="s">
        <v>10296</v>
      </c>
      <c r="OFB1" s="3" t="s">
        <v>10297</v>
      </c>
      <c r="OFC1" s="3" t="s">
        <v>10298</v>
      </c>
      <c r="OFD1" s="3" t="s">
        <v>10299</v>
      </c>
      <c r="OFE1" s="3" t="s">
        <v>10300</v>
      </c>
      <c r="OFF1" s="3" t="s">
        <v>10301</v>
      </c>
      <c r="OFG1" s="3" t="s">
        <v>10302</v>
      </c>
      <c r="OFH1" s="3" t="s">
        <v>10303</v>
      </c>
      <c r="OFI1" s="3" t="s">
        <v>10304</v>
      </c>
      <c r="OFJ1" s="3" t="s">
        <v>10305</v>
      </c>
      <c r="OFK1" s="3" t="s">
        <v>10306</v>
      </c>
      <c r="OFL1" s="3" t="s">
        <v>10307</v>
      </c>
      <c r="OFM1" s="3" t="s">
        <v>10308</v>
      </c>
      <c r="OFN1" s="3" t="s">
        <v>10309</v>
      </c>
      <c r="OFO1" s="3" t="s">
        <v>10310</v>
      </c>
      <c r="OFP1" s="3" t="s">
        <v>10311</v>
      </c>
      <c r="OFQ1" s="3" t="s">
        <v>10312</v>
      </c>
      <c r="OFR1" s="3" t="s">
        <v>10313</v>
      </c>
      <c r="OFS1" s="3" t="s">
        <v>10314</v>
      </c>
      <c r="OFT1" s="3" t="s">
        <v>10315</v>
      </c>
      <c r="OFU1" s="3" t="s">
        <v>10316</v>
      </c>
      <c r="OFV1" s="3" t="s">
        <v>10317</v>
      </c>
      <c r="OFW1" s="3" t="s">
        <v>10318</v>
      </c>
      <c r="OFX1" s="3" t="s">
        <v>10319</v>
      </c>
      <c r="OFY1" s="3" t="s">
        <v>10320</v>
      </c>
      <c r="OFZ1" s="3" t="s">
        <v>10321</v>
      </c>
      <c r="OGA1" s="3" t="s">
        <v>10322</v>
      </c>
      <c r="OGB1" s="3" t="s">
        <v>10323</v>
      </c>
      <c r="OGC1" s="3" t="s">
        <v>10324</v>
      </c>
      <c r="OGD1" s="3" t="s">
        <v>10325</v>
      </c>
      <c r="OGE1" s="3" t="s">
        <v>10326</v>
      </c>
      <c r="OGF1" s="3" t="s">
        <v>10327</v>
      </c>
      <c r="OGG1" s="3" t="s">
        <v>10328</v>
      </c>
      <c r="OGH1" s="3" t="s">
        <v>10329</v>
      </c>
      <c r="OGI1" s="3" t="s">
        <v>10330</v>
      </c>
      <c r="OGJ1" s="3" t="s">
        <v>10331</v>
      </c>
      <c r="OGK1" s="3" t="s">
        <v>10332</v>
      </c>
      <c r="OGL1" s="3" t="s">
        <v>10333</v>
      </c>
      <c r="OGM1" s="3" t="s">
        <v>10334</v>
      </c>
      <c r="OGN1" s="3" t="s">
        <v>10335</v>
      </c>
      <c r="OGO1" s="3" t="s">
        <v>10336</v>
      </c>
      <c r="OGP1" s="3" t="s">
        <v>10337</v>
      </c>
      <c r="OGQ1" s="3" t="s">
        <v>10338</v>
      </c>
      <c r="OGR1" s="3" t="s">
        <v>10339</v>
      </c>
      <c r="OGS1" s="3" t="s">
        <v>10340</v>
      </c>
      <c r="OGT1" s="3" t="s">
        <v>10341</v>
      </c>
      <c r="OGU1" s="3" t="s">
        <v>10342</v>
      </c>
      <c r="OGV1" s="3" t="s">
        <v>10343</v>
      </c>
      <c r="OGW1" s="3" t="s">
        <v>10344</v>
      </c>
      <c r="OGX1" s="3" t="s">
        <v>10345</v>
      </c>
      <c r="OGY1" s="3" t="s">
        <v>10346</v>
      </c>
      <c r="OGZ1" s="3" t="s">
        <v>10347</v>
      </c>
      <c r="OHA1" s="3" t="s">
        <v>10348</v>
      </c>
      <c r="OHB1" s="3" t="s">
        <v>10349</v>
      </c>
      <c r="OHC1" s="3" t="s">
        <v>10350</v>
      </c>
      <c r="OHD1" s="3" t="s">
        <v>10351</v>
      </c>
      <c r="OHE1" s="3" t="s">
        <v>10352</v>
      </c>
      <c r="OHF1" s="3" t="s">
        <v>10353</v>
      </c>
      <c r="OHG1" s="3" t="s">
        <v>10354</v>
      </c>
      <c r="OHH1" s="3" t="s">
        <v>10355</v>
      </c>
      <c r="OHI1" s="3" t="s">
        <v>10356</v>
      </c>
      <c r="OHJ1" s="3" t="s">
        <v>10357</v>
      </c>
      <c r="OHK1" s="3" t="s">
        <v>10358</v>
      </c>
      <c r="OHL1" s="3" t="s">
        <v>10359</v>
      </c>
      <c r="OHM1" s="3" t="s">
        <v>10360</v>
      </c>
      <c r="OHN1" s="3" t="s">
        <v>10361</v>
      </c>
      <c r="OHO1" s="3" t="s">
        <v>10362</v>
      </c>
      <c r="OHP1" s="3" t="s">
        <v>10363</v>
      </c>
      <c r="OHQ1" s="3" t="s">
        <v>10364</v>
      </c>
      <c r="OHR1" s="3" t="s">
        <v>10365</v>
      </c>
      <c r="OHS1" s="3" t="s">
        <v>10366</v>
      </c>
      <c r="OHT1" s="3" t="s">
        <v>10367</v>
      </c>
      <c r="OHU1" s="3" t="s">
        <v>10368</v>
      </c>
      <c r="OHV1" s="3" t="s">
        <v>10369</v>
      </c>
      <c r="OHW1" s="3" t="s">
        <v>10370</v>
      </c>
      <c r="OHX1" s="3" t="s">
        <v>10371</v>
      </c>
      <c r="OHY1" s="3" t="s">
        <v>10372</v>
      </c>
      <c r="OHZ1" s="3" t="s">
        <v>10373</v>
      </c>
      <c r="OIA1" s="3" t="s">
        <v>10374</v>
      </c>
      <c r="OIB1" s="3" t="s">
        <v>10375</v>
      </c>
      <c r="OIC1" s="3" t="s">
        <v>10376</v>
      </c>
      <c r="OID1" s="3" t="s">
        <v>10377</v>
      </c>
      <c r="OIE1" s="3" t="s">
        <v>10378</v>
      </c>
      <c r="OIF1" s="3" t="s">
        <v>10379</v>
      </c>
      <c r="OIG1" s="3" t="s">
        <v>10380</v>
      </c>
      <c r="OIH1" s="3" t="s">
        <v>10381</v>
      </c>
      <c r="OII1" s="3" t="s">
        <v>10382</v>
      </c>
      <c r="OIJ1" s="3" t="s">
        <v>10383</v>
      </c>
      <c r="OIK1" s="3" t="s">
        <v>10384</v>
      </c>
      <c r="OIL1" s="3" t="s">
        <v>10385</v>
      </c>
      <c r="OIM1" s="3" t="s">
        <v>10386</v>
      </c>
      <c r="OIN1" s="3" t="s">
        <v>10387</v>
      </c>
      <c r="OIO1" s="3" t="s">
        <v>10388</v>
      </c>
      <c r="OIP1" s="3" t="s">
        <v>10389</v>
      </c>
      <c r="OIQ1" s="3" t="s">
        <v>10390</v>
      </c>
      <c r="OIR1" s="3" t="s">
        <v>10391</v>
      </c>
      <c r="OIS1" s="3" t="s">
        <v>10392</v>
      </c>
      <c r="OIT1" s="3" t="s">
        <v>10393</v>
      </c>
      <c r="OIU1" s="3" t="s">
        <v>10394</v>
      </c>
      <c r="OIV1" s="3" t="s">
        <v>10395</v>
      </c>
      <c r="OIW1" s="3" t="s">
        <v>10396</v>
      </c>
      <c r="OIX1" s="3" t="s">
        <v>10397</v>
      </c>
      <c r="OIY1" s="3" t="s">
        <v>10398</v>
      </c>
      <c r="OIZ1" s="3" t="s">
        <v>10399</v>
      </c>
      <c r="OJA1" s="3" t="s">
        <v>10400</v>
      </c>
      <c r="OJB1" s="3" t="s">
        <v>10401</v>
      </c>
      <c r="OJC1" s="3" t="s">
        <v>10402</v>
      </c>
      <c r="OJD1" s="3" t="s">
        <v>10403</v>
      </c>
      <c r="OJE1" s="3" t="s">
        <v>10404</v>
      </c>
      <c r="OJF1" s="3" t="s">
        <v>10405</v>
      </c>
      <c r="OJG1" s="3" t="s">
        <v>10406</v>
      </c>
      <c r="OJH1" s="3" t="s">
        <v>10407</v>
      </c>
      <c r="OJI1" s="3" t="s">
        <v>10408</v>
      </c>
      <c r="OJJ1" s="3" t="s">
        <v>10409</v>
      </c>
      <c r="OJK1" s="3" t="s">
        <v>10410</v>
      </c>
      <c r="OJL1" s="3" t="s">
        <v>10411</v>
      </c>
      <c r="OJM1" s="3" t="s">
        <v>10412</v>
      </c>
      <c r="OJN1" s="3" t="s">
        <v>10413</v>
      </c>
      <c r="OJO1" s="3" t="s">
        <v>10414</v>
      </c>
      <c r="OJP1" s="3" t="s">
        <v>10415</v>
      </c>
      <c r="OJQ1" s="3" t="s">
        <v>10416</v>
      </c>
      <c r="OJR1" s="3" t="s">
        <v>10417</v>
      </c>
      <c r="OJS1" s="3" t="s">
        <v>10418</v>
      </c>
      <c r="OJT1" s="3" t="s">
        <v>10419</v>
      </c>
      <c r="OJU1" s="3" t="s">
        <v>10420</v>
      </c>
      <c r="OJV1" s="3" t="s">
        <v>10421</v>
      </c>
      <c r="OJW1" s="3" t="s">
        <v>10422</v>
      </c>
      <c r="OJX1" s="3" t="s">
        <v>10423</v>
      </c>
      <c r="OJY1" s="3" t="s">
        <v>10424</v>
      </c>
      <c r="OJZ1" s="3" t="s">
        <v>10425</v>
      </c>
      <c r="OKA1" s="3" t="s">
        <v>10426</v>
      </c>
      <c r="OKB1" s="3" t="s">
        <v>10427</v>
      </c>
      <c r="OKC1" s="3" t="s">
        <v>10428</v>
      </c>
      <c r="OKD1" s="3" t="s">
        <v>10429</v>
      </c>
      <c r="OKE1" s="3" t="s">
        <v>10430</v>
      </c>
      <c r="OKF1" s="3" t="s">
        <v>10431</v>
      </c>
      <c r="OKG1" s="3" t="s">
        <v>10432</v>
      </c>
      <c r="OKH1" s="3" t="s">
        <v>10433</v>
      </c>
      <c r="OKI1" s="3" t="s">
        <v>10434</v>
      </c>
      <c r="OKJ1" s="3" t="s">
        <v>10435</v>
      </c>
      <c r="OKK1" s="3" t="s">
        <v>10436</v>
      </c>
      <c r="OKL1" s="3" t="s">
        <v>10437</v>
      </c>
      <c r="OKM1" s="3" t="s">
        <v>10438</v>
      </c>
      <c r="OKN1" s="3" t="s">
        <v>10439</v>
      </c>
      <c r="OKO1" s="3" t="s">
        <v>10440</v>
      </c>
      <c r="OKP1" s="3" t="s">
        <v>10441</v>
      </c>
      <c r="OKQ1" s="3" t="s">
        <v>10442</v>
      </c>
      <c r="OKR1" s="3" t="s">
        <v>10443</v>
      </c>
      <c r="OKS1" s="3" t="s">
        <v>10444</v>
      </c>
      <c r="OKT1" s="3" t="s">
        <v>10445</v>
      </c>
      <c r="OKU1" s="3" t="s">
        <v>10446</v>
      </c>
      <c r="OKV1" s="3" t="s">
        <v>10447</v>
      </c>
      <c r="OKW1" s="3" t="s">
        <v>10448</v>
      </c>
      <c r="OKX1" s="3" t="s">
        <v>10449</v>
      </c>
      <c r="OKY1" s="3" t="s">
        <v>10450</v>
      </c>
      <c r="OKZ1" s="3" t="s">
        <v>10451</v>
      </c>
      <c r="OLA1" s="3" t="s">
        <v>10452</v>
      </c>
      <c r="OLB1" s="3" t="s">
        <v>10453</v>
      </c>
      <c r="OLC1" s="3" t="s">
        <v>10454</v>
      </c>
      <c r="OLD1" s="3" t="s">
        <v>10455</v>
      </c>
      <c r="OLE1" s="3" t="s">
        <v>10456</v>
      </c>
      <c r="OLF1" s="3" t="s">
        <v>10457</v>
      </c>
      <c r="OLG1" s="3" t="s">
        <v>10458</v>
      </c>
      <c r="OLH1" s="3" t="s">
        <v>10459</v>
      </c>
      <c r="OLI1" s="3" t="s">
        <v>10460</v>
      </c>
      <c r="OLJ1" s="3" t="s">
        <v>10461</v>
      </c>
      <c r="OLK1" s="3" t="s">
        <v>10462</v>
      </c>
      <c r="OLL1" s="3" t="s">
        <v>10463</v>
      </c>
      <c r="OLM1" s="3" t="s">
        <v>10464</v>
      </c>
      <c r="OLN1" s="3" t="s">
        <v>10465</v>
      </c>
      <c r="OLO1" s="3" t="s">
        <v>10466</v>
      </c>
      <c r="OLP1" s="3" t="s">
        <v>10467</v>
      </c>
      <c r="OLQ1" s="3" t="s">
        <v>10468</v>
      </c>
      <c r="OLR1" s="3" t="s">
        <v>10469</v>
      </c>
      <c r="OLS1" s="3" t="s">
        <v>10470</v>
      </c>
      <c r="OLT1" s="3" t="s">
        <v>10471</v>
      </c>
      <c r="OLU1" s="3" t="s">
        <v>10472</v>
      </c>
      <c r="OLV1" s="3" t="s">
        <v>10473</v>
      </c>
      <c r="OLW1" s="3" t="s">
        <v>10474</v>
      </c>
      <c r="OLX1" s="3" t="s">
        <v>10475</v>
      </c>
      <c r="OLY1" s="3" t="s">
        <v>10476</v>
      </c>
      <c r="OLZ1" s="3" t="s">
        <v>10477</v>
      </c>
      <c r="OMA1" s="3" t="s">
        <v>10478</v>
      </c>
      <c r="OMB1" s="3" t="s">
        <v>10479</v>
      </c>
      <c r="OMC1" s="3" t="s">
        <v>10480</v>
      </c>
      <c r="OMD1" s="3" t="s">
        <v>10481</v>
      </c>
      <c r="OME1" s="3" t="s">
        <v>10482</v>
      </c>
      <c r="OMF1" s="3" t="s">
        <v>10483</v>
      </c>
      <c r="OMG1" s="3" t="s">
        <v>10484</v>
      </c>
      <c r="OMH1" s="3" t="s">
        <v>10485</v>
      </c>
      <c r="OMI1" s="3" t="s">
        <v>10486</v>
      </c>
      <c r="OMJ1" s="3" t="s">
        <v>10487</v>
      </c>
      <c r="OMK1" s="3" t="s">
        <v>10488</v>
      </c>
      <c r="OML1" s="3" t="s">
        <v>10489</v>
      </c>
      <c r="OMM1" s="3" t="s">
        <v>10490</v>
      </c>
      <c r="OMN1" s="3" t="s">
        <v>10491</v>
      </c>
      <c r="OMO1" s="3" t="s">
        <v>10492</v>
      </c>
      <c r="OMP1" s="3" t="s">
        <v>10493</v>
      </c>
      <c r="OMQ1" s="3" t="s">
        <v>10494</v>
      </c>
      <c r="OMR1" s="3" t="s">
        <v>10495</v>
      </c>
      <c r="OMS1" s="3" t="s">
        <v>10496</v>
      </c>
      <c r="OMT1" s="3" t="s">
        <v>10497</v>
      </c>
      <c r="OMU1" s="3" t="s">
        <v>10498</v>
      </c>
      <c r="OMV1" s="3" t="s">
        <v>10499</v>
      </c>
      <c r="OMW1" s="3" t="s">
        <v>10500</v>
      </c>
      <c r="OMX1" s="3" t="s">
        <v>10501</v>
      </c>
      <c r="OMY1" s="3" t="s">
        <v>10502</v>
      </c>
      <c r="OMZ1" s="3" t="s">
        <v>10503</v>
      </c>
      <c r="ONA1" s="3" t="s">
        <v>10504</v>
      </c>
      <c r="ONB1" s="3" t="s">
        <v>10505</v>
      </c>
      <c r="ONC1" s="3" t="s">
        <v>10506</v>
      </c>
      <c r="OND1" s="3" t="s">
        <v>10507</v>
      </c>
      <c r="ONE1" s="3" t="s">
        <v>10508</v>
      </c>
      <c r="ONF1" s="3" t="s">
        <v>10509</v>
      </c>
      <c r="ONG1" s="3" t="s">
        <v>10510</v>
      </c>
      <c r="ONH1" s="3" t="s">
        <v>10511</v>
      </c>
      <c r="ONI1" s="3" t="s">
        <v>10512</v>
      </c>
      <c r="ONJ1" s="3" t="s">
        <v>10513</v>
      </c>
      <c r="ONK1" s="3" t="s">
        <v>10514</v>
      </c>
      <c r="ONL1" s="3" t="s">
        <v>10515</v>
      </c>
      <c r="ONM1" s="3" t="s">
        <v>10516</v>
      </c>
      <c r="ONN1" s="3" t="s">
        <v>10517</v>
      </c>
      <c r="ONO1" s="3" t="s">
        <v>10518</v>
      </c>
      <c r="ONP1" s="3" t="s">
        <v>10519</v>
      </c>
      <c r="ONQ1" s="3" t="s">
        <v>10520</v>
      </c>
      <c r="ONR1" s="3" t="s">
        <v>10521</v>
      </c>
      <c r="ONS1" s="3" t="s">
        <v>10522</v>
      </c>
      <c r="ONT1" s="3" t="s">
        <v>10523</v>
      </c>
      <c r="ONU1" s="3" t="s">
        <v>10524</v>
      </c>
      <c r="ONV1" s="3" t="s">
        <v>10525</v>
      </c>
      <c r="ONW1" s="3" t="s">
        <v>10526</v>
      </c>
      <c r="ONX1" s="3" t="s">
        <v>10527</v>
      </c>
      <c r="ONY1" s="3" t="s">
        <v>10528</v>
      </c>
      <c r="ONZ1" s="3" t="s">
        <v>10529</v>
      </c>
      <c r="OOA1" s="3" t="s">
        <v>10530</v>
      </c>
      <c r="OOB1" s="3" t="s">
        <v>10531</v>
      </c>
      <c r="OOC1" s="3" t="s">
        <v>10532</v>
      </c>
      <c r="OOD1" s="3" t="s">
        <v>10533</v>
      </c>
      <c r="OOE1" s="3" t="s">
        <v>10534</v>
      </c>
      <c r="OOF1" s="3" t="s">
        <v>10535</v>
      </c>
      <c r="OOG1" s="3" t="s">
        <v>10536</v>
      </c>
      <c r="OOH1" s="3" t="s">
        <v>10537</v>
      </c>
      <c r="OOI1" s="3" t="s">
        <v>10538</v>
      </c>
      <c r="OOJ1" s="3" t="s">
        <v>10539</v>
      </c>
      <c r="OOK1" s="3" t="s">
        <v>10540</v>
      </c>
      <c r="OOL1" s="3" t="s">
        <v>10541</v>
      </c>
      <c r="OOM1" s="3" t="s">
        <v>10542</v>
      </c>
      <c r="OON1" s="3" t="s">
        <v>10543</v>
      </c>
      <c r="OOO1" s="3" t="s">
        <v>10544</v>
      </c>
      <c r="OOP1" s="3" t="s">
        <v>10545</v>
      </c>
      <c r="OOQ1" s="3" t="s">
        <v>10546</v>
      </c>
      <c r="OOR1" s="3" t="s">
        <v>10547</v>
      </c>
      <c r="OOS1" s="3" t="s">
        <v>10548</v>
      </c>
      <c r="OOT1" s="3" t="s">
        <v>10549</v>
      </c>
      <c r="OOU1" s="3" t="s">
        <v>10550</v>
      </c>
      <c r="OOV1" s="3" t="s">
        <v>10551</v>
      </c>
      <c r="OOW1" s="3" t="s">
        <v>10552</v>
      </c>
      <c r="OOX1" s="3" t="s">
        <v>10553</v>
      </c>
      <c r="OOY1" s="3" t="s">
        <v>10554</v>
      </c>
      <c r="OOZ1" s="3" t="s">
        <v>10555</v>
      </c>
      <c r="OPA1" s="3" t="s">
        <v>10556</v>
      </c>
      <c r="OPB1" s="3" t="s">
        <v>10557</v>
      </c>
      <c r="OPC1" s="3" t="s">
        <v>10558</v>
      </c>
      <c r="OPD1" s="3" t="s">
        <v>10559</v>
      </c>
      <c r="OPE1" s="3" t="s">
        <v>10560</v>
      </c>
      <c r="OPF1" s="3" t="s">
        <v>10561</v>
      </c>
      <c r="OPG1" s="3" t="s">
        <v>10562</v>
      </c>
      <c r="OPH1" s="3" t="s">
        <v>10563</v>
      </c>
      <c r="OPI1" s="3" t="s">
        <v>10564</v>
      </c>
      <c r="OPJ1" s="3" t="s">
        <v>10565</v>
      </c>
      <c r="OPK1" s="3" t="s">
        <v>10566</v>
      </c>
      <c r="OPL1" s="3" t="s">
        <v>10567</v>
      </c>
      <c r="OPM1" s="3" t="s">
        <v>10568</v>
      </c>
      <c r="OPN1" s="3" t="s">
        <v>10569</v>
      </c>
      <c r="OPO1" s="3" t="s">
        <v>10570</v>
      </c>
      <c r="OPP1" s="3" t="s">
        <v>10571</v>
      </c>
      <c r="OPQ1" s="3" t="s">
        <v>10572</v>
      </c>
      <c r="OPR1" s="3" t="s">
        <v>10573</v>
      </c>
      <c r="OPS1" s="3" t="s">
        <v>10574</v>
      </c>
      <c r="OPT1" s="3" t="s">
        <v>10575</v>
      </c>
      <c r="OPU1" s="3" t="s">
        <v>10576</v>
      </c>
      <c r="OPV1" s="3" t="s">
        <v>10577</v>
      </c>
      <c r="OPW1" s="3" t="s">
        <v>10578</v>
      </c>
      <c r="OPX1" s="3" t="s">
        <v>10579</v>
      </c>
      <c r="OPY1" s="3" t="s">
        <v>10580</v>
      </c>
      <c r="OPZ1" s="3" t="s">
        <v>10581</v>
      </c>
      <c r="OQA1" s="3" t="s">
        <v>10582</v>
      </c>
      <c r="OQB1" s="3" t="s">
        <v>10583</v>
      </c>
      <c r="OQC1" s="3" t="s">
        <v>10584</v>
      </c>
      <c r="OQD1" s="3" t="s">
        <v>10585</v>
      </c>
      <c r="OQE1" s="3" t="s">
        <v>10586</v>
      </c>
      <c r="OQF1" s="3" t="s">
        <v>10587</v>
      </c>
      <c r="OQG1" s="3" t="s">
        <v>10588</v>
      </c>
      <c r="OQH1" s="3" t="s">
        <v>10589</v>
      </c>
      <c r="OQI1" s="3" t="s">
        <v>10590</v>
      </c>
      <c r="OQJ1" s="3" t="s">
        <v>10591</v>
      </c>
      <c r="OQK1" s="3" t="s">
        <v>10592</v>
      </c>
      <c r="OQL1" s="3" t="s">
        <v>10593</v>
      </c>
      <c r="OQM1" s="3" t="s">
        <v>10594</v>
      </c>
      <c r="OQN1" s="3" t="s">
        <v>10595</v>
      </c>
      <c r="OQO1" s="3" t="s">
        <v>10596</v>
      </c>
      <c r="OQP1" s="3" t="s">
        <v>10597</v>
      </c>
      <c r="OQQ1" s="3" t="s">
        <v>10598</v>
      </c>
      <c r="OQR1" s="3" t="s">
        <v>10599</v>
      </c>
      <c r="OQS1" s="3" t="s">
        <v>10600</v>
      </c>
      <c r="OQT1" s="3" t="s">
        <v>10601</v>
      </c>
      <c r="OQU1" s="3" t="s">
        <v>10602</v>
      </c>
      <c r="OQV1" s="3" t="s">
        <v>10603</v>
      </c>
      <c r="OQW1" s="3" t="s">
        <v>10604</v>
      </c>
      <c r="OQX1" s="3" t="s">
        <v>10605</v>
      </c>
      <c r="OQY1" s="3" t="s">
        <v>10606</v>
      </c>
      <c r="OQZ1" s="3" t="s">
        <v>10607</v>
      </c>
      <c r="ORA1" s="3" t="s">
        <v>10608</v>
      </c>
      <c r="ORB1" s="3" t="s">
        <v>10609</v>
      </c>
      <c r="ORC1" s="3" t="s">
        <v>10610</v>
      </c>
      <c r="ORD1" s="3" t="s">
        <v>10611</v>
      </c>
      <c r="ORE1" s="3" t="s">
        <v>10612</v>
      </c>
      <c r="ORF1" s="3" t="s">
        <v>10613</v>
      </c>
      <c r="ORG1" s="3" t="s">
        <v>10614</v>
      </c>
      <c r="ORH1" s="3" t="s">
        <v>10615</v>
      </c>
      <c r="ORI1" s="3" t="s">
        <v>10616</v>
      </c>
      <c r="ORJ1" s="3" t="s">
        <v>10617</v>
      </c>
      <c r="ORK1" s="3" t="s">
        <v>10618</v>
      </c>
      <c r="ORL1" s="3" t="s">
        <v>10619</v>
      </c>
      <c r="ORM1" s="3" t="s">
        <v>10620</v>
      </c>
      <c r="ORN1" s="3" t="s">
        <v>10621</v>
      </c>
      <c r="ORO1" s="3" t="s">
        <v>10622</v>
      </c>
      <c r="ORP1" s="3" t="s">
        <v>10623</v>
      </c>
      <c r="ORQ1" s="3" t="s">
        <v>10624</v>
      </c>
      <c r="ORR1" s="3" t="s">
        <v>10625</v>
      </c>
      <c r="ORS1" s="3" t="s">
        <v>10626</v>
      </c>
      <c r="ORT1" s="3" t="s">
        <v>10627</v>
      </c>
      <c r="ORU1" s="3" t="s">
        <v>10628</v>
      </c>
      <c r="ORV1" s="3" t="s">
        <v>10629</v>
      </c>
      <c r="ORW1" s="3" t="s">
        <v>10630</v>
      </c>
      <c r="ORX1" s="3" t="s">
        <v>10631</v>
      </c>
      <c r="ORY1" s="3" t="s">
        <v>10632</v>
      </c>
      <c r="ORZ1" s="3" t="s">
        <v>10633</v>
      </c>
      <c r="OSA1" s="3" t="s">
        <v>10634</v>
      </c>
      <c r="OSB1" s="3" t="s">
        <v>10635</v>
      </c>
      <c r="OSC1" s="3" t="s">
        <v>10636</v>
      </c>
      <c r="OSD1" s="3" t="s">
        <v>10637</v>
      </c>
      <c r="OSE1" s="3" t="s">
        <v>10638</v>
      </c>
      <c r="OSF1" s="3" t="s">
        <v>10639</v>
      </c>
      <c r="OSG1" s="3" t="s">
        <v>10640</v>
      </c>
      <c r="OSH1" s="3" t="s">
        <v>10641</v>
      </c>
      <c r="OSI1" s="3" t="s">
        <v>10642</v>
      </c>
      <c r="OSJ1" s="3" t="s">
        <v>10643</v>
      </c>
      <c r="OSK1" s="3" t="s">
        <v>10644</v>
      </c>
      <c r="OSL1" s="3" t="s">
        <v>10645</v>
      </c>
      <c r="OSM1" s="3" t="s">
        <v>10646</v>
      </c>
      <c r="OSN1" s="3" t="s">
        <v>10647</v>
      </c>
      <c r="OSO1" s="3" t="s">
        <v>10648</v>
      </c>
      <c r="OSP1" s="3" t="s">
        <v>10649</v>
      </c>
      <c r="OSQ1" s="3" t="s">
        <v>10650</v>
      </c>
      <c r="OSR1" s="3" t="s">
        <v>10651</v>
      </c>
      <c r="OSS1" s="3" t="s">
        <v>10652</v>
      </c>
      <c r="OST1" s="3" t="s">
        <v>10653</v>
      </c>
      <c r="OSU1" s="3" t="s">
        <v>10654</v>
      </c>
      <c r="OSV1" s="3" t="s">
        <v>10655</v>
      </c>
      <c r="OSW1" s="3" t="s">
        <v>10656</v>
      </c>
      <c r="OSX1" s="3" t="s">
        <v>10657</v>
      </c>
      <c r="OSY1" s="3" t="s">
        <v>10658</v>
      </c>
      <c r="OSZ1" s="3" t="s">
        <v>10659</v>
      </c>
      <c r="OTA1" s="3" t="s">
        <v>10660</v>
      </c>
      <c r="OTB1" s="3" t="s">
        <v>10661</v>
      </c>
      <c r="OTC1" s="3" t="s">
        <v>10662</v>
      </c>
      <c r="OTD1" s="3" t="s">
        <v>10663</v>
      </c>
      <c r="OTE1" s="3" t="s">
        <v>10664</v>
      </c>
      <c r="OTF1" s="3" t="s">
        <v>10665</v>
      </c>
      <c r="OTG1" s="3" t="s">
        <v>10666</v>
      </c>
      <c r="OTH1" s="3" t="s">
        <v>10667</v>
      </c>
      <c r="OTI1" s="3" t="s">
        <v>10668</v>
      </c>
      <c r="OTJ1" s="3" t="s">
        <v>10669</v>
      </c>
      <c r="OTK1" s="3" t="s">
        <v>10670</v>
      </c>
      <c r="OTL1" s="3" t="s">
        <v>10671</v>
      </c>
      <c r="OTM1" s="3" t="s">
        <v>10672</v>
      </c>
      <c r="OTN1" s="3" t="s">
        <v>10673</v>
      </c>
      <c r="OTO1" s="3" t="s">
        <v>10674</v>
      </c>
      <c r="OTP1" s="3" t="s">
        <v>10675</v>
      </c>
      <c r="OTQ1" s="3" t="s">
        <v>10676</v>
      </c>
      <c r="OTR1" s="3" t="s">
        <v>10677</v>
      </c>
      <c r="OTS1" s="3" t="s">
        <v>10678</v>
      </c>
      <c r="OTT1" s="3" t="s">
        <v>10679</v>
      </c>
      <c r="OTU1" s="3" t="s">
        <v>10680</v>
      </c>
      <c r="OTV1" s="3" t="s">
        <v>10681</v>
      </c>
      <c r="OTW1" s="3" t="s">
        <v>10682</v>
      </c>
      <c r="OTX1" s="3" t="s">
        <v>10683</v>
      </c>
      <c r="OTY1" s="3" t="s">
        <v>10684</v>
      </c>
      <c r="OTZ1" s="3" t="s">
        <v>10685</v>
      </c>
      <c r="OUA1" s="3" t="s">
        <v>10686</v>
      </c>
      <c r="OUB1" s="3" t="s">
        <v>10687</v>
      </c>
      <c r="OUC1" s="3" t="s">
        <v>10688</v>
      </c>
      <c r="OUD1" s="3" t="s">
        <v>10689</v>
      </c>
      <c r="OUE1" s="3" t="s">
        <v>10690</v>
      </c>
      <c r="OUF1" s="3" t="s">
        <v>10691</v>
      </c>
      <c r="OUG1" s="3" t="s">
        <v>10692</v>
      </c>
      <c r="OUH1" s="3" t="s">
        <v>10693</v>
      </c>
      <c r="OUI1" s="3" t="s">
        <v>10694</v>
      </c>
      <c r="OUJ1" s="3" t="s">
        <v>10695</v>
      </c>
      <c r="OUK1" s="3" t="s">
        <v>10696</v>
      </c>
      <c r="OUL1" s="3" t="s">
        <v>10697</v>
      </c>
      <c r="OUM1" s="3" t="s">
        <v>10698</v>
      </c>
      <c r="OUN1" s="3" t="s">
        <v>10699</v>
      </c>
      <c r="OUO1" s="3" t="s">
        <v>10700</v>
      </c>
      <c r="OUP1" s="3" t="s">
        <v>10701</v>
      </c>
      <c r="OUQ1" s="3" t="s">
        <v>10702</v>
      </c>
      <c r="OUR1" s="3" t="s">
        <v>10703</v>
      </c>
      <c r="OUS1" s="3" t="s">
        <v>10704</v>
      </c>
      <c r="OUT1" s="3" t="s">
        <v>10705</v>
      </c>
      <c r="OUU1" s="3" t="s">
        <v>10706</v>
      </c>
      <c r="OUV1" s="3" t="s">
        <v>10707</v>
      </c>
      <c r="OUW1" s="3" t="s">
        <v>10708</v>
      </c>
      <c r="OUX1" s="3" t="s">
        <v>10709</v>
      </c>
      <c r="OUY1" s="3" t="s">
        <v>10710</v>
      </c>
      <c r="OUZ1" s="3" t="s">
        <v>10711</v>
      </c>
      <c r="OVA1" s="3" t="s">
        <v>10712</v>
      </c>
      <c r="OVB1" s="3" t="s">
        <v>10713</v>
      </c>
      <c r="OVC1" s="3" t="s">
        <v>10714</v>
      </c>
      <c r="OVD1" s="3" t="s">
        <v>10715</v>
      </c>
      <c r="OVE1" s="3" t="s">
        <v>10716</v>
      </c>
      <c r="OVF1" s="3" t="s">
        <v>10717</v>
      </c>
      <c r="OVG1" s="3" t="s">
        <v>10718</v>
      </c>
      <c r="OVH1" s="3" t="s">
        <v>10719</v>
      </c>
      <c r="OVI1" s="3" t="s">
        <v>10720</v>
      </c>
      <c r="OVJ1" s="3" t="s">
        <v>10721</v>
      </c>
      <c r="OVK1" s="3" t="s">
        <v>10722</v>
      </c>
      <c r="OVL1" s="3" t="s">
        <v>10723</v>
      </c>
      <c r="OVM1" s="3" t="s">
        <v>10724</v>
      </c>
      <c r="OVN1" s="3" t="s">
        <v>10725</v>
      </c>
      <c r="OVO1" s="3" t="s">
        <v>10726</v>
      </c>
      <c r="OVP1" s="3" t="s">
        <v>10727</v>
      </c>
      <c r="OVQ1" s="3" t="s">
        <v>10728</v>
      </c>
      <c r="OVR1" s="3" t="s">
        <v>10729</v>
      </c>
      <c r="OVS1" s="3" t="s">
        <v>10730</v>
      </c>
      <c r="OVT1" s="3" t="s">
        <v>10731</v>
      </c>
      <c r="OVU1" s="3" t="s">
        <v>10732</v>
      </c>
      <c r="OVV1" s="3" t="s">
        <v>10733</v>
      </c>
      <c r="OVW1" s="3" t="s">
        <v>10734</v>
      </c>
      <c r="OVX1" s="3" t="s">
        <v>10735</v>
      </c>
      <c r="OVY1" s="3" t="s">
        <v>10736</v>
      </c>
      <c r="OVZ1" s="3" t="s">
        <v>10737</v>
      </c>
      <c r="OWA1" s="3" t="s">
        <v>10738</v>
      </c>
      <c r="OWB1" s="3" t="s">
        <v>10739</v>
      </c>
      <c r="OWC1" s="3" t="s">
        <v>10740</v>
      </c>
      <c r="OWD1" s="3" t="s">
        <v>10741</v>
      </c>
      <c r="OWE1" s="3" t="s">
        <v>10742</v>
      </c>
      <c r="OWF1" s="3" t="s">
        <v>10743</v>
      </c>
      <c r="OWG1" s="3" t="s">
        <v>10744</v>
      </c>
      <c r="OWH1" s="3" t="s">
        <v>10745</v>
      </c>
      <c r="OWI1" s="3" t="s">
        <v>10746</v>
      </c>
      <c r="OWJ1" s="3" t="s">
        <v>10747</v>
      </c>
      <c r="OWK1" s="3" t="s">
        <v>10748</v>
      </c>
      <c r="OWL1" s="3" t="s">
        <v>10749</v>
      </c>
      <c r="OWM1" s="3" t="s">
        <v>10750</v>
      </c>
      <c r="OWN1" s="3" t="s">
        <v>10751</v>
      </c>
      <c r="OWO1" s="3" t="s">
        <v>10752</v>
      </c>
      <c r="OWP1" s="3" t="s">
        <v>10753</v>
      </c>
      <c r="OWQ1" s="3" t="s">
        <v>10754</v>
      </c>
      <c r="OWR1" s="3" t="s">
        <v>10755</v>
      </c>
      <c r="OWS1" s="3" t="s">
        <v>10756</v>
      </c>
      <c r="OWT1" s="3" t="s">
        <v>10757</v>
      </c>
      <c r="OWU1" s="3" t="s">
        <v>10758</v>
      </c>
      <c r="OWV1" s="3" t="s">
        <v>10759</v>
      </c>
      <c r="OWW1" s="3" t="s">
        <v>10760</v>
      </c>
      <c r="OWX1" s="3" t="s">
        <v>10761</v>
      </c>
      <c r="OWY1" s="3" t="s">
        <v>10762</v>
      </c>
      <c r="OWZ1" s="3" t="s">
        <v>10763</v>
      </c>
      <c r="OXA1" s="3" t="s">
        <v>10764</v>
      </c>
      <c r="OXB1" s="3" t="s">
        <v>10765</v>
      </c>
      <c r="OXC1" s="3" t="s">
        <v>10766</v>
      </c>
      <c r="OXD1" s="3" t="s">
        <v>10767</v>
      </c>
      <c r="OXE1" s="3" t="s">
        <v>10768</v>
      </c>
      <c r="OXF1" s="3" t="s">
        <v>10769</v>
      </c>
      <c r="OXG1" s="3" t="s">
        <v>10770</v>
      </c>
      <c r="OXH1" s="3" t="s">
        <v>10771</v>
      </c>
      <c r="OXI1" s="3" t="s">
        <v>10772</v>
      </c>
      <c r="OXJ1" s="3" t="s">
        <v>10773</v>
      </c>
      <c r="OXK1" s="3" t="s">
        <v>10774</v>
      </c>
      <c r="OXL1" s="3" t="s">
        <v>10775</v>
      </c>
      <c r="OXM1" s="3" t="s">
        <v>10776</v>
      </c>
      <c r="OXN1" s="3" t="s">
        <v>10777</v>
      </c>
      <c r="OXO1" s="3" t="s">
        <v>10778</v>
      </c>
      <c r="OXP1" s="3" t="s">
        <v>10779</v>
      </c>
      <c r="OXQ1" s="3" t="s">
        <v>10780</v>
      </c>
      <c r="OXR1" s="3" t="s">
        <v>10781</v>
      </c>
      <c r="OXS1" s="3" t="s">
        <v>10782</v>
      </c>
      <c r="OXT1" s="3" t="s">
        <v>10783</v>
      </c>
      <c r="OXU1" s="3" t="s">
        <v>10784</v>
      </c>
      <c r="OXV1" s="3" t="s">
        <v>10785</v>
      </c>
      <c r="OXW1" s="3" t="s">
        <v>10786</v>
      </c>
      <c r="OXX1" s="3" t="s">
        <v>10787</v>
      </c>
      <c r="OXY1" s="3" t="s">
        <v>10788</v>
      </c>
      <c r="OXZ1" s="3" t="s">
        <v>10789</v>
      </c>
      <c r="OYA1" s="3" t="s">
        <v>10790</v>
      </c>
      <c r="OYB1" s="3" t="s">
        <v>10791</v>
      </c>
      <c r="OYC1" s="3" t="s">
        <v>10792</v>
      </c>
      <c r="OYD1" s="3" t="s">
        <v>10793</v>
      </c>
      <c r="OYE1" s="3" t="s">
        <v>10794</v>
      </c>
      <c r="OYF1" s="3" t="s">
        <v>10795</v>
      </c>
      <c r="OYG1" s="3" t="s">
        <v>10796</v>
      </c>
      <c r="OYH1" s="3" t="s">
        <v>10797</v>
      </c>
      <c r="OYI1" s="3" t="s">
        <v>10798</v>
      </c>
      <c r="OYJ1" s="3" t="s">
        <v>10799</v>
      </c>
      <c r="OYK1" s="3" t="s">
        <v>10800</v>
      </c>
      <c r="OYL1" s="3" t="s">
        <v>10801</v>
      </c>
      <c r="OYM1" s="3" t="s">
        <v>10802</v>
      </c>
      <c r="OYN1" s="3" t="s">
        <v>10803</v>
      </c>
      <c r="OYO1" s="3" t="s">
        <v>10804</v>
      </c>
      <c r="OYP1" s="3" t="s">
        <v>10805</v>
      </c>
      <c r="OYQ1" s="3" t="s">
        <v>10806</v>
      </c>
      <c r="OYR1" s="3" t="s">
        <v>10807</v>
      </c>
      <c r="OYS1" s="3" t="s">
        <v>10808</v>
      </c>
      <c r="OYT1" s="3" t="s">
        <v>10809</v>
      </c>
      <c r="OYU1" s="3" t="s">
        <v>10810</v>
      </c>
      <c r="OYV1" s="3" t="s">
        <v>10811</v>
      </c>
      <c r="OYW1" s="3" t="s">
        <v>10812</v>
      </c>
      <c r="OYX1" s="3" t="s">
        <v>10813</v>
      </c>
      <c r="OYY1" s="3" t="s">
        <v>10814</v>
      </c>
      <c r="OYZ1" s="3" t="s">
        <v>10815</v>
      </c>
      <c r="OZA1" s="3" t="s">
        <v>10816</v>
      </c>
      <c r="OZB1" s="3" t="s">
        <v>10817</v>
      </c>
      <c r="OZC1" s="3" t="s">
        <v>10818</v>
      </c>
      <c r="OZD1" s="3" t="s">
        <v>10819</v>
      </c>
      <c r="OZE1" s="3" t="s">
        <v>10820</v>
      </c>
      <c r="OZF1" s="3" t="s">
        <v>10821</v>
      </c>
      <c r="OZG1" s="3" t="s">
        <v>10822</v>
      </c>
      <c r="OZH1" s="3" t="s">
        <v>10823</v>
      </c>
      <c r="OZI1" s="3" t="s">
        <v>10824</v>
      </c>
      <c r="OZJ1" s="3" t="s">
        <v>10825</v>
      </c>
      <c r="OZK1" s="3" t="s">
        <v>10826</v>
      </c>
      <c r="OZL1" s="3" t="s">
        <v>10827</v>
      </c>
      <c r="OZM1" s="3" t="s">
        <v>10828</v>
      </c>
      <c r="OZN1" s="3" t="s">
        <v>10829</v>
      </c>
      <c r="OZO1" s="3" t="s">
        <v>10830</v>
      </c>
      <c r="OZP1" s="3" t="s">
        <v>10831</v>
      </c>
      <c r="OZQ1" s="3" t="s">
        <v>10832</v>
      </c>
      <c r="OZR1" s="3" t="s">
        <v>10833</v>
      </c>
      <c r="OZS1" s="3" t="s">
        <v>10834</v>
      </c>
      <c r="OZT1" s="3" t="s">
        <v>10835</v>
      </c>
      <c r="OZU1" s="3" t="s">
        <v>10836</v>
      </c>
      <c r="OZV1" s="3" t="s">
        <v>10837</v>
      </c>
      <c r="OZW1" s="3" t="s">
        <v>10838</v>
      </c>
      <c r="OZX1" s="3" t="s">
        <v>10839</v>
      </c>
      <c r="OZY1" s="3" t="s">
        <v>10840</v>
      </c>
      <c r="OZZ1" s="3" t="s">
        <v>10841</v>
      </c>
      <c r="PAA1" s="3" t="s">
        <v>10842</v>
      </c>
      <c r="PAB1" s="3" t="s">
        <v>10843</v>
      </c>
      <c r="PAC1" s="3" t="s">
        <v>10844</v>
      </c>
      <c r="PAD1" s="3" t="s">
        <v>10845</v>
      </c>
      <c r="PAE1" s="3" t="s">
        <v>10846</v>
      </c>
      <c r="PAF1" s="3" t="s">
        <v>10847</v>
      </c>
      <c r="PAG1" s="3" t="s">
        <v>10848</v>
      </c>
      <c r="PAH1" s="3" t="s">
        <v>10849</v>
      </c>
      <c r="PAI1" s="3" t="s">
        <v>10850</v>
      </c>
      <c r="PAJ1" s="3" t="s">
        <v>10851</v>
      </c>
      <c r="PAK1" s="3" t="s">
        <v>10852</v>
      </c>
      <c r="PAL1" s="3" t="s">
        <v>10853</v>
      </c>
      <c r="PAM1" s="3" t="s">
        <v>10854</v>
      </c>
      <c r="PAN1" s="3" t="s">
        <v>10855</v>
      </c>
      <c r="PAO1" s="3" t="s">
        <v>10856</v>
      </c>
      <c r="PAP1" s="3" t="s">
        <v>10857</v>
      </c>
      <c r="PAQ1" s="3" t="s">
        <v>10858</v>
      </c>
      <c r="PAR1" s="3" t="s">
        <v>10859</v>
      </c>
      <c r="PAS1" s="3" t="s">
        <v>10860</v>
      </c>
      <c r="PAT1" s="3" t="s">
        <v>10861</v>
      </c>
      <c r="PAU1" s="3" t="s">
        <v>10862</v>
      </c>
      <c r="PAV1" s="3" t="s">
        <v>10863</v>
      </c>
      <c r="PAW1" s="3" t="s">
        <v>10864</v>
      </c>
      <c r="PAX1" s="3" t="s">
        <v>10865</v>
      </c>
      <c r="PAY1" s="3" t="s">
        <v>10866</v>
      </c>
      <c r="PAZ1" s="3" t="s">
        <v>10867</v>
      </c>
      <c r="PBA1" s="3" t="s">
        <v>10868</v>
      </c>
      <c r="PBB1" s="3" t="s">
        <v>10869</v>
      </c>
      <c r="PBC1" s="3" t="s">
        <v>10870</v>
      </c>
      <c r="PBD1" s="3" t="s">
        <v>10871</v>
      </c>
      <c r="PBE1" s="3" t="s">
        <v>10872</v>
      </c>
      <c r="PBF1" s="3" t="s">
        <v>10873</v>
      </c>
      <c r="PBG1" s="3" t="s">
        <v>10874</v>
      </c>
      <c r="PBH1" s="3" t="s">
        <v>10875</v>
      </c>
      <c r="PBI1" s="3" t="s">
        <v>10876</v>
      </c>
      <c r="PBJ1" s="3" t="s">
        <v>10877</v>
      </c>
      <c r="PBK1" s="3" t="s">
        <v>10878</v>
      </c>
      <c r="PBL1" s="3" t="s">
        <v>10879</v>
      </c>
      <c r="PBM1" s="3" t="s">
        <v>10880</v>
      </c>
      <c r="PBN1" s="3" t="s">
        <v>10881</v>
      </c>
      <c r="PBO1" s="3" t="s">
        <v>10882</v>
      </c>
      <c r="PBP1" s="3" t="s">
        <v>10883</v>
      </c>
      <c r="PBQ1" s="3" t="s">
        <v>10884</v>
      </c>
      <c r="PBR1" s="3" t="s">
        <v>10885</v>
      </c>
      <c r="PBS1" s="3" t="s">
        <v>10886</v>
      </c>
      <c r="PBT1" s="3" t="s">
        <v>10887</v>
      </c>
      <c r="PBU1" s="3" t="s">
        <v>10888</v>
      </c>
      <c r="PBV1" s="3" t="s">
        <v>10889</v>
      </c>
      <c r="PBW1" s="3" t="s">
        <v>10890</v>
      </c>
      <c r="PBX1" s="3" t="s">
        <v>10891</v>
      </c>
      <c r="PBY1" s="3" t="s">
        <v>10892</v>
      </c>
      <c r="PBZ1" s="3" t="s">
        <v>10893</v>
      </c>
      <c r="PCA1" s="3" t="s">
        <v>10894</v>
      </c>
      <c r="PCB1" s="3" t="s">
        <v>10895</v>
      </c>
      <c r="PCC1" s="3" t="s">
        <v>10896</v>
      </c>
      <c r="PCD1" s="3" t="s">
        <v>10897</v>
      </c>
      <c r="PCE1" s="3" t="s">
        <v>10898</v>
      </c>
      <c r="PCF1" s="3" t="s">
        <v>10899</v>
      </c>
      <c r="PCG1" s="3" t="s">
        <v>10900</v>
      </c>
      <c r="PCH1" s="3" t="s">
        <v>10901</v>
      </c>
      <c r="PCI1" s="3" t="s">
        <v>10902</v>
      </c>
      <c r="PCJ1" s="3" t="s">
        <v>10903</v>
      </c>
      <c r="PCK1" s="3" t="s">
        <v>10904</v>
      </c>
      <c r="PCL1" s="3" t="s">
        <v>10905</v>
      </c>
      <c r="PCM1" s="3" t="s">
        <v>10906</v>
      </c>
      <c r="PCN1" s="3" t="s">
        <v>10907</v>
      </c>
      <c r="PCO1" s="3" t="s">
        <v>10908</v>
      </c>
      <c r="PCP1" s="3" t="s">
        <v>10909</v>
      </c>
      <c r="PCQ1" s="3" t="s">
        <v>10910</v>
      </c>
      <c r="PCR1" s="3" t="s">
        <v>10911</v>
      </c>
      <c r="PCS1" s="3" t="s">
        <v>10912</v>
      </c>
      <c r="PCT1" s="3" t="s">
        <v>10913</v>
      </c>
      <c r="PCU1" s="3" t="s">
        <v>10914</v>
      </c>
      <c r="PCV1" s="3" t="s">
        <v>10915</v>
      </c>
      <c r="PCW1" s="3" t="s">
        <v>10916</v>
      </c>
      <c r="PCX1" s="3" t="s">
        <v>10917</v>
      </c>
      <c r="PCY1" s="3" t="s">
        <v>10918</v>
      </c>
      <c r="PCZ1" s="3" t="s">
        <v>10919</v>
      </c>
      <c r="PDA1" s="3" t="s">
        <v>10920</v>
      </c>
      <c r="PDB1" s="3" t="s">
        <v>10921</v>
      </c>
      <c r="PDC1" s="3" t="s">
        <v>10922</v>
      </c>
      <c r="PDD1" s="3" t="s">
        <v>10923</v>
      </c>
      <c r="PDE1" s="3" t="s">
        <v>10924</v>
      </c>
      <c r="PDF1" s="3" t="s">
        <v>10925</v>
      </c>
      <c r="PDG1" s="3" t="s">
        <v>10926</v>
      </c>
      <c r="PDH1" s="3" t="s">
        <v>10927</v>
      </c>
      <c r="PDI1" s="3" t="s">
        <v>10928</v>
      </c>
      <c r="PDJ1" s="3" t="s">
        <v>10929</v>
      </c>
      <c r="PDK1" s="3" t="s">
        <v>10930</v>
      </c>
      <c r="PDL1" s="3" t="s">
        <v>10931</v>
      </c>
      <c r="PDM1" s="3" t="s">
        <v>10932</v>
      </c>
      <c r="PDN1" s="3" t="s">
        <v>10933</v>
      </c>
      <c r="PDO1" s="3" t="s">
        <v>10934</v>
      </c>
      <c r="PDP1" s="3" t="s">
        <v>10935</v>
      </c>
      <c r="PDQ1" s="3" t="s">
        <v>10936</v>
      </c>
      <c r="PDR1" s="3" t="s">
        <v>10937</v>
      </c>
      <c r="PDS1" s="3" t="s">
        <v>10938</v>
      </c>
      <c r="PDT1" s="3" t="s">
        <v>10939</v>
      </c>
      <c r="PDU1" s="3" t="s">
        <v>10940</v>
      </c>
      <c r="PDV1" s="3" t="s">
        <v>10941</v>
      </c>
      <c r="PDW1" s="3" t="s">
        <v>10942</v>
      </c>
      <c r="PDX1" s="3" t="s">
        <v>10943</v>
      </c>
      <c r="PDY1" s="3" t="s">
        <v>10944</v>
      </c>
      <c r="PDZ1" s="3" t="s">
        <v>10945</v>
      </c>
      <c r="PEA1" s="3" t="s">
        <v>10946</v>
      </c>
      <c r="PEB1" s="3" t="s">
        <v>10947</v>
      </c>
      <c r="PEC1" s="3" t="s">
        <v>10948</v>
      </c>
      <c r="PED1" s="3" t="s">
        <v>10949</v>
      </c>
      <c r="PEE1" s="3" t="s">
        <v>10950</v>
      </c>
      <c r="PEF1" s="3" t="s">
        <v>10951</v>
      </c>
      <c r="PEG1" s="3" t="s">
        <v>10952</v>
      </c>
      <c r="PEH1" s="3" t="s">
        <v>10953</v>
      </c>
      <c r="PEI1" s="3" t="s">
        <v>10954</v>
      </c>
      <c r="PEJ1" s="3" t="s">
        <v>10955</v>
      </c>
      <c r="PEK1" s="3" t="s">
        <v>10956</v>
      </c>
      <c r="PEL1" s="3" t="s">
        <v>10957</v>
      </c>
      <c r="PEM1" s="3" t="s">
        <v>10958</v>
      </c>
      <c r="PEN1" s="3" t="s">
        <v>10959</v>
      </c>
      <c r="PEO1" s="3" t="s">
        <v>10960</v>
      </c>
      <c r="PEP1" s="3" t="s">
        <v>10961</v>
      </c>
      <c r="PEQ1" s="3" t="s">
        <v>10962</v>
      </c>
      <c r="PER1" s="3" t="s">
        <v>10963</v>
      </c>
      <c r="PES1" s="3" t="s">
        <v>10964</v>
      </c>
      <c r="PET1" s="3" t="s">
        <v>10965</v>
      </c>
      <c r="PEU1" s="3" t="s">
        <v>10966</v>
      </c>
      <c r="PEV1" s="3" t="s">
        <v>10967</v>
      </c>
      <c r="PEW1" s="3" t="s">
        <v>10968</v>
      </c>
      <c r="PEX1" s="3" t="s">
        <v>10969</v>
      </c>
      <c r="PEY1" s="3" t="s">
        <v>10970</v>
      </c>
      <c r="PEZ1" s="3" t="s">
        <v>10971</v>
      </c>
      <c r="PFA1" s="3" t="s">
        <v>10972</v>
      </c>
      <c r="PFB1" s="3" t="s">
        <v>10973</v>
      </c>
      <c r="PFC1" s="3" t="s">
        <v>10974</v>
      </c>
      <c r="PFD1" s="3" t="s">
        <v>10975</v>
      </c>
      <c r="PFE1" s="3" t="s">
        <v>10976</v>
      </c>
      <c r="PFF1" s="3" t="s">
        <v>10977</v>
      </c>
      <c r="PFG1" s="3" t="s">
        <v>10978</v>
      </c>
      <c r="PFH1" s="3" t="s">
        <v>10979</v>
      </c>
      <c r="PFI1" s="3" t="s">
        <v>10980</v>
      </c>
      <c r="PFJ1" s="3" t="s">
        <v>10981</v>
      </c>
      <c r="PFK1" s="3" t="s">
        <v>10982</v>
      </c>
      <c r="PFL1" s="3" t="s">
        <v>10983</v>
      </c>
      <c r="PFM1" s="3" t="s">
        <v>10984</v>
      </c>
      <c r="PFN1" s="3" t="s">
        <v>10985</v>
      </c>
      <c r="PFO1" s="3" t="s">
        <v>10986</v>
      </c>
      <c r="PFP1" s="3" t="s">
        <v>10987</v>
      </c>
      <c r="PFQ1" s="3" t="s">
        <v>10988</v>
      </c>
      <c r="PFR1" s="3" t="s">
        <v>10989</v>
      </c>
      <c r="PFS1" s="3" t="s">
        <v>10990</v>
      </c>
      <c r="PFT1" s="3" t="s">
        <v>10991</v>
      </c>
      <c r="PFU1" s="3" t="s">
        <v>10992</v>
      </c>
      <c r="PFV1" s="3" t="s">
        <v>10993</v>
      </c>
      <c r="PFW1" s="3" t="s">
        <v>10994</v>
      </c>
      <c r="PFX1" s="3" t="s">
        <v>10995</v>
      </c>
      <c r="PFY1" s="3" t="s">
        <v>10996</v>
      </c>
      <c r="PFZ1" s="3" t="s">
        <v>10997</v>
      </c>
      <c r="PGA1" s="3" t="s">
        <v>10998</v>
      </c>
      <c r="PGB1" s="3" t="s">
        <v>10999</v>
      </c>
      <c r="PGC1" s="3" t="s">
        <v>11000</v>
      </c>
      <c r="PGD1" s="3" t="s">
        <v>11001</v>
      </c>
      <c r="PGE1" s="3" t="s">
        <v>11002</v>
      </c>
      <c r="PGF1" s="3" t="s">
        <v>11003</v>
      </c>
      <c r="PGG1" s="3" t="s">
        <v>11004</v>
      </c>
      <c r="PGH1" s="3" t="s">
        <v>11005</v>
      </c>
      <c r="PGI1" s="3" t="s">
        <v>11006</v>
      </c>
      <c r="PGJ1" s="3" t="s">
        <v>11007</v>
      </c>
      <c r="PGK1" s="3" t="s">
        <v>11008</v>
      </c>
      <c r="PGL1" s="3" t="s">
        <v>11009</v>
      </c>
      <c r="PGM1" s="3" t="s">
        <v>11010</v>
      </c>
      <c r="PGN1" s="3" t="s">
        <v>11011</v>
      </c>
      <c r="PGO1" s="3" t="s">
        <v>11012</v>
      </c>
      <c r="PGP1" s="3" t="s">
        <v>11013</v>
      </c>
      <c r="PGQ1" s="3" t="s">
        <v>11014</v>
      </c>
      <c r="PGR1" s="3" t="s">
        <v>11015</v>
      </c>
      <c r="PGS1" s="3" t="s">
        <v>11016</v>
      </c>
      <c r="PGT1" s="3" t="s">
        <v>11017</v>
      </c>
      <c r="PGU1" s="3" t="s">
        <v>11018</v>
      </c>
      <c r="PGV1" s="3" t="s">
        <v>11019</v>
      </c>
      <c r="PGW1" s="3" t="s">
        <v>11020</v>
      </c>
      <c r="PGX1" s="3" t="s">
        <v>11021</v>
      </c>
      <c r="PGY1" s="3" t="s">
        <v>11022</v>
      </c>
      <c r="PGZ1" s="3" t="s">
        <v>11023</v>
      </c>
      <c r="PHA1" s="3" t="s">
        <v>11024</v>
      </c>
      <c r="PHB1" s="3" t="s">
        <v>11025</v>
      </c>
      <c r="PHC1" s="3" t="s">
        <v>11026</v>
      </c>
      <c r="PHD1" s="3" t="s">
        <v>11027</v>
      </c>
      <c r="PHE1" s="3" t="s">
        <v>11028</v>
      </c>
      <c r="PHF1" s="3" t="s">
        <v>11029</v>
      </c>
      <c r="PHG1" s="3" t="s">
        <v>11030</v>
      </c>
      <c r="PHH1" s="3" t="s">
        <v>11031</v>
      </c>
      <c r="PHI1" s="3" t="s">
        <v>11032</v>
      </c>
      <c r="PHJ1" s="3" t="s">
        <v>11033</v>
      </c>
      <c r="PHK1" s="3" t="s">
        <v>11034</v>
      </c>
      <c r="PHL1" s="3" t="s">
        <v>11035</v>
      </c>
      <c r="PHM1" s="3" t="s">
        <v>11036</v>
      </c>
      <c r="PHN1" s="3" t="s">
        <v>11037</v>
      </c>
      <c r="PHO1" s="3" t="s">
        <v>11038</v>
      </c>
      <c r="PHP1" s="3" t="s">
        <v>11039</v>
      </c>
      <c r="PHQ1" s="3" t="s">
        <v>11040</v>
      </c>
      <c r="PHR1" s="3" t="s">
        <v>11041</v>
      </c>
      <c r="PHS1" s="3" t="s">
        <v>11042</v>
      </c>
      <c r="PHT1" s="3" t="s">
        <v>11043</v>
      </c>
      <c r="PHU1" s="3" t="s">
        <v>11044</v>
      </c>
      <c r="PHV1" s="3" t="s">
        <v>11045</v>
      </c>
      <c r="PHW1" s="3" t="s">
        <v>11046</v>
      </c>
      <c r="PHX1" s="3" t="s">
        <v>11047</v>
      </c>
      <c r="PHY1" s="3" t="s">
        <v>11048</v>
      </c>
      <c r="PHZ1" s="3" t="s">
        <v>11049</v>
      </c>
      <c r="PIA1" s="3" t="s">
        <v>11050</v>
      </c>
      <c r="PIB1" s="3" t="s">
        <v>11051</v>
      </c>
      <c r="PIC1" s="3" t="s">
        <v>11052</v>
      </c>
      <c r="PID1" s="3" t="s">
        <v>11053</v>
      </c>
      <c r="PIE1" s="3" t="s">
        <v>11054</v>
      </c>
      <c r="PIF1" s="3" t="s">
        <v>11055</v>
      </c>
      <c r="PIG1" s="3" t="s">
        <v>11056</v>
      </c>
      <c r="PIH1" s="3" t="s">
        <v>11057</v>
      </c>
      <c r="PII1" s="3" t="s">
        <v>11058</v>
      </c>
      <c r="PIJ1" s="3" t="s">
        <v>11059</v>
      </c>
      <c r="PIK1" s="3" t="s">
        <v>11060</v>
      </c>
      <c r="PIL1" s="3" t="s">
        <v>11061</v>
      </c>
      <c r="PIM1" s="3" t="s">
        <v>11062</v>
      </c>
      <c r="PIN1" s="3" t="s">
        <v>11063</v>
      </c>
      <c r="PIO1" s="3" t="s">
        <v>11064</v>
      </c>
      <c r="PIP1" s="3" t="s">
        <v>11065</v>
      </c>
      <c r="PIQ1" s="3" t="s">
        <v>11066</v>
      </c>
      <c r="PIR1" s="3" t="s">
        <v>11067</v>
      </c>
      <c r="PIS1" s="3" t="s">
        <v>11068</v>
      </c>
      <c r="PIT1" s="3" t="s">
        <v>11069</v>
      </c>
      <c r="PIU1" s="3" t="s">
        <v>11070</v>
      </c>
      <c r="PIV1" s="3" t="s">
        <v>11071</v>
      </c>
      <c r="PIW1" s="3" t="s">
        <v>11072</v>
      </c>
      <c r="PIX1" s="3" t="s">
        <v>11073</v>
      </c>
      <c r="PIY1" s="3" t="s">
        <v>11074</v>
      </c>
      <c r="PIZ1" s="3" t="s">
        <v>11075</v>
      </c>
      <c r="PJA1" s="3" t="s">
        <v>11076</v>
      </c>
      <c r="PJB1" s="3" t="s">
        <v>11077</v>
      </c>
      <c r="PJC1" s="3" t="s">
        <v>11078</v>
      </c>
      <c r="PJD1" s="3" t="s">
        <v>11079</v>
      </c>
      <c r="PJE1" s="3" t="s">
        <v>11080</v>
      </c>
      <c r="PJF1" s="3" t="s">
        <v>11081</v>
      </c>
      <c r="PJG1" s="3" t="s">
        <v>11082</v>
      </c>
      <c r="PJH1" s="3" t="s">
        <v>11083</v>
      </c>
      <c r="PJI1" s="3" t="s">
        <v>11084</v>
      </c>
      <c r="PJJ1" s="3" t="s">
        <v>11085</v>
      </c>
      <c r="PJK1" s="3" t="s">
        <v>11086</v>
      </c>
      <c r="PJL1" s="3" t="s">
        <v>11087</v>
      </c>
      <c r="PJM1" s="3" t="s">
        <v>11088</v>
      </c>
      <c r="PJN1" s="3" t="s">
        <v>11089</v>
      </c>
      <c r="PJO1" s="3" t="s">
        <v>11090</v>
      </c>
      <c r="PJP1" s="3" t="s">
        <v>11091</v>
      </c>
      <c r="PJQ1" s="3" t="s">
        <v>11092</v>
      </c>
      <c r="PJR1" s="3" t="s">
        <v>11093</v>
      </c>
      <c r="PJS1" s="3" t="s">
        <v>11094</v>
      </c>
      <c r="PJT1" s="3" t="s">
        <v>11095</v>
      </c>
      <c r="PJU1" s="3" t="s">
        <v>11096</v>
      </c>
      <c r="PJV1" s="3" t="s">
        <v>11097</v>
      </c>
      <c r="PJW1" s="3" t="s">
        <v>11098</v>
      </c>
      <c r="PJX1" s="3" t="s">
        <v>11099</v>
      </c>
      <c r="PJY1" s="3" t="s">
        <v>11100</v>
      </c>
      <c r="PJZ1" s="3" t="s">
        <v>11101</v>
      </c>
      <c r="PKA1" s="3" t="s">
        <v>11102</v>
      </c>
      <c r="PKB1" s="3" t="s">
        <v>11103</v>
      </c>
      <c r="PKC1" s="3" t="s">
        <v>11104</v>
      </c>
      <c r="PKD1" s="3" t="s">
        <v>11105</v>
      </c>
      <c r="PKE1" s="3" t="s">
        <v>11106</v>
      </c>
      <c r="PKF1" s="3" t="s">
        <v>11107</v>
      </c>
      <c r="PKG1" s="3" t="s">
        <v>11108</v>
      </c>
      <c r="PKH1" s="3" t="s">
        <v>11109</v>
      </c>
      <c r="PKI1" s="3" t="s">
        <v>11110</v>
      </c>
      <c r="PKJ1" s="3" t="s">
        <v>11111</v>
      </c>
      <c r="PKK1" s="3" t="s">
        <v>11112</v>
      </c>
      <c r="PKL1" s="3" t="s">
        <v>11113</v>
      </c>
      <c r="PKM1" s="3" t="s">
        <v>11114</v>
      </c>
      <c r="PKN1" s="3" t="s">
        <v>11115</v>
      </c>
      <c r="PKO1" s="3" t="s">
        <v>11116</v>
      </c>
      <c r="PKP1" s="3" t="s">
        <v>11117</v>
      </c>
      <c r="PKQ1" s="3" t="s">
        <v>11118</v>
      </c>
      <c r="PKR1" s="3" t="s">
        <v>11119</v>
      </c>
      <c r="PKS1" s="3" t="s">
        <v>11120</v>
      </c>
      <c r="PKT1" s="3" t="s">
        <v>11121</v>
      </c>
      <c r="PKU1" s="3" t="s">
        <v>11122</v>
      </c>
      <c r="PKV1" s="3" t="s">
        <v>11123</v>
      </c>
      <c r="PKW1" s="3" t="s">
        <v>11124</v>
      </c>
      <c r="PKX1" s="3" t="s">
        <v>11125</v>
      </c>
      <c r="PKY1" s="3" t="s">
        <v>11126</v>
      </c>
      <c r="PKZ1" s="3" t="s">
        <v>11127</v>
      </c>
      <c r="PLA1" s="3" t="s">
        <v>11128</v>
      </c>
      <c r="PLB1" s="3" t="s">
        <v>11129</v>
      </c>
      <c r="PLC1" s="3" t="s">
        <v>11130</v>
      </c>
      <c r="PLD1" s="3" t="s">
        <v>11131</v>
      </c>
      <c r="PLE1" s="3" t="s">
        <v>11132</v>
      </c>
      <c r="PLF1" s="3" t="s">
        <v>11133</v>
      </c>
      <c r="PLG1" s="3" t="s">
        <v>11134</v>
      </c>
      <c r="PLH1" s="3" t="s">
        <v>11135</v>
      </c>
      <c r="PLI1" s="3" t="s">
        <v>11136</v>
      </c>
      <c r="PLJ1" s="3" t="s">
        <v>11137</v>
      </c>
      <c r="PLK1" s="3" t="s">
        <v>11138</v>
      </c>
      <c r="PLL1" s="3" t="s">
        <v>11139</v>
      </c>
      <c r="PLM1" s="3" t="s">
        <v>11140</v>
      </c>
      <c r="PLN1" s="3" t="s">
        <v>11141</v>
      </c>
      <c r="PLO1" s="3" t="s">
        <v>11142</v>
      </c>
      <c r="PLP1" s="3" t="s">
        <v>11143</v>
      </c>
      <c r="PLQ1" s="3" t="s">
        <v>11144</v>
      </c>
      <c r="PLR1" s="3" t="s">
        <v>11145</v>
      </c>
      <c r="PLS1" s="3" t="s">
        <v>11146</v>
      </c>
      <c r="PLT1" s="3" t="s">
        <v>11147</v>
      </c>
      <c r="PLU1" s="3" t="s">
        <v>11148</v>
      </c>
      <c r="PLV1" s="3" t="s">
        <v>11149</v>
      </c>
      <c r="PLW1" s="3" t="s">
        <v>11150</v>
      </c>
      <c r="PLX1" s="3" t="s">
        <v>11151</v>
      </c>
      <c r="PLY1" s="3" t="s">
        <v>11152</v>
      </c>
      <c r="PLZ1" s="3" t="s">
        <v>11153</v>
      </c>
      <c r="PMA1" s="3" t="s">
        <v>11154</v>
      </c>
      <c r="PMB1" s="3" t="s">
        <v>11155</v>
      </c>
      <c r="PMC1" s="3" t="s">
        <v>11156</v>
      </c>
      <c r="PMD1" s="3" t="s">
        <v>11157</v>
      </c>
      <c r="PME1" s="3" t="s">
        <v>11158</v>
      </c>
      <c r="PMF1" s="3" t="s">
        <v>11159</v>
      </c>
      <c r="PMG1" s="3" t="s">
        <v>11160</v>
      </c>
      <c r="PMH1" s="3" t="s">
        <v>11161</v>
      </c>
      <c r="PMI1" s="3" t="s">
        <v>11162</v>
      </c>
      <c r="PMJ1" s="3" t="s">
        <v>11163</v>
      </c>
      <c r="PMK1" s="3" t="s">
        <v>11164</v>
      </c>
      <c r="PML1" s="3" t="s">
        <v>11165</v>
      </c>
      <c r="PMM1" s="3" t="s">
        <v>11166</v>
      </c>
      <c r="PMN1" s="3" t="s">
        <v>11167</v>
      </c>
      <c r="PMO1" s="3" t="s">
        <v>11168</v>
      </c>
      <c r="PMP1" s="3" t="s">
        <v>11169</v>
      </c>
      <c r="PMQ1" s="3" t="s">
        <v>11170</v>
      </c>
      <c r="PMR1" s="3" t="s">
        <v>11171</v>
      </c>
      <c r="PMS1" s="3" t="s">
        <v>11172</v>
      </c>
      <c r="PMT1" s="3" t="s">
        <v>11173</v>
      </c>
      <c r="PMU1" s="3" t="s">
        <v>11174</v>
      </c>
      <c r="PMV1" s="3" t="s">
        <v>11175</v>
      </c>
      <c r="PMW1" s="3" t="s">
        <v>11176</v>
      </c>
      <c r="PMX1" s="3" t="s">
        <v>11177</v>
      </c>
      <c r="PMY1" s="3" t="s">
        <v>11178</v>
      </c>
      <c r="PMZ1" s="3" t="s">
        <v>11179</v>
      </c>
      <c r="PNA1" s="3" t="s">
        <v>11180</v>
      </c>
      <c r="PNB1" s="3" t="s">
        <v>11181</v>
      </c>
      <c r="PNC1" s="3" t="s">
        <v>11182</v>
      </c>
      <c r="PND1" s="3" t="s">
        <v>11183</v>
      </c>
      <c r="PNE1" s="3" t="s">
        <v>11184</v>
      </c>
      <c r="PNF1" s="3" t="s">
        <v>11185</v>
      </c>
      <c r="PNG1" s="3" t="s">
        <v>11186</v>
      </c>
      <c r="PNH1" s="3" t="s">
        <v>11187</v>
      </c>
      <c r="PNI1" s="3" t="s">
        <v>11188</v>
      </c>
      <c r="PNJ1" s="3" t="s">
        <v>11189</v>
      </c>
      <c r="PNK1" s="3" t="s">
        <v>11190</v>
      </c>
      <c r="PNL1" s="3" t="s">
        <v>11191</v>
      </c>
      <c r="PNM1" s="3" t="s">
        <v>11192</v>
      </c>
      <c r="PNN1" s="3" t="s">
        <v>11193</v>
      </c>
      <c r="PNO1" s="3" t="s">
        <v>11194</v>
      </c>
      <c r="PNP1" s="3" t="s">
        <v>11195</v>
      </c>
      <c r="PNQ1" s="3" t="s">
        <v>11196</v>
      </c>
      <c r="PNR1" s="3" t="s">
        <v>11197</v>
      </c>
      <c r="PNS1" s="3" t="s">
        <v>11198</v>
      </c>
      <c r="PNT1" s="3" t="s">
        <v>11199</v>
      </c>
      <c r="PNU1" s="3" t="s">
        <v>11200</v>
      </c>
      <c r="PNV1" s="3" t="s">
        <v>11201</v>
      </c>
      <c r="PNW1" s="3" t="s">
        <v>11202</v>
      </c>
      <c r="PNX1" s="3" t="s">
        <v>11203</v>
      </c>
      <c r="PNY1" s="3" t="s">
        <v>11204</v>
      </c>
      <c r="PNZ1" s="3" t="s">
        <v>11205</v>
      </c>
      <c r="POA1" s="3" t="s">
        <v>11206</v>
      </c>
      <c r="POB1" s="3" t="s">
        <v>11207</v>
      </c>
      <c r="POC1" s="3" t="s">
        <v>11208</v>
      </c>
      <c r="POD1" s="3" t="s">
        <v>11209</v>
      </c>
      <c r="POE1" s="3" t="s">
        <v>11210</v>
      </c>
      <c r="POF1" s="3" t="s">
        <v>11211</v>
      </c>
      <c r="POG1" s="3" t="s">
        <v>11212</v>
      </c>
      <c r="POH1" s="3" t="s">
        <v>11213</v>
      </c>
      <c r="POI1" s="3" t="s">
        <v>11214</v>
      </c>
      <c r="POJ1" s="3" t="s">
        <v>11215</v>
      </c>
      <c r="POK1" s="3" t="s">
        <v>11216</v>
      </c>
      <c r="POL1" s="3" t="s">
        <v>11217</v>
      </c>
      <c r="POM1" s="3" t="s">
        <v>11218</v>
      </c>
      <c r="PON1" s="3" t="s">
        <v>11219</v>
      </c>
      <c r="POO1" s="3" t="s">
        <v>11220</v>
      </c>
      <c r="POP1" s="3" t="s">
        <v>11221</v>
      </c>
      <c r="POQ1" s="3" t="s">
        <v>11222</v>
      </c>
      <c r="POR1" s="3" t="s">
        <v>11223</v>
      </c>
      <c r="POS1" s="3" t="s">
        <v>11224</v>
      </c>
      <c r="POT1" s="3" t="s">
        <v>11225</v>
      </c>
      <c r="POU1" s="3" t="s">
        <v>11226</v>
      </c>
      <c r="POV1" s="3" t="s">
        <v>11227</v>
      </c>
      <c r="POW1" s="3" t="s">
        <v>11228</v>
      </c>
      <c r="POX1" s="3" t="s">
        <v>11229</v>
      </c>
      <c r="POY1" s="3" t="s">
        <v>11230</v>
      </c>
      <c r="POZ1" s="3" t="s">
        <v>11231</v>
      </c>
      <c r="PPA1" s="3" t="s">
        <v>11232</v>
      </c>
      <c r="PPB1" s="3" t="s">
        <v>11233</v>
      </c>
      <c r="PPC1" s="3" t="s">
        <v>11234</v>
      </c>
      <c r="PPD1" s="3" t="s">
        <v>11235</v>
      </c>
      <c r="PPE1" s="3" t="s">
        <v>11236</v>
      </c>
      <c r="PPF1" s="3" t="s">
        <v>11237</v>
      </c>
      <c r="PPG1" s="3" t="s">
        <v>11238</v>
      </c>
      <c r="PPH1" s="3" t="s">
        <v>11239</v>
      </c>
      <c r="PPI1" s="3" t="s">
        <v>11240</v>
      </c>
      <c r="PPJ1" s="3" t="s">
        <v>11241</v>
      </c>
      <c r="PPK1" s="3" t="s">
        <v>11242</v>
      </c>
      <c r="PPL1" s="3" t="s">
        <v>11243</v>
      </c>
      <c r="PPM1" s="3" t="s">
        <v>11244</v>
      </c>
      <c r="PPN1" s="3" t="s">
        <v>11245</v>
      </c>
      <c r="PPO1" s="3" t="s">
        <v>11246</v>
      </c>
      <c r="PPP1" s="3" t="s">
        <v>11247</v>
      </c>
      <c r="PPQ1" s="3" t="s">
        <v>11248</v>
      </c>
      <c r="PPR1" s="3" t="s">
        <v>11249</v>
      </c>
      <c r="PPS1" s="3" t="s">
        <v>11250</v>
      </c>
      <c r="PPT1" s="3" t="s">
        <v>11251</v>
      </c>
      <c r="PPU1" s="3" t="s">
        <v>11252</v>
      </c>
      <c r="PPV1" s="3" t="s">
        <v>11253</v>
      </c>
      <c r="PPW1" s="3" t="s">
        <v>11254</v>
      </c>
      <c r="PPX1" s="3" t="s">
        <v>11255</v>
      </c>
      <c r="PPY1" s="3" t="s">
        <v>11256</v>
      </c>
      <c r="PPZ1" s="3" t="s">
        <v>11257</v>
      </c>
      <c r="PQA1" s="3" t="s">
        <v>11258</v>
      </c>
      <c r="PQB1" s="3" t="s">
        <v>11259</v>
      </c>
      <c r="PQC1" s="3" t="s">
        <v>11260</v>
      </c>
      <c r="PQD1" s="3" t="s">
        <v>11261</v>
      </c>
      <c r="PQE1" s="3" t="s">
        <v>11262</v>
      </c>
      <c r="PQF1" s="3" t="s">
        <v>11263</v>
      </c>
      <c r="PQG1" s="3" t="s">
        <v>11264</v>
      </c>
      <c r="PQH1" s="3" t="s">
        <v>11265</v>
      </c>
      <c r="PQI1" s="3" t="s">
        <v>11266</v>
      </c>
      <c r="PQJ1" s="3" t="s">
        <v>11267</v>
      </c>
      <c r="PQK1" s="3" t="s">
        <v>11268</v>
      </c>
      <c r="PQL1" s="3" t="s">
        <v>11269</v>
      </c>
      <c r="PQM1" s="3" t="s">
        <v>11270</v>
      </c>
      <c r="PQN1" s="3" t="s">
        <v>11271</v>
      </c>
      <c r="PQO1" s="3" t="s">
        <v>11272</v>
      </c>
      <c r="PQP1" s="3" t="s">
        <v>11273</v>
      </c>
      <c r="PQQ1" s="3" t="s">
        <v>11274</v>
      </c>
      <c r="PQR1" s="3" t="s">
        <v>11275</v>
      </c>
      <c r="PQS1" s="3" t="s">
        <v>11276</v>
      </c>
      <c r="PQT1" s="3" t="s">
        <v>11277</v>
      </c>
      <c r="PQU1" s="3" t="s">
        <v>11278</v>
      </c>
      <c r="PQV1" s="3" t="s">
        <v>11279</v>
      </c>
      <c r="PQW1" s="3" t="s">
        <v>11280</v>
      </c>
      <c r="PQX1" s="3" t="s">
        <v>11281</v>
      </c>
      <c r="PQY1" s="3" t="s">
        <v>11282</v>
      </c>
      <c r="PQZ1" s="3" t="s">
        <v>11283</v>
      </c>
      <c r="PRA1" s="3" t="s">
        <v>11284</v>
      </c>
      <c r="PRB1" s="3" t="s">
        <v>11285</v>
      </c>
      <c r="PRC1" s="3" t="s">
        <v>11286</v>
      </c>
      <c r="PRD1" s="3" t="s">
        <v>11287</v>
      </c>
      <c r="PRE1" s="3" t="s">
        <v>11288</v>
      </c>
      <c r="PRF1" s="3" t="s">
        <v>11289</v>
      </c>
      <c r="PRG1" s="3" t="s">
        <v>11290</v>
      </c>
      <c r="PRH1" s="3" t="s">
        <v>11291</v>
      </c>
      <c r="PRI1" s="3" t="s">
        <v>11292</v>
      </c>
      <c r="PRJ1" s="3" t="s">
        <v>11293</v>
      </c>
      <c r="PRK1" s="3" t="s">
        <v>11294</v>
      </c>
      <c r="PRL1" s="3" t="s">
        <v>11295</v>
      </c>
      <c r="PRM1" s="3" t="s">
        <v>11296</v>
      </c>
      <c r="PRN1" s="3" t="s">
        <v>11297</v>
      </c>
      <c r="PRO1" s="3" t="s">
        <v>11298</v>
      </c>
      <c r="PRP1" s="3" t="s">
        <v>11299</v>
      </c>
      <c r="PRQ1" s="3" t="s">
        <v>11300</v>
      </c>
      <c r="PRR1" s="3" t="s">
        <v>11301</v>
      </c>
      <c r="PRS1" s="3" t="s">
        <v>11302</v>
      </c>
      <c r="PRT1" s="3" t="s">
        <v>11303</v>
      </c>
      <c r="PRU1" s="3" t="s">
        <v>11304</v>
      </c>
      <c r="PRV1" s="3" t="s">
        <v>11305</v>
      </c>
      <c r="PRW1" s="3" t="s">
        <v>11306</v>
      </c>
      <c r="PRX1" s="3" t="s">
        <v>11307</v>
      </c>
      <c r="PRY1" s="3" t="s">
        <v>11308</v>
      </c>
      <c r="PRZ1" s="3" t="s">
        <v>11309</v>
      </c>
      <c r="PSA1" s="3" t="s">
        <v>11310</v>
      </c>
      <c r="PSB1" s="3" t="s">
        <v>11311</v>
      </c>
      <c r="PSC1" s="3" t="s">
        <v>11312</v>
      </c>
      <c r="PSD1" s="3" t="s">
        <v>11313</v>
      </c>
      <c r="PSE1" s="3" t="s">
        <v>11314</v>
      </c>
      <c r="PSF1" s="3" t="s">
        <v>11315</v>
      </c>
      <c r="PSG1" s="3" t="s">
        <v>11316</v>
      </c>
      <c r="PSH1" s="3" t="s">
        <v>11317</v>
      </c>
      <c r="PSI1" s="3" t="s">
        <v>11318</v>
      </c>
      <c r="PSJ1" s="3" t="s">
        <v>11319</v>
      </c>
      <c r="PSK1" s="3" t="s">
        <v>11320</v>
      </c>
      <c r="PSL1" s="3" t="s">
        <v>11321</v>
      </c>
      <c r="PSM1" s="3" t="s">
        <v>11322</v>
      </c>
      <c r="PSN1" s="3" t="s">
        <v>11323</v>
      </c>
      <c r="PSO1" s="3" t="s">
        <v>11324</v>
      </c>
      <c r="PSP1" s="3" t="s">
        <v>11325</v>
      </c>
      <c r="PSQ1" s="3" t="s">
        <v>11326</v>
      </c>
      <c r="PSR1" s="3" t="s">
        <v>11327</v>
      </c>
      <c r="PSS1" s="3" t="s">
        <v>11328</v>
      </c>
      <c r="PST1" s="3" t="s">
        <v>11329</v>
      </c>
      <c r="PSU1" s="3" t="s">
        <v>11330</v>
      </c>
      <c r="PSV1" s="3" t="s">
        <v>11331</v>
      </c>
      <c r="PSW1" s="3" t="s">
        <v>11332</v>
      </c>
      <c r="PSX1" s="3" t="s">
        <v>11333</v>
      </c>
      <c r="PSY1" s="3" t="s">
        <v>11334</v>
      </c>
      <c r="PSZ1" s="3" t="s">
        <v>11335</v>
      </c>
      <c r="PTA1" s="3" t="s">
        <v>11336</v>
      </c>
      <c r="PTB1" s="3" t="s">
        <v>11337</v>
      </c>
      <c r="PTC1" s="3" t="s">
        <v>11338</v>
      </c>
      <c r="PTD1" s="3" t="s">
        <v>11339</v>
      </c>
      <c r="PTE1" s="3" t="s">
        <v>11340</v>
      </c>
      <c r="PTF1" s="3" t="s">
        <v>11341</v>
      </c>
      <c r="PTG1" s="3" t="s">
        <v>11342</v>
      </c>
      <c r="PTH1" s="3" t="s">
        <v>11343</v>
      </c>
      <c r="PTI1" s="3" t="s">
        <v>11344</v>
      </c>
      <c r="PTJ1" s="3" t="s">
        <v>11345</v>
      </c>
      <c r="PTK1" s="3" t="s">
        <v>11346</v>
      </c>
      <c r="PTL1" s="3" t="s">
        <v>11347</v>
      </c>
      <c r="PTM1" s="3" t="s">
        <v>11348</v>
      </c>
      <c r="PTN1" s="3" t="s">
        <v>11349</v>
      </c>
      <c r="PTO1" s="3" t="s">
        <v>11350</v>
      </c>
      <c r="PTP1" s="3" t="s">
        <v>11351</v>
      </c>
      <c r="PTQ1" s="3" t="s">
        <v>11352</v>
      </c>
      <c r="PTR1" s="3" t="s">
        <v>11353</v>
      </c>
      <c r="PTS1" s="3" t="s">
        <v>11354</v>
      </c>
      <c r="PTT1" s="3" t="s">
        <v>11355</v>
      </c>
      <c r="PTU1" s="3" t="s">
        <v>11356</v>
      </c>
      <c r="PTV1" s="3" t="s">
        <v>11357</v>
      </c>
      <c r="PTW1" s="3" t="s">
        <v>11358</v>
      </c>
      <c r="PTX1" s="3" t="s">
        <v>11359</v>
      </c>
      <c r="PTY1" s="3" t="s">
        <v>11360</v>
      </c>
      <c r="PTZ1" s="3" t="s">
        <v>11361</v>
      </c>
      <c r="PUA1" s="3" t="s">
        <v>11362</v>
      </c>
      <c r="PUB1" s="3" t="s">
        <v>11363</v>
      </c>
      <c r="PUC1" s="3" t="s">
        <v>11364</v>
      </c>
      <c r="PUD1" s="3" t="s">
        <v>11365</v>
      </c>
      <c r="PUE1" s="3" t="s">
        <v>11366</v>
      </c>
      <c r="PUF1" s="3" t="s">
        <v>11367</v>
      </c>
      <c r="PUG1" s="3" t="s">
        <v>11368</v>
      </c>
      <c r="PUH1" s="3" t="s">
        <v>11369</v>
      </c>
      <c r="PUI1" s="3" t="s">
        <v>11370</v>
      </c>
      <c r="PUJ1" s="3" t="s">
        <v>11371</v>
      </c>
      <c r="PUK1" s="3" t="s">
        <v>11372</v>
      </c>
      <c r="PUL1" s="3" t="s">
        <v>11373</v>
      </c>
      <c r="PUM1" s="3" t="s">
        <v>11374</v>
      </c>
      <c r="PUN1" s="3" t="s">
        <v>11375</v>
      </c>
      <c r="PUO1" s="3" t="s">
        <v>11376</v>
      </c>
      <c r="PUP1" s="3" t="s">
        <v>11377</v>
      </c>
      <c r="PUQ1" s="3" t="s">
        <v>11378</v>
      </c>
      <c r="PUR1" s="3" t="s">
        <v>11379</v>
      </c>
      <c r="PUS1" s="3" t="s">
        <v>11380</v>
      </c>
      <c r="PUT1" s="3" t="s">
        <v>11381</v>
      </c>
      <c r="PUU1" s="3" t="s">
        <v>11382</v>
      </c>
      <c r="PUV1" s="3" t="s">
        <v>11383</v>
      </c>
      <c r="PUW1" s="3" t="s">
        <v>11384</v>
      </c>
      <c r="PUX1" s="3" t="s">
        <v>11385</v>
      </c>
      <c r="PUY1" s="3" t="s">
        <v>11386</v>
      </c>
      <c r="PUZ1" s="3" t="s">
        <v>11387</v>
      </c>
      <c r="PVA1" s="3" t="s">
        <v>11388</v>
      </c>
      <c r="PVB1" s="3" t="s">
        <v>11389</v>
      </c>
      <c r="PVC1" s="3" t="s">
        <v>11390</v>
      </c>
      <c r="PVD1" s="3" t="s">
        <v>11391</v>
      </c>
      <c r="PVE1" s="3" t="s">
        <v>11392</v>
      </c>
      <c r="PVF1" s="3" t="s">
        <v>11393</v>
      </c>
      <c r="PVG1" s="3" t="s">
        <v>11394</v>
      </c>
      <c r="PVH1" s="3" t="s">
        <v>11395</v>
      </c>
      <c r="PVI1" s="3" t="s">
        <v>11396</v>
      </c>
      <c r="PVJ1" s="3" t="s">
        <v>11397</v>
      </c>
      <c r="PVK1" s="3" t="s">
        <v>11398</v>
      </c>
      <c r="PVL1" s="3" t="s">
        <v>11399</v>
      </c>
      <c r="PVM1" s="3" t="s">
        <v>11400</v>
      </c>
      <c r="PVN1" s="3" t="s">
        <v>11401</v>
      </c>
      <c r="PVO1" s="3" t="s">
        <v>11402</v>
      </c>
      <c r="PVP1" s="3" t="s">
        <v>11403</v>
      </c>
      <c r="PVQ1" s="3" t="s">
        <v>11404</v>
      </c>
      <c r="PVR1" s="3" t="s">
        <v>11405</v>
      </c>
      <c r="PVS1" s="3" t="s">
        <v>11406</v>
      </c>
      <c r="PVT1" s="3" t="s">
        <v>11407</v>
      </c>
      <c r="PVU1" s="3" t="s">
        <v>11408</v>
      </c>
      <c r="PVV1" s="3" t="s">
        <v>11409</v>
      </c>
      <c r="PVW1" s="3" t="s">
        <v>11410</v>
      </c>
      <c r="PVX1" s="3" t="s">
        <v>11411</v>
      </c>
      <c r="PVY1" s="3" t="s">
        <v>11412</v>
      </c>
      <c r="PVZ1" s="3" t="s">
        <v>11413</v>
      </c>
      <c r="PWA1" s="3" t="s">
        <v>11414</v>
      </c>
      <c r="PWB1" s="3" t="s">
        <v>11415</v>
      </c>
      <c r="PWC1" s="3" t="s">
        <v>11416</v>
      </c>
      <c r="PWD1" s="3" t="s">
        <v>11417</v>
      </c>
      <c r="PWE1" s="3" t="s">
        <v>11418</v>
      </c>
      <c r="PWF1" s="3" t="s">
        <v>11419</v>
      </c>
      <c r="PWG1" s="3" t="s">
        <v>11420</v>
      </c>
      <c r="PWH1" s="3" t="s">
        <v>11421</v>
      </c>
      <c r="PWI1" s="3" t="s">
        <v>11422</v>
      </c>
      <c r="PWJ1" s="3" t="s">
        <v>11423</v>
      </c>
      <c r="PWK1" s="3" t="s">
        <v>11424</v>
      </c>
      <c r="PWL1" s="3" t="s">
        <v>11425</v>
      </c>
      <c r="PWM1" s="3" t="s">
        <v>11426</v>
      </c>
      <c r="PWN1" s="3" t="s">
        <v>11427</v>
      </c>
      <c r="PWO1" s="3" t="s">
        <v>11428</v>
      </c>
      <c r="PWP1" s="3" t="s">
        <v>11429</v>
      </c>
      <c r="PWQ1" s="3" t="s">
        <v>11430</v>
      </c>
      <c r="PWR1" s="3" t="s">
        <v>11431</v>
      </c>
      <c r="PWS1" s="3" t="s">
        <v>11432</v>
      </c>
      <c r="PWT1" s="3" t="s">
        <v>11433</v>
      </c>
      <c r="PWU1" s="3" t="s">
        <v>11434</v>
      </c>
      <c r="PWV1" s="3" t="s">
        <v>11435</v>
      </c>
      <c r="PWW1" s="3" t="s">
        <v>11436</v>
      </c>
      <c r="PWX1" s="3" t="s">
        <v>11437</v>
      </c>
      <c r="PWY1" s="3" t="s">
        <v>11438</v>
      </c>
      <c r="PWZ1" s="3" t="s">
        <v>11439</v>
      </c>
      <c r="PXA1" s="3" t="s">
        <v>11440</v>
      </c>
      <c r="PXB1" s="3" t="s">
        <v>11441</v>
      </c>
      <c r="PXC1" s="3" t="s">
        <v>11442</v>
      </c>
      <c r="PXD1" s="3" t="s">
        <v>11443</v>
      </c>
      <c r="PXE1" s="3" t="s">
        <v>11444</v>
      </c>
      <c r="PXF1" s="3" t="s">
        <v>11445</v>
      </c>
      <c r="PXG1" s="3" t="s">
        <v>11446</v>
      </c>
      <c r="PXH1" s="3" t="s">
        <v>11447</v>
      </c>
      <c r="PXI1" s="3" t="s">
        <v>11448</v>
      </c>
      <c r="PXJ1" s="3" t="s">
        <v>11449</v>
      </c>
      <c r="PXK1" s="3" t="s">
        <v>11450</v>
      </c>
      <c r="PXL1" s="3" t="s">
        <v>11451</v>
      </c>
      <c r="PXM1" s="3" t="s">
        <v>11452</v>
      </c>
      <c r="PXN1" s="3" t="s">
        <v>11453</v>
      </c>
      <c r="PXO1" s="3" t="s">
        <v>11454</v>
      </c>
      <c r="PXP1" s="3" t="s">
        <v>11455</v>
      </c>
      <c r="PXQ1" s="3" t="s">
        <v>11456</v>
      </c>
      <c r="PXR1" s="3" t="s">
        <v>11457</v>
      </c>
      <c r="PXS1" s="3" t="s">
        <v>11458</v>
      </c>
      <c r="PXT1" s="3" t="s">
        <v>11459</v>
      </c>
      <c r="PXU1" s="3" t="s">
        <v>11460</v>
      </c>
      <c r="PXV1" s="3" t="s">
        <v>11461</v>
      </c>
      <c r="PXW1" s="3" t="s">
        <v>11462</v>
      </c>
      <c r="PXX1" s="3" t="s">
        <v>11463</v>
      </c>
      <c r="PXY1" s="3" t="s">
        <v>11464</v>
      </c>
      <c r="PXZ1" s="3" t="s">
        <v>11465</v>
      </c>
      <c r="PYA1" s="3" t="s">
        <v>11466</v>
      </c>
      <c r="PYB1" s="3" t="s">
        <v>11467</v>
      </c>
      <c r="PYC1" s="3" t="s">
        <v>11468</v>
      </c>
      <c r="PYD1" s="3" t="s">
        <v>11469</v>
      </c>
      <c r="PYE1" s="3" t="s">
        <v>11470</v>
      </c>
      <c r="PYF1" s="3" t="s">
        <v>11471</v>
      </c>
      <c r="PYG1" s="3" t="s">
        <v>11472</v>
      </c>
      <c r="PYH1" s="3" t="s">
        <v>11473</v>
      </c>
      <c r="PYI1" s="3" t="s">
        <v>11474</v>
      </c>
      <c r="PYJ1" s="3" t="s">
        <v>11475</v>
      </c>
      <c r="PYK1" s="3" t="s">
        <v>11476</v>
      </c>
      <c r="PYL1" s="3" t="s">
        <v>11477</v>
      </c>
      <c r="PYM1" s="3" t="s">
        <v>11478</v>
      </c>
      <c r="PYN1" s="3" t="s">
        <v>11479</v>
      </c>
      <c r="PYO1" s="3" t="s">
        <v>11480</v>
      </c>
      <c r="PYP1" s="3" t="s">
        <v>11481</v>
      </c>
      <c r="PYQ1" s="3" t="s">
        <v>11482</v>
      </c>
      <c r="PYR1" s="3" t="s">
        <v>11483</v>
      </c>
      <c r="PYS1" s="3" t="s">
        <v>11484</v>
      </c>
      <c r="PYT1" s="3" t="s">
        <v>11485</v>
      </c>
      <c r="PYU1" s="3" t="s">
        <v>11486</v>
      </c>
      <c r="PYV1" s="3" t="s">
        <v>11487</v>
      </c>
      <c r="PYW1" s="3" t="s">
        <v>11488</v>
      </c>
      <c r="PYX1" s="3" t="s">
        <v>11489</v>
      </c>
      <c r="PYY1" s="3" t="s">
        <v>11490</v>
      </c>
      <c r="PYZ1" s="3" t="s">
        <v>11491</v>
      </c>
      <c r="PZA1" s="3" t="s">
        <v>11492</v>
      </c>
      <c r="PZB1" s="3" t="s">
        <v>11493</v>
      </c>
      <c r="PZC1" s="3" t="s">
        <v>11494</v>
      </c>
      <c r="PZD1" s="3" t="s">
        <v>11495</v>
      </c>
      <c r="PZE1" s="3" t="s">
        <v>11496</v>
      </c>
      <c r="PZF1" s="3" t="s">
        <v>11497</v>
      </c>
      <c r="PZG1" s="3" t="s">
        <v>11498</v>
      </c>
      <c r="PZH1" s="3" t="s">
        <v>11499</v>
      </c>
      <c r="PZI1" s="3" t="s">
        <v>11500</v>
      </c>
      <c r="PZJ1" s="3" t="s">
        <v>11501</v>
      </c>
      <c r="PZK1" s="3" t="s">
        <v>11502</v>
      </c>
      <c r="PZL1" s="3" t="s">
        <v>11503</v>
      </c>
      <c r="PZM1" s="3" t="s">
        <v>11504</v>
      </c>
      <c r="PZN1" s="3" t="s">
        <v>11505</v>
      </c>
      <c r="PZO1" s="3" t="s">
        <v>11506</v>
      </c>
      <c r="PZP1" s="3" t="s">
        <v>11507</v>
      </c>
      <c r="PZQ1" s="3" t="s">
        <v>11508</v>
      </c>
      <c r="PZR1" s="3" t="s">
        <v>11509</v>
      </c>
      <c r="PZS1" s="3" t="s">
        <v>11510</v>
      </c>
      <c r="PZT1" s="3" t="s">
        <v>11511</v>
      </c>
      <c r="PZU1" s="3" t="s">
        <v>11512</v>
      </c>
      <c r="PZV1" s="3" t="s">
        <v>11513</v>
      </c>
      <c r="PZW1" s="3" t="s">
        <v>11514</v>
      </c>
      <c r="PZX1" s="3" t="s">
        <v>11515</v>
      </c>
      <c r="PZY1" s="3" t="s">
        <v>11516</v>
      </c>
      <c r="PZZ1" s="3" t="s">
        <v>11517</v>
      </c>
      <c r="QAA1" s="3" t="s">
        <v>11518</v>
      </c>
      <c r="QAB1" s="3" t="s">
        <v>11519</v>
      </c>
      <c r="QAC1" s="3" t="s">
        <v>11520</v>
      </c>
      <c r="QAD1" s="3" t="s">
        <v>11521</v>
      </c>
      <c r="QAE1" s="3" t="s">
        <v>11522</v>
      </c>
      <c r="QAF1" s="3" t="s">
        <v>11523</v>
      </c>
      <c r="QAG1" s="3" t="s">
        <v>11524</v>
      </c>
      <c r="QAH1" s="3" t="s">
        <v>11525</v>
      </c>
      <c r="QAI1" s="3" t="s">
        <v>11526</v>
      </c>
      <c r="QAJ1" s="3" t="s">
        <v>11527</v>
      </c>
      <c r="QAK1" s="3" t="s">
        <v>11528</v>
      </c>
      <c r="QAL1" s="3" t="s">
        <v>11529</v>
      </c>
      <c r="QAM1" s="3" t="s">
        <v>11530</v>
      </c>
      <c r="QAN1" s="3" t="s">
        <v>11531</v>
      </c>
      <c r="QAO1" s="3" t="s">
        <v>11532</v>
      </c>
      <c r="QAP1" s="3" t="s">
        <v>11533</v>
      </c>
      <c r="QAQ1" s="3" t="s">
        <v>11534</v>
      </c>
      <c r="QAR1" s="3" t="s">
        <v>11535</v>
      </c>
      <c r="QAS1" s="3" t="s">
        <v>11536</v>
      </c>
      <c r="QAT1" s="3" t="s">
        <v>11537</v>
      </c>
      <c r="QAU1" s="3" t="s">
        <v>11538</v>
      </c>
      <c r="QAV1" s="3" t="s">
        <v>11539</v>
      </c>
      <c r="QAW1" s="3" t="s">
        <v>11540</v>
      </c>
      <c r="QAX1" s="3" t="s">
        <v>11541</v>
      </c>
      <c r="QAY1" s="3" t="s">
        <v>11542</v>
      </c>
      <c r="QAZ1" s="3" t="s">
        <v>11543</v>
      </c>
      <c r="QBA1" s="3" t="s">
        <v>11544</v>
      </c>
      <c r="QBB1" s="3" t="s">
        <v>11545</v>
      </c>
      <c r="QBC1" s="3" t="s">
        <v>11546</v>
      </c>
      <c r="QBD1" s="3" t="s">
        <v>11547</v>
      </c>
      <c r="QBE1" s="3" t="s">
        <v>11548</v>
      </c>
      <c r="QBF1" s="3" t="s">
        <v>11549</v>
      </c>
      <c r="QBG1" s="3" t="s">
        <v>11550</v>
      </c>
      <c r="QBH1" s="3" t="s">
        <v>11551</v>
      </c>
      <c r="QBI1" s="3" t="s">
        <v>11552</v>
      </c>
      <c r="QBJ1" s="3" t="s">
        <v>11553</v>
      </c>
      <c r="QBK1" s="3" t="s">
        <v>11554</v>
      </c>
      <c r="QBL1" s="3" t="s">
        <v>11555</v>
      </c>
      <c r="QBM1" s="3" t="s">
        <v>11556</v>
      </c>
      <c r="QBN1" s="3" t="s">
        <v>11557</v>
      </c>
      <c r="QBO1" s="3" t="s">
        <v>11558</v>
      </c>
      <c r="QBP1" s="3" t="s">
        <v>11559</v>
      </c>
      <c r="QBQ1" s="3" t="s">
        <v>11560</v>
      </c>
      <c r="QBR1" s="3" t="s">
        <v>11561</v>
      </c>
      <c r="QBS1" s="3" t="s">
        <v>11562</v>
      </c>
      <c r="QBT1" s="3" t="s">
        <v>11563</v>
      </c>
      <c r="QBU1" s="3" t="s">
        <v>11564</v>
      </c>
      <c r="QBV1" s="3" t="s">
        <v>11565</v>
      </c>
      <c r="QBW1" s="3" t="s">
        <v>11566</v>
      </c>
      <c r="QBX1" s="3" t="s">
        <v>11567</v>
      </c>
      <c r="QBY1" s="3" t="s">
        <v>11568</v>
      </c>
      <c r="QBZ1" s="3" t="s">
        <v>11569</v>
      </c>
      <c r="QCA1" s="3" t="s">
        <v>11570</v>
      </c>
      <c r="QCB1" s="3" t="s">
        <v>11571</v>
      </c>
      <c r="QCC1" s="3" t="s">
        <v>11572</v>
      </c>
      <c r="QCD1" s="3" t="s">
        <v>11573</v>
      </c>
      <c r="QCE1" s="3" t="s">
        <v>11574</v>
      </c>
      <c r="QCF1" s="3" t="s">
        <v>11575</v>
      </c>
      <c r="QCG1" s="3" t="s">
        <v>11576</v>
      </c>
      <c r="QCH1" s="3" t="s">
        <v>11577</v>
      </c>
      <c r="QCI1" s="3" t="s">
        <v>11578</v>
      </c>
      <c r="QCJ1" s="3" t="s">
        <v>11579</v>
      </c>
      <c r="QCK1" s="3" t="s">
        <v>11580</v>
      </c>
      <c r="QCL1" s="3" t="s">
        <v>11581</v>
      </c>
      <c r="QCM1" s="3" t="s">
        <v>11582</v>
      </c>
      <c r="QCN1" s="3" t="s">
        <v>11583</v>
      </c>
      <c r="QCO1" s="3" t="s">
        <v>11584</v>
      </c>
      <c r="QCP1" s="3" t="s">
        <v>11585</v>
      </c>
      <c r="QCQ1" s="3" t="s">
        <v>11586</v>
      </c>
      <c r="QCR1" s="3" t="s">
        <v>11587</v>
      </c>
      <c r="QCS1" s="3" t="s">
        <v>11588</v>
      </c>
      <c r="QCT1" s="3" t="s">
        <v>11589</v>
      </c>
      <c r="QCU1" s="3" t="s">
        <v>11590</v>
      </c>
      <c r="QCV1" s="3" t="s">
        <v>11591</v>
      </c>
      <c r="QCW1" s="3" t="s">
        <v>11592</v>
      </c>
      <c r="QCX1" s="3" t="s">
        <v>11593</v>
      </c>
      <c r="QCY1" s="3" t="s">
        <v>11594</v>
      </c>
      <c r="QCZ1" s="3" t="s">
        <v>11595</v>
      </c>
      <c r="QDA1" s="3" t="s">
        <v>11596</v>
      </c>
      <c r="QDB1" s="3" t="s">
        <v>11597</v>
      </c>
      <c r="QDC1" s="3" t="s">
        <v>11598</v>
      </c>
      <c r="QDD1" s="3" t="s">
        <v>11599</v>
      </c>
      <c r="QDE1" s="3" t="s">
        <v>11600</v>
      </c>
      <c r="QDF1" s="3" t="s">
        <v>11601</v>
      </c>
      <c r="QDG1" s="3" t="s">
        <v>11602</v>
      </c>
      <c r="QDH1" s="3" t="s">
        <v>11603</v>
      </c>
      <c r="QDI1" s="3" t="s">
        <v>11604</v>
      </c>
      <c r="QDJ1" s="3" t="s">
        <v>11605</v>
      </c>
      <c r="QDK1" s="3" t="s">
        <v>11606</v>
      </c>
      <c r="QDL1" s="3" t="s">
        <v>11607</v>
      </c>
      <c r="QDM1" s="3" t="s">
        <v>11608</v>
      </c>
      <c r="QDN1" s="3" t="s">
        <v>11609</v>
      </c>
      <c r="QDO1" s="3" t="s">
        <v>11610</v>
      </c>
      <c r="QDP1" s="3" t="s">
        <v>11611</v>
      </c>
      <c r="QDQ1" s="3" t="s">
        <v>11612</v>
      </c>
      <c r="QDR1" s="3" t="s">
        <v>11613</v>
      </c>
      <c r="QDS1" s="3" t="s">
        <v>11614</v>
      </c>
      <c r="QDT1" s="3" t="s">
        <v>11615</v>
      </c>
      <c r="QDU1" s="3" t="s">
        <v>11616</v>
      </c>
      <c r="QDV1" s="3" t="s">
        <v>11617</v>
      </c>
      <c r="QDW1" s="3" t="s">
        <v>11618</v>
      </c>
      <c r="QDX1" s="3" t="s">
        <v>11619</v>
      </c>
      <c r="QDY1" s="3" t="s">
        <v>11620</v>
      </c>
      <c r="QDZ1" s="3" t="s">
        <v>11621</v>
      </c>
      <c r="QEA1" s="3" t="s">
        <v>11622</v>
      </c>
      <c r="QEB1" s="3" t="s">
        <v>11623</v>
      </c>
      <c r="QEC1" s="3" t="s">
        <v>11624</v>
      </c>
      <c r="QED1" s="3" t="s">
        <v>11625</v>
      </c>
      <c r="QEE1" s="3" t="s">
        <v>11626</v>
      </c>
      <c r="QEF1" s="3" t="s">
        <v>11627</v>
      </c>
      <c r="QEG1" s="3" t="s">
        <v>11628</v>
      </c>
      <c r="QEH1" s="3" t="s">
        <v>11629</v>
      </c>
      <c r="QEI1" s="3" t="s">
        <v>11630</v>
      </c>
      <c r="QEJ1" s="3" t="s">
        <v>11631</v>
      </c>
      <c r="QEK1" s="3" t="s">
        <v>11632</v>
      </c>
      <c r="QEL1" s="3" t="s">
        <v>11633</v>
      </c>
      <c r="QEM1" s="3" t="s">
        <v>11634</v>
      </c>
      <c r="QEN1" s="3" t="s">
        <v>11635</v>
      </c>
      <c r="QEO1" s="3" t="s">
        <v>11636</v>
      </c>
      <c r="QEP1" s="3" t="s">
        <v>11637</v>
      </c>
      <c r="QEQ1" s="3" t="s">
        <v>11638</v>
      </c>
      <c r="QER1" s="3" t="s">
        <v>11639</v>
      </c>
      <c r="QES1" s="3" t="s">
        <v>11640</v>
      </c>
      <c r="QET1" s="3" t="s">
        <v>11641</v>
      </c>
      <c r="QEU1" s="3" t="s">
        <v>11642</v>
      </c>
      <c r="QEV1" s="3" t="s">
        <v>11643</v>
      </c>
      <c r="QEW1" s="3" t="s">
        <v>11644</v>
      </c>
      <c r="QEX1" s="3" t="s">
        <v>11645</v>
      </c>
      <c r="QEY1" s="3" t="s">
        <v>11646</v>
      </c>
      <c r="QEZ1" s="3" t="s">
        <v>11647</v>
      </c>
      <c r="QFA1" s="3" t="s">
        <v>11648</v>
      </c>
      <c r="QFB1" s="3" t="s">
        <v>11649</v>
      </c>
      <c r="QFC1" s="3" t="s">
        <v>11650</v>
      </c>
      <c r="QFD1" s="3" t="s">
        <v>11651</v>
      </c>
      <c r="QFE1" s="3" t="s">
        <v>11652</v>
      </c>
      <c r="QFF1" s="3" t="s">
        <v>11653</v>
      </c>
      <c r="QFG1" s="3" t="s">
        <v>11654</v>
      </c>
      <c r="QFH1" s="3" t="s">
        <v>11655</v>
      </c>
      <c r="QFI1" s="3" t="s">
        <v>11656</v>
      </c>
      <c r="QFJ1" s="3" t="s">
        <v>11657</v>
      </c>
      <c r="QFK1" s="3" t="s">
        <v>11658</v>
      </c>
      <c r="QFL1" s="3" t="s">
        <v>11659</v>
      </c>
      <c r="QFM1" s="3" t="s">
        <v>11660</v>
      </c>
      <c r="QFN1" s="3" t="s">
        <v>11661</v>
      </c>
      <c r="QFO1" s="3" t="s">
        <v>11662</v>
      </c>
      <c r="QFP1" s="3" t="s">
        <v>11663</v>
      </c>
      <c r="QFQ1" s="3" t="s">
        <v>11664</v>
      </c>
      <c r="QFR1" s="3" t="s">
        <v>11665</v>
      </c>
      <c r="QFS1" s="3" t="s">
        <v>11666</v>
      </c>
      <c r="QFT1" s="3" t="s">
        <v>11667</v>
      </c>
      <c r="QFU1" s="3" t="s">
        <v>11668</v>
      </c>
      <c r="QFV1" s="3" t="s">
        <v>11669</v>
      </c>
      <c r="QFW1" s="3" t="s">
        <v>11670</v>
      </c>
      <c r="QFX1" s="3" t="s">
        <v>11671</v>
      </c>
      <c r="QFY1" s="3" t="s">
        <v>11672</v>
      </c>
      <c r="QFZ1" s="3" t="s">
        <v>11673</v>
      </c>
      <c r="QGA1" s="3" t="s">
        <v>11674</v>
      </c>
      <c r="QGB1" s="3" t="s">
        <v>11675</v>
      </c>
      <c r="QGC1" s="3" t="s">
        <v>11676</v>
      </c>
      <c r="QGD1" s="3" t="s">
        <v>11677</v>
      </c>
      <c r="QGE1" s="3" t="s">
        <v>11678</v>
      </c>
      <c r="QGF1" s="3" t="s">
        <v>11679</v>
      </c>
      <c r="QGG1" s="3" t="s">
        <v>11680</v>
      </c>
      <c r="QGH1" s="3" t="s">
        <v>11681</v>
      </c>
      <c r="QGI1" s="3" t="s">
        <v>11682</v>
      </c>
      <c r="QGJ1" s="3" t="s">
        <v>11683</v>
      </c>
      <c r="QGK1" s="3" t="s">
        <v>11684</v>
      </c>
      <c r="QGL1" s="3" t="s">
        <v>11685</v>
      </c>
      <c r="QGM1" s="3" t="s">
        <v>11686</v>
      </c>
      <c r="QGN1" s="3" t="s">
        <v>11687</v>
      </c>
      <c r="QGO1" s="3" t="s">
        <v>11688</v>
      </c>
      <c r="QGP1" s="3" t="s">
        <v>11689</v>
      </c>
      <c r="QGQ1" s="3" t="s">
        <v>11690</v>
      </c>
      <c r="QGR1" s="3" t="s">
        <v>11691</v>
      </c>
      <c r="QGS1" s="3" t="s">
        <v>11692</v>
      </c>
      <c r="QGT1" s="3" t="s">
        <v>11693</v>
      </c>
      <c r="QGU1" s="3" t="s">
        <v>11694</v>
      </c>
      <c r="QGV1" s="3" t="s">
        <v>11695</v>
      </c>
      <c r="QGW1" s="3" t="s">
        <v>11696</v>
      </c>
      <c r="QGX1" s="3" t="s">
        <v>11697</v>
      </c>
      <c r="QGY1" s="3" t="s">
        <v>11698</v>
      </c>
      <c r="QGZ1" s="3" t="s">
        <v>11699</v>
      </c>
      <c r="QHA1" s="3" t="s">
        <v>11700</v>
      </c>
      <c r="QHB1" s="3" t="s">
        <v>11701</v>
      </c>
      <c r="QHC1" s="3" t="s">
        <v>11702</v>
      </c>
      <c r="QHD1" s="3" t="s">
        <v>11703</v>
      </c>
      <c r="QHE1" s="3" t="s">
        <v>11704</v>
      </c>
      <c r="QHF1" s="3" t="s">
        <v>11705</v>
      </c>
      <c r="QHG1" s="3" t="s">
        <v>11706</v>
      </c>
      <c r="QHH1" s="3" t="s">
        <v>11707</v>
      </c>
      <c r="QHI1" s="3" t="s">
        <v>11708</v>
      </c>
      <c r="QHJ1" s="3" t="s">
        <v>11709</v>
      </c>
      <c r="QHK1" s="3" t="s">
        <v>11710</v>
      </c>
      <c r="QHL1" s="3" t="s">
        <v>11711</v>
      </c>
      <c r="QHM1" s="3" t="s">
        <v>11712</v>
      </c>
      <c r="QHN1" s="3" t="s">
        <v>11713</v>
      </c>
      <c r="QHO1" s="3" t="s">
        <v>11714</v>
      </c>
      <c r="QHP1" s="3" t="s">
        <v>11715</v>
      </c>
      <c r="QHQ1" s="3" t="s">
        <v>11716</v>
      </c>
      <c r="QHR1" s="3" t="s">
        <v>11717</v>
      </c>
      <c r="QHS1" s="3" t="s">
        <v>11718</v>
      </c>
      <c r="QHT1" s="3" t="s">
        <v>11719</v>
      </c>
      <c r="QHU1" s="3" t="s">
        <v>11720</v>
      </c>
      <c r="QHV1" s="3" t="s">
        <v>11721</v>
      </c>
      <c r="QHW1" s="3" t="s">
        <v>11722</v>
      </c>
      <c r="QHX1" s="3" t="s">
        <v>11723</v>
      </c>
      <c r="QHY1" s="3" t="s">
        <v>11724</v>
      </c>
      <c r="QHZ1" s="3" t="s">
        <v>11725</v>
      </c>
      <c r="QIA1" s="3" t="s">
        <v>11726</v>
      </c>
      <c r="QIB1" s="3" t="s">
        <v>11727</v>
      </c>
      <c r="QIC1" s="3" t="s">
        <v>11728</v>
      </c>
      <c r="QID1" s="3" t="s">
        <v>11729</v>
      </c>
      <c r="QIE1" s="3" t="s">
        <v>11730</v>
      </c>
      <c r="QIF1" s="3" t="s">
        <v>11731</v>
      </c>
      <c r="QIG1" s="3" t="s">
        <v>11732</v>
      </c>
      <c r="QIH1" s="3" t="s">
        <v>11733</v>
      </c>
      <c r="QII1" s="3" t="s">
        <v>11734</v>
      </c>
      <c r="QIJ1" s="3" t="s">
        <v>11735</v>
      </c>
      <c r="QIK1" s="3" t="s">
        <v>11736</v>
      </c>
      <c r="QIL1" s="3" t="s">
        <v>11737</v>
      </c>
      <c r="QIM1" s="3" t="s">
        <v>11738</v>
      </c>
      <c r="QIN1" s="3" t="s">
        <v>11739</v>
      </c>
      <c r="QIO1" s="3" t="s">
        <v>11740</v>
      </c>
      <c r="QIP1" s="3" t="s">
        <v>11741</v>
      </c>
      <c r="QIQ1" s="3" t="s">
        <v>11742</v>
      </c>
      <c r="QIR1" s="3" t="s">
        <v>11743</v>
      </c>
      <c r="QIS1" s="3" t="s">
        <v>11744</v>
      </c>
      <c r="QIT1" s="3" t="s">
        <v>11745</v>
      </c>
      <c r="QIU1" s="3" t="s">
        <v>11746</v>
      </c>
      <c r="QIV1" s="3" t="s">
        <v>11747</v>
      </c>
      <c r="QIW1" s="3" t="s">
        <v>11748</v>
      </c>
      <c r="QIX1" s="3" t="s">
        <v>11749</v>
      </c>
      <c r="QIY1" s="3" t="s">
        <v>11750</v>
      </c>
      <c r="QIZ1" s="3" t="s">
        <v>11751</v>
      </c>
      <c r="QJA1" s="3" t="s">
        <v>11752</v>
      </c>
      <c r="QJB1" s="3" t="s">
        <v>11753</v>
      </c>
      <c r="QJC1" s="3" t="s">
        <v>11754</v>
      </c>
      <c r="QJD1" s="3" t="s">
        <v>11755</v>
      </c>
      <c r="QJE1" s="3" t="s">
        <v>11756</v>
      </c>
      <c r="QJF1" s="3" t="s">
        <v>11757</v>
      </c>
      <c r="QJG1" s="3" t="s">
        <v>11758</v>
      </c>
      <c r="QJH1" s="3" t="s">
        <v>11759</v>
      </c>
      <c r="QJI1" s="3" t="s">
        <v>11760</v>
      </c>
      <c r="QJJ1" s="3" t="s">
        <v>11761</v>
      </c>
      <c r="QJK1" s="3" t="s">
        <v>11762</v>
      </c>
      <c r="QJL1" s="3" t="s">
        <v>11763</v>
      </c>
      <c r="QJM1" s="3" t="s">
        <v>11764</v>
      </c>
      <c r="QJN1" s="3" t="s">
        <v>11765</v>
      </c>
      <c r="QJO1" s="3" t="s">
        <v>11766</v>
      </c>
      <c r="QJP1" s="3" t="s">
        <v>11767</v>
      </c>
      <c r="QJQ1" s="3" t="s">
        <v>11768</v>
      </c>
      <c r="QJR1" s="3" t="s">
        <v>11769</v>
      </c>
      <c r="QJS1" s="3" t="s">
        <v>11770</v>
      </c>
      <c r="QJT1" s="3" t="s">
        <v>11771</v>
      </c>
      <c r="QJU1" s="3" t="s">
        <v>11772</v>
      </c>
      <c r="QJV1" s="3" t="s">
        <v>11773</v>
      </c>
      <c r="QJW1" s="3" t="s">
        <v>11774</v>
      </c>
      <c r="QJX1" s="3" t="s">
        <v>11775</v>
      </c>
      <c r="QJY1" s="3" t="s">
        <v>11776</v>
      </c>
      <c r="QJZ1" s="3" t="s">
        <v>11777</v>
      </c>
      <c r="QKA1" s="3" t="s">
        <v>11778</v>
      </c>
      <c r="QKB1" s="3" t="s">
        <v>11779</v>
      </c>
      <c r="QKC1" s="3" t="s">
        <v>11780</v>
      </c>
      <c r="QKD1" s="3" t="s">
        <v>11781</v>
      </c>
      <c r="QKE1" s="3" t="s">
        <v>11782</v>
      </c>
      <c r="QKF1" s="3" t="s">
        <v>11783</v>
      </c>
      <c r="QKG1" s="3" t="s">
        <v>11784</v>
      </c>
      <c r="QKH1" s="3" t="s">
        <v>11785</v>
      </c>
      <c r="QKI1" s="3" t="s">
        <v>11786</v>
      </c>
      <c r="QKJ1" s="3" t="s">
        <v>11787</v>
      </c>
      <c r="QKK1" s="3" t="s">
        <v>11788</v>
      </c>
      <c r="QKL1" s="3" t="s">
        <v>11789</v>
      </c>
      <c r="QKM1" s="3" t="s">
        <v>11790</v>
      </c>
      <c r="QKN1" s="3" t="s">
        <v>11791</v>
      </c>
      <c r="QKO1" s="3" t="s">
        <v>11792</v>
      </c>
      <c r="QKP1" s="3" t="s">
        <v>11793</v>
      </c>
      <c r="QKQ1" s="3" t="s">
        <v>11794</v>
      </c>
      <c r="QKR1" s="3" t="s">
        <v>11795</v>
      </c>
      <c r="QKS1" s="3" t="s">
        <v>11796</v>
      </c>
      <c r="QKT1" s="3" t="s">
        <v>11797</v>
      </c>
      <c r="QKU1" s="3" t="s">
        <v>11798</v>
      </c>
      <c r="QKV1" s="3" t="s">
        <v>11799</v>
      </c>
      <c r="QKW1" s="3" t="s">
        <v>11800</v>
      </c>
      <c r="QKX1" s="3" t="s">
        <v>11801</v>
      </c>
      <c r="QKY1" s="3" t="s">
        <v>11802</v>
      </c>
      <c r="QKZ1" s="3" t="s">
        <v>11803</v>
      </c>
      <c r="QLA1" s="3" t="s">
        <v>11804</v>
      </c>
      <c r="QLB1" s="3" t="s">
        <v>11805</v>
      </c>
      <c r="QLC1" s="3" t="s">
        <v>11806</v>
      </c>
      <c r="QLD1" s="3" t="s">
        <v>11807</v>
      </c>
      <c r="QLE1" s="3" t="s">
        <v>11808</v>
      </c>
      <c r="QLF1" s="3" t="s">
        <v>11809</v>
      </c>
      <c r="QLG1" s="3" t="s">
        <v>11810</v>
      </c>
      <c r="QLH1" s="3" t="s">
        <v>11811</v>
      </c>
      <c r="QLI1" s="3" t="s">
        <v>11812</v>
      </c>
      <c r="QLJ1" s="3" t="s">
        <v>11813</v>
      </c>
      <c r="QLK1" s="3" t="s">
        <v>11814</v>
      </c>
      <c r="QLL1" s="3" t="s">
        <v>11815</v>
      </c>
      <c r="QLM1" s="3" t="s">
        <v>11816</v>
      </c>
      <c r="QLN1" s="3" t="s">
        <v>11817</v>
      </c>
      <c r="QLO1" s="3" t="s">
        <v>11818</v>
      </c>
      <c r="QLP1" s="3" t="s">
        <v>11819</v>
      </c>
      <c r="QLQ1" s="3" t="s">
        <v>11820</v>
      </c>
      <c r="QLR1" s="3" t="s">
        <v>11821</v>
      </c>
      <c r="QLS1" s="3" t="s">
        <v>11822</v>
      </c>
      <c r="QLT1" s="3" t="s">
        <v>11823</v>
      </c>
      <c r="QLU1" s="3" t="s">
        <v>11824</v>
      </c>
      <c r="QLV1" s="3" t="s">
        <v>11825</v>
      </c>
      <c r="QLW1" s="3" t="s">
        <v>11826</v>
      </c>
      <c r="QLX1" s="3" t="s">
        <v>11827</v>
      </c>
      <c r="QLY1" s="3" t="s">
        <v>11828</v>
      </c>
      <c r="QLZ1" s="3" t="s">
        <v>11829</v>
      </c>
      <c r="QMA1" s="3" t="s">
        <v>11830</v>
      </c>
      <c r="QMB1" s="3" t="s">
        <v>11831</v>
      </c>
      <c r="QMC1" s="3" t="s">
        <v>11832</v>
      </c>
      <c r="QMD1" s="3" t="s">
        <v>11833</v>
      </c>
      <c r="QME1" s="3" t="s">
        <v>11834</v>
      </c>
      <c r="QMF1" s="3" t="s">
        <v>11835</v>
      </c>
      <c r="QMG1" s="3" t="s">
        <v>11836</v>
      </c>
      <c r="QMH1" s="3" t="s">
        <v>11837</v>
      </c>
      <c r="QMI1" s="3" t="s">
        <v>11838</v>
      </c>
      <c r="QMJ1" s="3" t="s">
        <v>11839</v>
      </c>
      <c r="QMK1" s="3" t="s">
        <v>11840</v>
      </c>
      <c r="QML1" s="3" t="s">
        <v>11841</v>
      </c>
      <c r="QMM1" s="3" t="s">
        <v>11842</v>
      </c>
      <c r="QMN1" s="3" t="s">
        <v>11843</v>
      </c>
      <c r="QMO1" s="3" t="s">
        <v>11844</v>
      </c>
      <c r="QMP1" s="3" t="s">
        <v>11845</v>
      </c>
      <c r="QMQ1" s="3" t="s">
        <v>11846</v>
      </c>
      <c r="QMR1" s="3" t="s">
        <v>11847</v>
      </c>
      <c r="QMS1" s="3" t="s">
        <v>11848</v>
      </c>
      <c r="QMT1" s="3" t="s">
        <v>11849</v>
      </c>
      <c r="QMU1" s="3" t="s">
        <v>11850</v>
      </c>
      <c r="QMV1" s="3" t="s">
        <v>11851</v>
      </c>
      <c r="QMW1" s="3" t="s">
        <v>11852</v>
      </c>
      <c r="QMX1" s="3" t="s">
        <v>11853</v>
      </c>
      <c r="QMY1" s="3" t="s">
        <v>11854</v>
      </c>
      <c r="QMZ1" s="3" t="s">
        <v>11855</v>
      </c>
      <c r="QNA1" s="3" t="s">
        <v>11856</v>
      </c>
      <c r="QNB1" s="3" t="s">
        <v>11857</v>
      </c>
      <c r="QNC1" s="3" t="s">
        <v>11858</v>
      </c>
      <c r="QND1" s="3" t="s">
        <v>11859</v>
      </c>
      <c r="QNE1" s="3" t="s">
        <v>11860</v>
      </c>
      <c r="QNF1" s="3" t="s">
        <v>11861</v>
      </c>
      <c r="QNG1" s="3" t="s">
        <v>11862</v>
      </c>
      <c r="QNH1" s="3" t="s">
        <v>11863</v>
      </c>
      <c r="QNI1" s="3" t="s">
        <v>11864</v>
      </c>
      <c r="QNJ1" s="3" t="s">
        <v>11865</v>
      </c>
      <c r="QNK1" s="3" t="s">
        <v>11866</v>
      </c>
      <c r="QNL1" s="3" t="s">
        <v>11867</v>
      </c>
      <c r="QNM1" s="3" t="s">
        <v>11868</v>
      </c>
      <c r="QNN1" s="3" t="s">
        <v>11869</v>
      </c>
      <c r="QNO1" s="3" t="s">
        <v>11870</v>
      </c>
      <c r="QNP1" s="3" t="s">
        <v>11871</v>
      </c>
      <c r="QNQ1" s="3" t="s">
        <v>11872</v>
      </c>
      <c r="QNR1" s="3" t="s">
        <v>11873</v>
      </c>
      <c r="QNS1" s="3" t="s">
        <v>11874</v>
      </c>
      <c r="QNT1" s="3" t="s">
        <v>11875</v>
      </c>
      <c r="QNU1" s="3" t="s">
        <v>11876</v>
      </c>
      <c r="QNV1" s="3" t="s">
        <v>11877</v>
      </c>
      <c r="QNW1" s="3" t="s">
        <v>11878</v>
      </c>
      <c r="QNX1" s="3" t="s">
        <v>11879</v>
      </c>
      <c r="QNY1" s="3" t="s">
        <v>11880</v>
      </c>
      <c r="QNZ1" s="3" t="s">
        <v>11881</v>
      </c>
      <c r="QOA1" s="3" t="s">
        <v>11882</v>
      </c>
      <c r="QOB1" s="3" t="s">
        <v>11883</v>
      </c>
      <c r="QOC1" s="3" t="s">
        <v>11884</v>
      </c>
      <c r="QOD1" s="3" t="s">
        <v>11885</v>
      </c>
      <c r="QOE1" s="3" t="s">
        <v>11886</v>
      </c>
      <c r="QOF1" s="3" t="s">
        <v>11887</v>
      </c>
      <c r="QOG1" s="3" t="s">
        <v>11888</v>
      </c>
      <c r="QOH1" s="3" t="s">
        <v>11889</v>
      </c>
      <c r="QOI1" s="3" t="s">
        <v>11890</v>
      </c>
      <c r="QOJ1" s="3" t="s">
        <v>11891</v>
      </c>
      <c r="QOK1" s="3" t="s">
        <v>11892</v>
      </c>
      <c r="QOL1" s="3" t="s">
        <v>11893</v>
      </c>
      <c r="QOM1" s="3" t="s">
        <v>11894</v>
      </c>
      <c r="QON1" s="3" t="s">
        <v>11895</v>
      </c>
      <c r="QOO1" s="3" t="s">
        <v>11896</v>
      </c>
      <c r="QOP1" s="3" t="s">
        <v>11897</v>
      </c>
      <c r="QOQ1" s="3" t="s">
        <v>11898</v>
      </c>
      <c r="QOR1" s="3" t="s">
        <v>11899</v>
      </c>
      <c r="QOS1" s="3" t="s">
        <v>11900</v>
      </c>
      <c r="QOT1" s="3" t="s">
        <v>11901</v>
      </c>
      <c r="QOU1" s="3" t="s">
        <v>11902</v>
      </c>
      <c r="QOV1" s="3" t="s">
        <v>11903</v>
      </c>
      <c r="QOW1" s="3" t="s">
        <v>11904</v>
      </c>
      <c r="QOX1" s="3" t="s">
        <v>11905</v>
      </c>
      <c r="QOY1" s="3" t="s">
        <v>11906</v>
      </c>
      <c r="QOZ1" s="3" t="s">
        <v>11907</v>
      </c>
      <c r="QPA1" s="3" t="s">
        <v>11908</v>
      </c>
      <c r="QPB1" s="3" t="s">
        <v>11909</v>
      </c>
      <c r="QPC1" s="3" t="s">
        <v>11910</v>
      </c>
      <c r="QPD1" s="3" t="s">
        <v>11911</v>
      </c>
      <c r="QPE1" s="3" t="s">
        <v>11912</v>
      </c>
      <c r="QPF1" s="3" t="s">
        <v>11913</v>
      </c>
      <c r="QPG1" s="3" t="s">
        <v>11914</v>
      </c>
      <c r="QPH1" s="3" t="s">
        <v>11915</v>
      </c>
      <c r="QPI1" s="3" t="s">
        <v>11916</v>
      </c>
      <c r="QPJ1" s="3" t="s">
        <v>11917</v>
      </c>
      <c r="QPK1" s="3" t="s">
        <v>11918</v>
      </c>
      <c r="QPL1" s="3" t="s">
        <v>11919</v>
      </c>
      <c r="QPM1" s="3" t="s">
        <v>11920</v>
      </c>
      <c r="QPN1" s="3" t="s">
        <v>11921</v>
      </c>
      <c r="QPO1" s="3" t="s">
        <v>11922</v>
      </c>
      <c r="QPP1" s="3" t="s">
        <v>11923</v>
      </c>
      <c r="QPQ1" s="3" t="s">
        <v>11924</v>
      </c>
      <c r="QPR1" s="3" t="s">
        <v>11925</v>
      </c>
      <c r="QPS1" s="3" t="s">
        <v>11926</v>
      </c>
      <c r="QPT1" s="3" t="s">
        <v>11927</v>
      </c>
      <c r="QPU1" s="3" t="s">
        <v>11928</v>
      </c>
      <c r="QPV1" s="3" t="s">
        <v>11929</v>
      </c>
      <c r="QPW1" s="3" t="s">
        <v>11930</v>
      </c>
      <c r="QPX1" s="3" t="s">
        <v>11931</v>
      </c>
      <c r="QPY1" s="3" t="s">
        <v>11932</v>
      </c>
      <c r="QPZ1" s="3" t="s">
        <v>11933</v>
      </c>
      <c r="QQA1" s="3" t="s">
        <v>11934</v>
      </c>
      <c r="QQB1" s="3" t="s">
        <v>11935</v>
      </c>
      <c r="QQC1" s="3" t="s">
        <v>11936</v>
      </c>
      <c r="QQD1" s="3" t="s">
        <v>11937</v>
      </c>
      <c r="QQE1" s="3" t="s">
        <v>11938</v>
      </c>
      <c r="QQF1" s="3" t="s">
        <v>11939</v>
      </c>
      <c r="QQG1" s="3" t="s">
        <v>11940</v>
      </c>
      <c r="QQH1" s="3" t="s">
        <v>11941</v>
      </c>
      <c r="QQI1" s="3" t="s">
        <v>11942</v>
      </c>
      <c r="QQJ1" s="3" t="s">
        <v>11943</v>
      </c>
      <c r="QQK1" s="3" t="s">
        <v>11944</v>
      </c>
      <c r="QQL1" s="3" t="s">
        <v>11945</v>
      </c>
      <c r="QQM1" s="3" t="s">
        <v>11946</v>
      </c>
      <c r="QQN1" s="3" t="s">
        <v>11947</v>
      </c>
      <c r="QQO1" s="3" t="s">
        <v>11948</v>
      </c>
      <c r="QQP1" s="3" t="s">
        <v>11949</v>
      </c>
      <c r="QQQ1" s="3" t="s">
        <v>11950</v>
      </c>
      <c r="QQR1" s="3" t="s">
        <v>11951</v>
      </c>
      <c r="QQS1" s="3" t="s">
        <v>11952</v>
      </c>
      <c r="QQT1" s="3" t="s">
        <v>11953</v>
      </c>
      <c r="QQU1" s="3" t="s">
        <v>11954</v>
      </c>
      <c r="QQV1" s="3" t="s">
        <v>11955</v>
      </c>
      <c r="QQW1" s="3" t="s">
        <v>11956</v>
      </c>
      <c r="QQX1" s="3" t="s">
        <v>11957</v>
      </c>
      <c r="QQY1" s="3" t="s">
        <v>11958</v>
      </c>
      <c r="QQZ1" s="3" t="s">
        <v>11959</v>
      </c>
      <c r="QRA1" s="3" t="s">
        <v>11960</v>
      </c>
      <c r="QRB1" s="3" t="s">
        <v>11961</v>
      </c>
      <c r="QRC1" s="3" t="s">
        <v>11962</v>
      </c>
      <c r="QRD1" s="3" t="s">
        <v>11963</v>
      </c>
      <c r="QRE1" s="3" t="s">
        <v>11964</v>
      </c>
      <c r="QRF1" s="3" t="s">
        <v>11965</v>
      </c>
      <c r="QRG1" s="3" t="s">
        <v>11966</v>
      </c>
      <c r="QRH1" s="3" t="s">
        <v>11967</v>
      </c>
      <c r="QRI1" s="3" t="s">
        <v>11968</v>
      </c>
      <c r="QRJ1" s="3" t="s">
        <v>11969</v>
      </c>
      <c r="QRK1" s="3" t="s">
        <v>11970</v>
      </c>
      <c r="QRL1" s="3" t="s">
        <v>11971</v>
      </c>
      <c r="QRM1" s="3" t="s">
        <v>11972</v>
      </c>
      <c r="QRN1" s="3" t="s">
        <v>11973</v>
      </c>
      <c r="QRO1" s="3" t="s">
        <v>11974</v>
      </c>
      <c r="QRP1" s="3" t="s">
        <v>11975</v>
      </c>
      <c r="QRQ1" s="3" t="s">
        <v>11976</v>
      </c>
      <c r="QRR1" s="3" t="s">
        <v>11977</v>
      </c>
      <c r="QRS1" s="3" t="s">
        <v>11978</v>
      </c>
      <c r="QRT1" s="3" t="s">
        <v>11979</v>
      </c>
      <c r="QRU1" s="3" t="s">
        <v>11980</v>
      </c>
      <c r="QRV1" s="3" t="s">
        <v>11981</v>
      </c>
      <c r="QRW1" s="3" t="s">
        <v>11982</v>
      </c>
      <c r="QRX1" s="3" t="s">
        <v>11983</v>
      </c>
      <c r="QRY1" s="3" t="s">
        <v>11984</v>
      </c>
      <c r="QRZ1" s="3" t="s">
        <v>11985</v>
      </c>
      <c r="QSA1" s="3" t="s">
        <v>11986</v>
      </c>
      <c r="QSB1" s="3" t="s">
        <v>11987</v>
      </c>
      <c r="QSC1" s="3" t="s">
        <v>11988</v>
      </c>
      <c r="QSD1" s="3" t="s">
        <v>11989</v>
      </c>
      <c r="QSE1" s="3" t="s">
        <v>11990</v>
      </c>
      <c r="QSF1" s="3" t="s">
        <v>11991</v>
      </c>
      <c r="QSG1" s="3" t="s">
        <v>11992</v>
      </c>
      <c r="QSH1" s="3" t="s">
        <v>11993</v>
      </c>
      <c r="QSI1" s="3" t="s">
        <v>11994</v>
      </c>
      <c r="QSJ1" s="3" t="s">
        <v>11995</v>
      </c>
      <c r="QSK1" s="3" t="s">
        <v>11996</v>
      </c>
      <c r="QSL1" s="3" t="s">
        <v>11997</v>
      </c>
      <c r="QSM1" s="3" t="s">
        <v>11998</v>
      </c>
      <c r="QSN1" s="3" t="s">
        <v>11999</v>
      </c>
      <c r="QSO1" s="3" t="s">
        <v>12000</v>
      </c>
      <c r="QSP1" s="3" t="s">
        <v>12001</v>
      </c>
      <c r="QSQ1" s="3" t="s">
        <v>12002</v>
      </c>
      <c r="QSR1" s="3" t="s">
        <v>12003</v>
      </c>
      <c r="QSS1" s="3" t="s">
        <v>12004</v>
      </c>
      <c r="QST1" s="3" t="s">
        <v>12005</v>
      </c>
      <c r="QSU1" s="3" t="s">
        <v>12006</v>
      </c>
      <c r="QSV1" s="3" t="s">
        <v>12007</v>
      </c>
      <c r="QSW1" s="3" t="s">
        <v>12008</v>
      </c>
      <c r="QSX1" s="3" t="s">
        <v>12009</v>
      </c>
      <c r="QSY1" s="3" t="s">
        <v>12010</v>
      </c>
      <c r="QSZ1" s="3" t="s">
        <v>12011</v>
      </c>
      <c r="QTA1" s="3" t="s">
        <v>12012</v>
      </c>
      <c r="QTB1" s="3" t="s">
        <v>12013</v>
      </c>
      <c r="QTC1" s="3" t="s">
        <v>12014</v>
      </c>
      <c r="QTD1" s="3" t="s">
        <v>12015</v>
      </c>
      <c r="QTE1" s="3" t="s">
        <v>12016</v>
      </c>
      <c r="QTF1" s="3" t="s">
        <v>12017</v>
      </c>
      <c r="QTG1" s="3" t="s">
        <v>12018</v>
      </c>
      <c r="QTH1" s="3" t="s">
        <v>12019</v>
      </c>
      <c r="QTI1" s="3" t="s">
        <v>12020</v>
      </c>
      <c r="QTJ1" s="3" t="s">
        <v>12021</v>
      </c>
      <c r="QTK1" s="3" t="s">
        <v>12022</v>
      </c>
      <c r="QTL1" s="3" t="s">
        <v>12023</v>
      </c>
      <c r="QTM1" s="3" t="s">
        <v>12024</v>
      </c>
      <c r="QTN1" s="3" t="s">
        <v>12025</v>
      </c>
      <c r="QTO1" s="3" t="s">
        <v>12026</v>
      </c>
      <c r="QTP1" s="3" t="s">
        <v>12027</v>
      </c>
      <c r="QTQ1" s="3" t="s">
        <v>12028</v>
      </c>
      <c r="QTR1" s="3" t="s">
        <v>12029</v>
      </c>
      <c r="QTS1" s="3" t="s">
        <v>12030</v>
      </c>
      <c r="QTT1" s="3" t="s">
        <v>12031</v>
      </c>
      <c r="QTU1" s="3" t="s">
        <v>12032</v>
      </c>
      <c r="QTV1" s="3" t="s">
        <v>12033</v>
      </c>
      <c r="QTW1" s="3" t="s">
        <v>12034</v>
      </c>
      <c r="QTX1" s="3" t="s">
        <v>12035</v>
      </c>
      <c r="QTY1" s="3" t="s">
        <v>12036</v>
      </c>
      <c r="QTZ1" s="3" t="s">
        <v>12037</v>
      </c>
      <c r="QUA1" s="3" t="s">
        <v>12038</v>
      </c>
      <c r="QUB1" s="3" t="s">
        <v>12039</v>
      </c>
      <c r="QUC1" s="3" t="s">
        <v>12040</v>
      </c>
      <c r="QUD1" s="3" t="s">
        <v>12041</v>
      </c>
      <c r="QUE1" s="3" t="s">
        <v>12042</v>
      </c>
      <c r="QUF1" s="3" t="s">
        <v>12043</v>
      </c>
      <c r="QUG1" s="3" t="s">
        <v>12044</v>
      </c>
      <c r="QUH1" s="3" t="s">
        <v>12045</v>
      </c>
      <c r="QUI1" s="3" t="s">
        <v>12046</v>
      </c>
      <c r="QUJ1" s="3" t="s">
        <v>12047</v>
      </c>
      <c r="QUK1" s="3" t="s">
        <v>12048</v>
      </c>
      <c r="QUL1" s="3" t="s">
        <v>12049</v>
      </c>
      <c r="QUM1" s="3" t="s">
        <v>12050</v>
      </c>
      <c r="QUN1" s="3" t="s">
        <v>12051</v>
      </c>
      <c r="QUO1" s="3" t="s">
        <v>12052</v>
      </c>
      <c r="QUP1" s="3" t="s">
        <v>12053</v>
      </c>
      <c r="QUQ1" s="3" t="s">
        <v>12054</v>
      </c>
      <c r="QUR1" s="3" t="s">
        <v>12055</v>
      </c>
      <c r="QUS1" s="3" t="s">
        <v>12056</v>
      </c>
      <c r="QUT1" s="3" t="s">
        <v>12057</v>
      </c>
      <c r="QUU1" s="3" t="s">
        <v>12058</v>
      </c>
      <c r="QUV1" s="3" t="s">
        <v>12059</v>
      </c>
      <c r="QUW1" s="3" t="s">
        <v>12060</v>
      </c>
      <c r="QUX1" s="3" t="s">
        <v>12061</v>
      </c>
      <c r="QUY1" s="3" t="s">
        <v>12062</v>
      </c>
      <c r="QUZ1" s="3" t="s">
        <v>12063</v>
      </c>
      <c r="QVA1" s="3" t="s">
        <v>12064</v>
      </c>
      <c r="QVB1" s="3" t="s">
        <v>12065</v>
      </c>
      <c r="QVC1" s="3" t="s">
        <v>12066</v>
      </c>
      <c r="QVD1" s="3" t="s">
        <v>12067</v>
      </c>
      <c r="QVE1" s="3" t="s">
        <v>12068</v>
      </c>
      <c r="QVF1" s="3" t="s">
        <v>12069</v>
      </c>
      <c r="QVG1" s="3" t="s">
        <v>12070</v>
      </c>
      <c r="QVH1" s="3" t="s">
        <v>12071</v>
      </c>
      <c r="QVI1" s="3" t="s">
        <v>12072</v>
      </c>
      <c r="QVJ1" s="3" t="s">
        <v>12073</v>
      </c>
      <c r="QVK1" s="3" t="s">
        <v>12074</v>
      </c>
      <c r="QVL1" s="3" t="s">
        <v>12075</v>
      </c>
      <c r="QVM1" s="3" t="s">
        <v>12076</v>
      </c>
      <c r="QVN1" s="3" t="s">
        <v>12077</v>
      </c>
      <c r="QVO1" s="3" t="s">
        <v>12078</v>
      </c>
      <c r="QVP1" s="3" t="s">
        <v>12079</v>
      </c>
      <c r="QVQ1" s="3" t="s">
        <v>12080</v>
      </c>
      <c r="QVR1" s="3" t="s">
        <v>12081</v>
      </c>
      <c r="QVS1" s="3" t="s">
        <v>12082</v>
      </c>
      <c r="QVT1" s="3" t="s">
        <v>12083</v>
      </c>
      <c r="QVU1" s="3" t="s">
        <v>12084</v>
      </c>
      <c r="QVV1" s="3" t="s">
        <v>12085</v>
      </c>
      <c r="QVW1" s="3" t="s">
        <v>12086</v>
      </c>
      <c r="QVX1" s="3" t="s">
        <v>12087</v>
      </c>
      <c r="QVY1" s="3" t="s">
        <v>12088</v>
      </c>
      <c r="QVZ1" s="3" t="s">
        <v>12089</v>
      </c>
      <c r="QWA1" s="3" t="s">
        <v>12090</v>
      </c>
      <c r="QWB1" s="3" t="s">
        <v>12091</v>
      </c>
      <c r="QWC1" s="3" t="s">
        <v>12092</v>
      </c>
      <c r="QWD1" s="3" t="s">
        <v>12093</v>
      </c>
      <c r="QWE1" s="3" t="s">
        <v>12094</v>
      </c>
      <c r="QWF1" s="3" t="s">
        <v>12095</v>
      </c>
      <c r="QWG1" s="3" t="s">
        <v>12096</v>
      </c>
      <c r="QWH1" s="3" t="s">
        <v>12097</v>
      </c>
      <c r="QWI1" s="3" t="s">
        <v>12098</v>
      </c>
      <c r="QWJ1" s="3" t="s">
        <v>12099</v>
      </c>
      <c r="QWK1" s="3" t="s">
        <v>12100</v>
      </c>
      <c r="QWL1" s="3" t="s">
        <v>12101</v>
      </c>
      <c r="QWM1" s="3" t="s">
        <v>12102</v>
      </c>
      <c r="QWN1" s="3" t="s">
        <v>12103</v>
      </c>
      <c r="QWO1" s="3" t="s">
        <v>12104</v>
      </c>
      <c r="QWP1" s="3" t="s">
        <v>12105</v>
      </c>
      <c r="QWQ1" s="3" t="s">
        <v>12106</v>
      </c>
      <c r="QWR1" s="3" t="s">
        <v>12107</v>
      </c>
      <c r="QWS1" s="3" t="s">
        <v>12108</v>
      </c>
      <c r="QWT1" s="3" t="s">
        <v>12109</v>
      </c>
      <c r="QWU1" s="3" t="s">
        <v>12110</v>
      </c>
      <c r="QWV1" s="3" t="s">
        <v>12111</v>
      </c>
      <c r="QWW1" s="3" t="s">
        <v>12112</v>
      </c>
      <c r="QWX1" s="3" t="s">
        <v>12113</v>
      </c>
      <c r="QWY1" s="3" t="s">
        <v>12114</v>
      </c>
      <c r="QWZ1" s="3" t="s">
        <v>12115</v>
      </c>
      <c r="QXA1" s="3" t="s">
        <v>12116</v>
      </c>
      <c r="QXB1" s="3" t="s">
        <v>12117</v>
      </c>
      <c r="QXC1" s="3" t="s">
        <v>12118</v>
      </c>
      <c r="QXD1" s="3" t="s">
        <v>12119</v>
      </c>
      <c r="QXE1" s="3" t="s">
        <v>12120</v>
      </c>
      <c r="QXF1" s="3" t="s">
        <v>12121</v>
      </c>
      <c r="QXG1" s="3" t="s">
        <v>12122</v>
      </c>
      <c r="QXH1" s="3" t="s">
        <v>12123</v>
      </c>
      <c r="QXI1" s="3" t="s">
        <v>12124</v>
      </c>
      <c r="QXJ1" s="3" t="s">
        <v>12125</v>
      </c>
      <c r="QXK1" s="3" t="s">
        <v>12126</v>
      </c>
      <c r="QXL1" s="3" t="s">
        <v>12127</v>
      </c>
      <c r="QXM1" s="3" t="s">
        <v>12128</v>
      </c>
      <c r="QXN1" s="3" t="s">
        <v>12129</v>
      </c>
      <c r="QXO1" s="3" t="s">
        <v>12130</v>
      </c>
      <c r="QXP1" s="3" t="s">
        <v>12131</v>
      </c>
      <c r="QXQ1" s="3" t="s">
        <v>12132</v>
      </c>
      <c r="QXR1" s="3" t="s">
        <v>12133</v>
      </c>
      <c r="QXS1" s="3" t="s">
        <v>12134</v>
      </c>
      <c r="QXT1" s="3" t="s">
        <v>12135</v>
      </c>
      <c r="QXU1" s="3" t="s">
        <v>12136</v>
      </c>
      <c r="QXV1" s="3" t="s">
        <v>12137</v>
      </c>
      <c r="QXW1" s="3" t="s">
        <v>12138</v>
      </c>
      <c r="QXX1" s="3" t="s">
        <v>12139</v>
      </c>
      <c r="QXY1" s="3" t="s">
        <v>12140</v>
      </c>
      <c r="QXZ1" s="3" t="s">
        <v>12141</v>
      </c>
      <c r="QYA1" s="3" t="s">
        <v>12142</v>
      </c>
      <c r="QYB1" s="3" t="s">
        <v>12143</v>
      </c>
      <c r="QYC1" s="3" t="s">
        <v>12144</v>
      </c>
      <c r="QYD1" s="3" t="s">
        <v>12145</v>
      </c>
      <c r="QYE1" s="3" t="s">
        <v>12146</v>
      </c>
      <c r="QYF1" s="3" t="s">
        <v>12147</v>
      </c>
      <c r="QYG1" s="3" t="s">
        <v>12148</v>
      </c>
      <c r="QYH1" s="3" t="s">
        <v>12149</v>
      </c>
      <c r="QYI1" s="3" t="s">
        <v>12150</v>
      </c>
      <c r="QYJ1" s="3" t="s">
        <v>12151</v>
      </c>
      <c r="QYK1" s="3" t="s">
        <v>12152</v>
      </c>
      <c r="QYL1" s="3" t="s">
        <v>12153</v>
      </c>
      <c r="QYM1" s="3" t="s">
        <v>12154</v>
      </c>
      <c r="QYN1" s="3" t="s">
        <v>12155</v>
      </c>
      <c r="QYO1" s="3" t="s">
        <v>12156</v>
      </c>
      <c r="QYP1" s="3" t="s">
        <v>12157</v>
      </c>
      <c r="QYQ1" s="3" t="s">
        <v>12158</v>
      </c>
      <c r="QYR1" s="3" t="s">
        <v>12159</v>
      </c>
      <c r="QYS1" s="3" t="s">
        <v>12160</v>
      </c>
      <c r="QYT1" s="3" t="s">
        <v>12161</v>
      </c>
      <c r="QYU1" s="3" t="s">
        <v>12162</v>
      </c>
      <c r="QYV1" s="3" t="s">
        <v>12163</v>
      </c>
      <c r="QYW1" s="3" t="s">
        <v>12164</v>
      </c>
      <c r="QYX1" s="3" t="s">
        <v>12165</v>
      </c>
      <c r="QYY1" s="3" t="s">
        <v>12166</v>
      </c>
      <c r="QYZ1" s="3" t="s">
        <v>12167</v>
      </c>
      <c r="QZA1" s="3" t="s">
        <v>12168</v>
      </c>
      <c r="QZB1" s="3" t="s">
        <v>12169</v>
      </c>
      <c r="QZC1" s="3" t="s">
        <v>12170</v>
      </c>
      <c r="QZD1" s="3" t="s">
        <v>12171</v>
      </c>
      <c r="QZE1" s="3" t="s">
        <v>12172</v>
      </c>
      <c r="QZF1" s="3" t="s">
        <v>12173</v>
      </c>
      <c r="QZG1" s="3" t="s">
        <v>12174</v>
      </c>
      <c r="QZH1" s="3" t="s">
        <v>12175</v>
      </c>
      <c r="QZI1" s="3" t="s">
        <v>12176</v>
      </c>
      <c r="QZJ1" s="3" t="s">
        <v>12177</v>
      </c>
      <c r="QZK1" s="3" t="s">
        <v>12178</v>
      </c>
      <c r="QZL1" s="3" t="s">
        <v>12179</v>
      </c>
      <c r="QZM1" s="3" t="s">
        <v>12180</v>
      </c>
      <c r="QZN1" s="3" t="s">
        <v>12181</v>
      </c>
      <c r="QZO1" s="3" t="s">
        <v>12182</v>
      </c>
      <c r="QZP1" s="3" t="s">
        <v>12183</v>
      </c>
      <c r="QZQ1" s="3" t="s">
        <v>12184</v>
      </c>
      <c r="QZR1" s="3" t="s">
        <v>12185</v>
      </c>
      <c r="QZS1" s="3" t="s">
        <v>12186</v>
      </c>
      <c r="QZT1" s="3" t="s">
        <v>12187</v>
      </c>
      <c r="QZU1" s="3" t="s">
        <v>12188</v>
      </c>
      <c r="QZV1" s="3" t="s">
        <v>12189</v>
      </c>
      <c r="QZW1" s="3" t="s">
        <v>12190</v>
      </c>
      <c r="QZX1" s="3" t="s">
        <v>12191</v>
      </c>
      <c r="QZY1" s="3" t="s">
        <v>12192</v>
      </c>
      <c r="QZZ1" s="3" t="s">
        <v>12193</v>
      </c>
      <c r="RAA1" s="3" t="s">
        <v>12194</v>
      </c>
      <c r="RAB1" s="3" t="s">
        <v>12195</v>
      </c>
      <c r="RAC1" s="3" t="s">
        <v>12196</v>
      </c>
      <c r="RAD1" s="3" t="s">
        <v>12197</v>
      </c>
      <c r="RAE1" s="3" t="s">
        <v>12198</v>
      </c>
      <c r="RAF1" s="3" t="s">
        <v>12199</v>
      </c>
      <c r="RAG1" s="3" t="s">
        <v>12200</v>
      </c>
      <c r="RAH1" s="3" t="s">
        <v>12201</v>
      </c>
      <c r="RAI1" s="3" t="s">
        <v>12202</v>
      </c>
      <c r="RAJ1" s="3" t="s">
        <v>12203</v>
      </c>
      <c r="RAK1" s="3" t="s">
        <v>12204</v>
      </c>
      <c r="RAL1" s="3" t="s">
        <v>12205</v>
      </c>
      <c r="RAM1" s="3" t="s">
        <v>12206</v>
      </c>
      <c r="RAN1" s="3" t="s">
        <v>12207</v>
      </c>
      <c r="RAO1" s="3" t="s">
        <v>12208</v>
      </c>
      <c r="RAP1" s="3" t="s">
        <v>12209</v>
      </c>
      <c r="RAQ1" s="3" t="s">
        <v>12210</v>
      </c>
      <c r="RAR1" s="3" t="s">
        <v>12211</v>
      </c>
      <c r="RAS1" s="3" t="s">
        <v>12212</v>
      </c>
      <c r="RAT1" s="3" t="s">
        <v>12213</v>
      </c>
      <c r="RAU1" s="3" t="s">
        <v>12214</v>
      </c>
      <c r="RAV1" s="3" t="s">
        <v>12215</v>
      </c>
      <c r="RAW1" s="3" t="s">
        <v>12216</v>
      </c>
      <c r="RAX1" s="3" t="s">
        <v>12217</v>
      </c>
      <c r="RAY1" s="3" t="s">
        <v>12218</v>
      </c>
      <c r="RAZ1" s="3" t="s">
        <v>12219</v>
      </c>
      <c r="RBA1" s="3" t="s">
        <v>12220</v>
      </c>
      <c r="RBB1" s="3" t="s">
        <v>12221</v>
      </c>
      <c r="RBC1" s="3" t="s">
        <v>12222</v>
      </c>
      <c r="RBD1" s="3" t="s">
        <v>12223</v>
      </c>
      <c r="RBE1" s="3" t="s">
        <v>12224</v>
      </c>
      <c r="RBF1" s="3" t="s">
        <v>12225</v>
      </c>
      <c r="RBG1" s="3" t="s">
        <v>12226</v>
      </c>
      <c r="RBH1" s="3" t="s">
        <v>12227</v>
      </c>
      <c r="RBI1" s="3" t="s">
        <v>12228</v>
      </c>
      <c r="RBJ1" s="3" t="s">
        <v>12229</v>
      </c>
      <c r="RBK1" s="3" t="s">
        <v>12230</v>
      </c>
      <c r="RBL1" s="3" t="s">
        <v>12231</v>
      </c>
      <c r="RBM1" s="3" t="s">
        <v>12232</v>
      </c>
      <c r="RBN1" s="3" t="s">
        <v>12233</v>
      </c>
      <c r="RBO1" s="3" t="s">
        <v>12234</v>
      </c>
      <c r="RBP1" s="3" t="s">
        <v>12235</v>
      </c>
      <c r="RBQ1" s="3" t="s">
        <v>12236</v>
      </c>
      <c r="RBR1" s="3" t="s">
        <v>12237</v>
      </c>
      <c r="RBS1" s="3" t="s">
        <v>12238</v>
      </c>
      <c r="RBT1" s="3" t="s">
        <v>12239</v>
      </c>
      <c r="RBU1" s="3" t="s">
        <v>12240</v>
      </c>
      <c r="RBV1" s="3" t="s">
        <v>12241</v>
      </c>
      <c r="RBW1" s="3" t="s">
        <v>12242</v>
      </c>
      <c r="RBX1" s="3" t="s">
        <v>12243</v>
      </c>
      <c r="RBY1" s="3" t="s">
        <v>12244</v>
      </c>
      <c r="RBZ1" s="3" t="s">
        <v>12245</v>
      </c>
      <c r="RCA1" s="3" t="s">
        <v>12246</v>
      </c>
      <c r="RCB1" s="3" t="s">
        <v>12247</v>
      </c>
      <c r="RCC1" s="3" t="s">
        <v>12248</v>
      </c>
      <c r="RCD1" s="3" t="s">
        <v>12249</v>
      </c>
      <c r="RCE1" s="3" t="s">
        <v>12250</v>
      </c>
      <c r="RCF1" s="3" t="s">
        <v>12251</v>
      </c>
      <c r="RCG1" s="3" t="s">
        <v>12252</v>
      </c>
      <c r="RCH1" s="3" t="s">
        <v>12253</v>
      </c>
      <c r="RCI1" s="3" t="s">
        <v>12254</v>
      </c>
      <c r="RCJ1" s="3" t="s">
        <v>12255</v>
      </c>
      <c r="RCK1" s="3" t="s">
        <v>12256</v>
      </c>
      <c r="RCL1" s="3" t="s">
        <v>12257</v>
      </c>
      <c r="RCM1" s="3" t="s">
        <v>12258</v>
      </c>
      <c r="RCN1" s="3" t="s">
        <v>12259</v>
      </c>
      <c r="RCO1" s="3" t="s">
        <v>12260</v>
      </c>
      <c r="RCP1" s="3" t="s">
        <v>12261</v>
      </c>
      <c r="RCQ1" s="3" t="s">
        <v>12262</v>
      </c>
      <c r="RCR1" s="3" t="s">
        <v>12263</v>
      </c>
      <c r="RCS1" s="3" t="s">
        <v>12264</v>
      </c>
      <c r="RCT1" s="3" t="s">
        <v>12265</v>
      </c>
      <c r="RCU1" s="3" t="s">
        <v>12266</v>
      </c>
      <c r="RCV1" s="3" t="s">
        <v>12267</v>
      </c>
      <c r="RCW1" s="3" t="s">
        <v>12268</v>
      </c>
      <c r="RCX1" s="3" t="s">
        <v>12269</v>
      </c>
      <c r="RCY1" s="3" t="s">
        <v>12270</v>
      </c>
      <c r="RCZ1" s="3" t="s">
        <v>12271</v>
      </c>
      <c r="RDA1" s="3" t="s">
        <v>12272</v>
      </c>
      <c r="RDB1" s="3" t="s">
        <v>12273</v>
      </c>
      <c r="RDC1" s="3" t="s">
        <v>12274</v>
      </c>
      <c r="RDD1" s="3" t="s">
        <v>12275</v>
      </c>
      <c r="RDE1" s="3" t="s">
        <v>12276</v>
      </c>
      <c r="RDF1" s="3" t="s">
        <v>12277</v>
      </c>
      <c r="RDG1" s="3" t="s">
        <v>12278</v>
      </c>
      <c r="RDH1" s="3" t="s">
        <v>12279</v>
      </c>
      <c r="RDI1" s="3" t="s">
        <v>12280</v>
      </c>
      <c r="RDJ1" s="3" t="s">
        <v>12281</v>
      </c>
      <c r="RDK1" s="3" t="s">
        <v>12282</v>
      </c>
      <c r="RDL1" s="3" t="s">
        <v>12283</v>
      </c>
      <c r="RDM1" s="3" t="s">
        <v>12284</v>
      </c>
      <c r="RDN1" s="3" t="s">
        <v>12285</v>
      </c>
      <c r="RDO1" s="3" t="s">
        <v>12286</v>
      </c>
      <c r="RDP1" s="3" t="s">
        <v>12287</v>
      </c>
      <c r="RDQ1" s="3" t="s">
        <v>12288</v>
      </c>
      <c r="RDR1" s="3" t="s">
        <v>12289</v>
      </c>
      <c r="RDS1" s="3" t="s">
        <v>12290</v>
      </c>
      <c r="RDT1" s="3" t="s">
        <v>12291</v>
      </c>
      <c r="RDU1" s="3" t="s">
        <v>12292</v>
      </c>
      <c r="RDV1" s="3" t="s">
        <v>12293</v>
      </c>
      <c r="RDW1" s="3" t="s">
        <v>12294</v>
      </c>
      <c r="RDX1" s="3" t="s">
        <v>12295</v>
      </c>
      <c r="RDY1" s="3" t="s">
        <v>12296</v>
      </c>
      <c r="RDZ1" s="3" t="s">
        <v>12297</v>
      </c>
      <c r="REA1" s="3" t="s">
        <v>12298</v>
      </c>
      <c r="REB1" s="3" t="s">
        <v>12299</v>
      </c>
      <c r="REC1" s="3" t="s">
        <v>12300</v>
      </c>
      <c r="RED1" s="3" t="s">
        <v>12301</v>
      </c>
      <c r="REE1" s="3" t="s">
        <v>12302</v>
      </c>
      <c r="REF1" s="3" t="s">
        <v>12303</v>
      </c>
      <c r="REG1" s="3" t="s">
        <v>12304</v>
      </c>
      <c r="REH1" s="3" t="s">
        <v>12305</v>
      </c>
      <c r="REI1" s="3" t="s">
        <v>12306</v>
      </c>
      <c r="REJ1" s="3" t="s">
        <v>12307</v>
      </c>
      <c r="REK1" s="3" t="s">
        <v>12308</v>
      </c>
      <c r="REL1" s="3" t="s">
        <v>12309</v>
      </c>
      <c r="REM1" s="3" t="s">
        <v>12310</v>
      </c>
      <c r="REN1" s="3" t="s">
        <v>12311</v>
      </c>
      <c r="REO1" s="3" t="s">
        <v>12312</v>
      </c>
      <c r="REP1" s="3" t="s">
        <v>12313</v>
      </c>
      <c r="REQ1" s="3" t="s">
        <v>12314</v>
      </c>
      <c r="RER1" s="3" t="s">
        <v>12315</v>
      </c>
      <c r="RES1" s="3" t="s">
        <v>12316</v>
      </c>
      <c r="RET1" s="3" t="s">
        <v>12317</v>
      </c>
      <c r="REU1" s="3" t="s">
        <v>12318</v>
      </c>
      <c r="REV1" s="3" t="s">
        <v>12319</v>
      </c>
      <c r="REW1" s="3" t="s">
        <v>12320</v>
      </c>
      <c r="REX1" s="3" t="s">
        <v>12321</v>
      </c>
      <c r="REY1" s="3" t="s">
        <v>12322</v>
      </c>
      <c r="REZ1" s="3" t="s">
        <v>12323</v>
      </c>
      <c r="RFA1" s="3" t="s">
        <v>12324</v>
      </c>
      <c r="RFB1" s="3" t="s">
        <v>12325</v>
      </c>
      <c r="RFC1" s="3" t="s">
        <v>12326</v>
      </c>
      <c r="RFD1" s="3" t="s">
        <v>12327</v>
      </c>
      <c r="RFE1" s="3" t="s">
        <v>12328</v>
      </c>
      <c r="RFF1" s="3" t="s">
        <v>12329</v>
      </c>
      <c r="RFG1" s="3" t="s">
        <v>12330</v>
      </c>
      <c r="RFH1" s="3" t="s">
        <v>12331</v>
      </c>
      <c r="RFI1" s="3" t="s">
        <v>12332</v>
      </c>
      <c r="RFJ1" s="3" t="s">
        <v>12333</v>
      </c>
      <c r="RFK1" s="3" t="s">
        <v>12334</v>
      </c>
      <c r="RFL1" s="3" t="s">
        <v>12335</v>
      </c>
      <c r="RFM1" s="3" t="s">
        <v>12336</v>
      </c>
      <c r="RFN1" s="3" t="s">
        <v>12337</v>
      </c>
      <c r="RFO1" s="3" t="s">
        <v>12338</v>
      </c>
      <c r="RFP1" s="3" t="s">
        <v>12339</v>
      </c>
      <c r="RFQ1" s="3" t="s">
        <v>12340</v>
      </c>
      <c r="RFR1" s="3" t="s">
        <v>12341</v>
      </c>
      <c r="RFS1" s="3" t="s">
        <v>12342</v>
      </c>
      <c r="RFT1" s="3" t="s">
        <v>12343</v>
      </c>
      <c r="RFU1" s="3" t="s">
        <v>12344</v>
      </c>
      <c r="RFV1" s="3" t="s">
        <v>12345</v>
      </c>
      <c r="RFW1" s="3" t="s">
        <v>12346</v>
      </c>
      <c r="RFX1" s="3" t="s">
        <v>12347</v>
      </c>
      <c r="RFY1" s="3" t="s">
        <v>12348</v>
      </c>
      <c r="RFZ1" s="3" t="s">
        <v>12349</v>
      </c>
      <c r="RGA1" s="3" t="s">
        <v>12350</v>
      </c>
      <c r="RGB1" s="3" t="s">
        <v>12351</v>
      </c>
      <c r="RGC1" s="3" t="s">
        <v>12352</v>
      </c>
      <c r="RGD1" s="3" t="s">
        <v>12353</v>
      </c>
      <c r="RGE1" s="3" t="s">
        <v>12354</v>
      </c>
      <c r="RGF1" s="3" t="s">
        <v>12355</v>
      </c>
      <c r="RGG1" s="3" t="s">
        <v>12356</v>
      </c>
      <c r="RGH1" s="3" t="s">
        <v>12357</v>
      </c>
      <c r="RGI1" s="3" t="s">
        <v>12358</v>
      </c>
      <c r="RGJ1" s="3" t="s">
        <v>12359</v>
      </c>
      <c r="RGK1" s="3" t="s">
        <v>12360</v>
      </c>
      <c r="RGL1" s="3" t="s">
        <v>12361</v>
      </c>
      <c r="RGM1" s="3" t="s">
        <v>12362</v>
      </c>
      <c r="RGN1" s="3" t="s">
        <v>12363</v>
      </c>
      <c r="RGO1" s="3" t="s">
        <v>12364</v>
      </c>
      <c r="RGP1" s="3" t="s">
        <v>12365</v>
      </c>
      <c r="RGQ1" s="3" t="s">
        <v>12366</v>
      </c>
      <c r="RGR1" s="3" t="s">
        <v>12367</v>
      </c>
      <c r="RGS1" s="3" t="s">
        <v>12368</v>
      </c>
      <c r="RGT1" s="3" t="s">
        <v>12369</v>
      </c>
      <c r="RGU1" s="3" t="s">
        <v>12370</v>
      </c>
      <c r="RGV1" s="3" t="s">
        <v>12371</v>
      </c>
      <c r="RGW1" s="3" t="s">
        <v>12372</v>
      </c>
      <c r="RGX1" s="3" t="s">
        <v>12373</v>
      </c>
      <c r="RGY1" s="3" t="s">
        <v>12374</v>
      </c>
      <c r="RGZ1" s="3" t="s">
        <v>12375</v>
      </c>
      <c r="RHA1" s="3" t="s">
        <v>12376</v>
      </c>
      <c r="RHB1" s="3" t="s">
        <v>12377</v>
      </c>
      <c r="RHC1" s="3" t="s">
        <v>12378</v>
      </c>
      <c r="RHD1" s="3" t="s">
        <v>12379</v>
      </c>
      <c r="RHE1" s="3" t="s">
        <v>12380</v>
      </c>
      <c r="RHF1" s="3" t="s">
        <v>12381</v>
      </c>
      <c r="RHG1" s="3" t="s">
        <v>12382</v>
      </c>
      <c r="RHH1" s="3" t="s">
        <v>12383</v>
      </c>
      <c r="RHI1" s="3" t="s">
        <v>12384</v>
      </c>
      <c r="RHJ1" s="3" t="s">
        <v>12385</v>
      </c>
      <c r="RHK1" s="3" t="s">
        <v>12386</v>
      </c>
      <c r="RHL1" s="3" t="s">
        <v>12387</v>
      </c>
      <c r="RHM1" s="3" t="s">
        <v>12388</v>
      </c>
      <c r="RHN1" s="3" t="s">
        <v>12389</v>
      </c>
      <c r="RHO1" s="3" t="s">
        <v>12390</v>
      </c>
      <c r="RHP1" s="3" t="s">
        <v>12391</v>
      </c>
      <c r="RHQ1" s="3" t="s">
        <v>12392</v>
      </c>
      <c r="RHR1" s="3" t="s">
        <v>12393</v>
      </c>
      <c r="RHS1" s="3" t="s">
        <v>12394</v>
      </c>
      <c r="RHT1" s="3" t="s">
        <v>12395</v>
      </c>
      <c r="RHU1" s="3" t="s">
        <v>12396</v>
      </c>
      <c r="RHV1" s="3" t="s">
        <v>12397</v>
      </c>
      <c r="RHW1" s="3" t="s">
        <v>12398</v>
      </c>
      <c r="RHX1" s="3" t="s">
        <v>12399</v>
      </c>
      <c r="RHY1" s="3" t="s">
        <v>12400</v>
      </c>
      <c r="RHZ1" s="3" t="s">
        <v>12401</v>
      </c>
      <c r="RIA1" s="3" t="s">
        <v>12402</v>
      </c>
      <c r="RIB1" s="3" t="s">
        <v>12403</v>
      </c>
      <c r="RIC1" s="3" t="s">
        <v>12404</v>
      </c>
      <c r="RID1" s="3" t="s">
        <v>12405</v>
      </c>
      <c r="RIE1" s="3" t="s">
        <v>12406</v>
      </c>
      <c r="RIF1" s="3" t="s">
        <v>12407</v>
      </c>
      <c r="RIG1" s="3" t="s">
        <v>12408</v>
      </c>
      <c r="RIH1" s="3" t="s">
        <v>12409</v>
      </c>
      <c r="RII1" s="3" t="s">
        <v>12410</v>
      </c>
      <c r="RIJ1" s="3" t="s">
        <v>12411</v>
      </c>
      <c r="RIK1" s="3" t="s">
        <v>12412</v>
      </c>
      <c r="RIL1" s="3" t="s">
        <v>12413</v>
      </c>
      <c r="RIM1" s="3" t="s">
        <v>12414</v>
      </c>
      <c r="RIN1" s="3" t="s">
        <v>12415</v>
      </c>
      <c r="RIO1" s="3" t="s">
        <v>12416</v>
      </c>
      <c r="RIP1" s="3" t="s">
        <v>12417</v>
      </c>
      <c r="RIQ1" s="3" t="s">
        <v>12418</v>
      </c>
      <c r="RIR1" s="3" t="s">
        <v>12419</v>
      </c>
      <c r="RIS1" s="3" t="s">
        <v>12420</v>
      </c>
      <c r="RIT1" s="3" t="s">
        <v>12421</v>
      </c>
      <c r="RIU1" s="3" t="s">
        <v>12422</v>
      </c>
      <c r="RIV1" s="3" t="s">
        <v>12423</v>
      </c>
      <c r="RIW1" s="3" t="s">
        <v>12424</v>
      </c>
      <c r="RIX1" s="3" t="s">
        <v>12425</v>
      </c>
      <c r="RIY1" s="3" t="s">
        <v>12426</v>
      </c>
      <c r="RIZ1" s="3" t="s">
        <v>12427</v>
      </c>
      <c r="RJA1" s="3" t="s">
        <v>12428</v>
      </c>
      <c r="RJB1" s="3" t="s">
        <v>12429</v>
      </c>
      <c r="RJC1" s="3" t="s">
        <v>12430</v>
      </c>
      <c r="RJD1" s="3" t="s">
        <v>12431</v>
      </c>
      <c r="RJE1" s="3" t="s">
        <v>12432</v>
      </c>
      <c r="RJF1" s="3" t="s">
        <v>12433</v>
      </c>
      <c r="RJG1" s="3" t="s">
        <v>12434</v>
      </c>
      <c r="RJH1" s="3" t="s">
        <v>12435</v>
      </c>
      <c r="RJI1" s="3" t="s">
        <v>12436</v>
      </c>
      <c r="RJJ1" s="3" t="s">
        <v>12437</v>
      </c>
      <c r="RJK1" s="3" t="s">
        <v>12438</v>
      </c>
      <c r="RJL1" s="3" t="s">
        <v>12439</v>
      </c>
      <c r="RJM1" s="3" t="s">
        <v>12440</v>
      </c>
      <c r="RJN1" s="3" t="s">
        <v>12441</v>
      </c>
      <c r="RJO1" s="3" t="s">
        <v>12442</v>
      </c>
      <c r="RJP1" s="3" t="s">
        <v>12443</v>
      </c>
      <c r="RJQ1" s="3" t="s">
        <v>12444</v>
      </c>
      <c r="RJR1" s="3" t="s">
        <v>12445</v>
      </c>
      <c r="RJS1" s="3" t="s">
        <v>12446</v>
      </c>
      <c r="RJT1" s="3" t="s">
        <v>12447</v>
      </c>
      <c r="RJU1" s="3" t="s">
        <v>12448</v>
      </c>
      <c r="RJV1" s="3" t="s">
        <v>12449</v>
      </c>
      <c r="RJW1" s="3" t="s">
        <v>12450</v>
      </c>
      <c r="RJX1" s="3" t="s">
        <v>12451</v>
      </c>
      <c r="RJY1" s="3" t="s">
        <v>12452</v>
      </c>
      <c r="RJZ1" s="3" t="s">
        <v>12453</v>
      </c>
      <c r="RKA1" s="3" t="s">
        <v>12454</v>
      </c>
      <c r="RKB1" s="3" t="s">
        <v>12455</v>
      </c>
      <c r="RKC1" s="3" t="s">
        <v>12456</v>
      </c>
      <c r="RKD1" s="3" t="s">
        <v>12457</v>
      </c>
      <c r="RKE1" s="3" t="s">
        <v>12458</v>
      </c>
      <c r="RKF1" s="3" t="s">
        <v>12459</v>
      </c>
      <c r="RKG1" s="3" t="s">
        <v>12460</v>
      </c>
      <c r="RKH1" s="3" t="s">
        <v>12461</v>
      </c>
      <c r="RKI1" s="3" t="s">
        <v>12462</v>
      </c>
      <c r="RKJ1" s="3" t="s">
        <v>12463</v>
      </c>
      <c r="RKK1" s="3" t="s">
        <v>12464</v>
      </c>
      <c r="RKL1" s="3" t="s">
        <v>12465</v>
      </c>
      <c r="RKM1" s="3" t="s">
        <v>12466</v>
      </c>
      <c r="RKN1" s="3" t="s">
        <v>12467</v>
      </c>
      <c r="RKO1" s="3" t="s">
        <v>12468</v>
      </c>
      <c r="RKP1" s="3" t="s">
        <v>12469</v>
      </c>
      <c r="RKQ1" s="3" t="s">
        <v>12470</v>
      </c>
      <c r="RKR1" s="3" t="s">
        <v>12471</v>
      </c>
      <c r="RKS1" s="3" t="s">
        <v>12472</v>
      </c>
      <c r="RKT1" s="3" t="s">
        <v>12473</v>
      </c>
      <c r="RKU1" s="3" t="s">
        <v>12474</v>
      </c>
      <c r="RKV1" s="3" t="s">
        <v>12475</v>
      </c>
      <c r="RKW1" s="3" t="s">
        <v>12476</v>
      </c>
      <c r="RKX1" s="3" t="s">
        <v>12477</v>
      </c>
      <c r="RKY1" s="3" t="s">
        <v>12478</v>
      </c>
      <c r="RKZ1" s="3" t="s">
        <v>12479</v>
      </c>
      <c r="RLA1" s="3" t="s">
        <v>12480</v>
      </c>
      <c r="RLB1" s="3" t="s">
        <v>12481</v>
      </c>
      <c r="RLC1" s="3" t="s">
        <v>12482</v>
      </c>
      <c r="RLD1" s="3" t="s">
        <v>12483</v>
      </c>
      <c r="RLE1" s="3" t="s">
        <v>12484</v>
      </c>
      <c r="RLF1" s="3" t="s">
        <v>12485</v>
      </c>
      <c r="RLG1" s="3" t="s">
        <v>12486</v>
      </c>
      <c r="RLH1" s="3" t="s">
        <v>12487</v>
      </c>
      <c r="RLI1" s="3" t="s">
        <v>12488</v>
      </c>
      <c r="RLJ1" s="3" t="s">
        <v>12489</v>
      </c>
      <c r="RLK1" s="3" t="s">
        <v>12490</v>
      </c>
      <c r="RLL1" s="3" t="s">
        <v>12491</v>
      </c>
      <c r="RLM1" s="3" t="s">
        <v>12492</v>
      </c>
      <c r="RLN1" s="3" t="s">
        <v>12493</v>
      </c>
      <c r="RLO1" s="3" t="s">
        <v>12494</v>
      </c>
      <c r="RLP1" s="3" t="s">
        <v>12495</v>
      </c>
      <c r="RLQ1" s="3" t="s">
        <v>12496</v>
      </c>
      <c r="RLR1" s="3" t="s">
        <v>12497</v>
      </c>
      <c r="RLS1" s="3" t="s">
        <v>12498</v>
      </c>
      <c r="RLT1" s="3" t="s">
        <v>12499</v>
      </c>
      <c r="RLU1" s="3" t="s">
        <v>12500</v>
      </c>
      <c r="RLV1" s="3" t="s">
        <v>12501</v>
      </c>
      <c r="RLW1" s="3" t="s">
        <v>12502</v>
      </c>
      <c r="RLX1" s="3" t="s">
        <v>12503</v>
      </c>
      <c r="RLY1" s="3" t="s">
        <v>12504</v>
      </c>
      <c r="RLZ1" s="3" t="s">
        <v>12505</v>
      </c>
      <c r="RMA1" s="3" t="s">
        <v>12506</v>
      </c>
      <c r="RMB1" s="3" t="s">
        <v>12507</v>
      </c>
      <c r="RMC1" s="3" t="s">
        <v>12508</v>
      </c>
      <c r="RMD1" s="3" t="s">
        <v>12509</v>
      </c>
      <c r="RME1" s="3" t="s">
        <v>12510</v>
      </c>
      <c r="RMF1" s="3" t="s">
        <v>12511</v>
      </c>
      <c r="RMG1" s="3" t="s">
        <v>12512</v>
      </c>
      <c r="RMH1" s="3" t="s">
        <v>12513</v>
      </c>
      <c r="RMI1" s="3" t="s">
        <v>12514</v>
      </c>
      <c r="RMJ1" s="3" t="s">
        <v>12515</v>
      </c>
      <c r="RMK1" s="3" t="s">
        <v>12516</v>
      </c>
      <c r="RML1" s="3" t="s">
        <v>12517</v>
      </c>
      <c r="RMM1" s="3" t="s">
        <v>12518</v>
      </c>
      <c r="RMN1" s="3" t="s">
        <v>12519</v>
      </c>
      <c r="RMO1" s="3" t="s">
        <v>12520</v>
      </c>
      <c r="RMP1" s="3" t="s">
        <v>12521</v>
      </c>
      <c r="RMQ1" s="3" t="s">
        <v>12522</v>
      </c>
      <c r="RMR1" s="3" t="s">
        <v>12523</v>
      </c>
      <c r="RMS1" s="3" t="s">
        <v>12524</v>
      </c>
      <c r="RMT1" s="3" t="s">
        <v>12525</v>
      </c>
      <c r="RMU1" s="3" t="s">
        <v>12526</v>
      </c>
      <c r="RMV1" s="3" t="s">
        <v>12527</v>
      </c>
      <c r="RMW1" s="3" t="s">
        <v>12528</v>
      </c>
      <c r="RMX1" s="3" t="s">
        <v>12529</v>
      </c>
      <c r="RMY1" s="3" t="s">
        <v>12530</v>
      </c>
      <c r="RMZ1" s="3" t="s">
        <v>12531</v>
      </c>
      <c r="RNA1" s="3" t="s">
        <v>12532</v>
      </c>
      <c r="RNB1" s="3" t="s">
        <v>12533</v>
      </c>
      <c r="RNC1" s="3" t="s">
        <v>12534</v>
      </c>
      <c r="RND1" s="3" t="s">
        <v>12535</v>
      </c>
      <c r="RNE1" s="3" t="s">
        <v>12536</v>
      </c>
      <c r="RNF1" s="3" t="s">
        <v>12537</v>
      </c>
      <c r="RNG1" s="3" t="s">
        <v>12538</v>
      </c>
      <c r="RNH1" s="3" t="s">
        <v>12539</v>
      </c>
      <c r="RNI1" s="3" t="s">
        <v>12540</v>
      </c>
      <c r="RNJ1" s="3" t="s">
        <v>12541</v>
      </c>
      <c r="RNK1" s="3" t="s">
        <v>12542</v>
      </c>
      <c r="RNL1" s="3" t="s">
        <v>12543</v>
      </c>
      <c r="RNM1" s="3" t="s">
        <v>12544</v>
      </c>
      <c r="RNN1" s="3" t="s">
        <v>12545</v>
      </c>
      <c r="RNO1" s="3" t="s">
        <v>12546</v>
      </c>
      <c r="RNP1" s="3" t="s">
        <v>12547</v>
      </c>
      <c r="RNQ1" s="3" t="s">
        <v>12548</v>
      </c>
      <c r="RNR1" s="3" t="s">
        <v>12549</v>
      </c>
      <c r="RNS1" s="3" t="s">
        <v>12550</v>
      </c>
      <c r="RNT1" s="3" t="s">
        <v>12551</v>
      </c>
      <c r="RNU1" s="3" t="s">
        <v>12552</v>
      </c>
      <c r="RNV1" s="3" t="s">
        <v>12553</v>
      </c>
      <c r="RNW1" s="3" t="s">
        <v>12554</v>
      </c>
      <c r="RNX1" s="3" t="s">
        <v>12555</v>
      </c>
      <c r="RNY1" s="3" t="s">
        <v>12556</v>
      </c>
      <c r="RNZ1" s="3" t="s">
        <v>12557</v>
      </c>
      <c r="ROA1" s="3" t="s">
        <v>12558</v>
      </c>
      <c r="ROB1" s="3" t="s">
        <v>12559</v>
      </c>
      <c r="ROC1" s="3" t="s">
        <v>12560</v>
      </c>
      <c r="ROD1" s="3" t="s">
        <v>12561</v>
      </c>
      <c r="ROE1" s="3" t="s">
        <v>12562</v>
      </c>
      <c r="ROF1" s="3" t="s">
        <v>12563</v>
      </c>
      <c r="ROG1" s="3" t="s">
        <v>12564</v>
      </c>
      <c r="ROH1" s="3" t="s">
        <v>12565</v>
      </c>
      <c r="ROI1" s="3" t="s">
        <v>12566</v>
      </c>
      <c r="ROJ1" s="3" t="s">
        <v>12567</v>
      </c>
      <c r="ROK1" s="3" t="s">
        <v>12568</v>
      </c>
      <c r="ROL1" s="3" t="s">
        <v>12569</v>
      </c>
      <c r="ROM1" s="3" t="s">
        <v>12570</v>
      </c>
      <c r="RON1" s="3" t="s">
        <v>12571</v>
      </c>
      <c r="ROO1" s="3" t="s">
        <v>12572</v>
      </c>
      <c r="ROP1" s="3" t="s">
        <v>12573</v>
      </c>
      <c r="ROQ1" s="3" t="s">
        <v>12574</v>
      </c>
      <c r="ROR1" s="3" t="s">
        <v>12575</v>
      </c>
      <c r="ROS1" s="3" t="s">
        <v>12576</v>
      </c>
      <c r="ROT1" s="3" t="s">
        <v>12577</v>
      </c>
      <c r="ROU1" s="3" t="s">
        <v>12578</v>
      </c>
      <c r="ROV1" s="3" t="s">
        <v>12579</v>
      </c>
      <c r="ROW1" s="3" t="s">
        <v>12580</v>
      </c>
      <c r="ROX1" s="3" t="s">
        <v>12581</v>
      </c>
      <c r="ROY1" s="3" t="s">
        <v>12582</v>
      </c>
      <c r="ROZ1" s="3" t="s">
        <v>12583</v>
      </c>
      <c r="RPA1" s="3" t="s">
        <v>12584</v>
      </c>
      <c r="RPB1" s="3" t="s">
        <v>12585</v>
      </c>
      <c r="RPC1" s="3" t="s">
        <v>12586</v>
      </c>
      <c r="RPD1" s="3" t="s">
        <v>12587</v>
      </c>
      <c r="RPE1" s="3" t="s">
        <v>12588</v>
      </c>
      <c r="RPF1" s="3" t="s">
        <v>12589</v>
      </c>
      <c r="RPG1" s="3" t="s">
        <v>12590</v>
      </c>
      <c r="RPH1" s="3" t="s">
        <v>12591</v>
      </c>
      <c r="RPI1" s="3" t="s">
        <v>12592</v>
      </c>
      <c r="RPJ1" s="3" t="s">
        <v>12593</v>
      </c>
      <c r="RPK1" s="3" t="s">
        <v>12594</v>
      </c>
      <c r="RPL1" s="3" t="s">
        <v>12595</v>
      </c>
      <c r="RPM1" s="3" t="s">
        <v>12596</v>
      </c>
      <c r="RPN1" s="3" t="s">
        <v>12597</v>
      </c>
      <c r="RPO1" s="3" t="s">
        <v>12598</v>
      </c>
      <c r="RPP1" s="3" t="s">
        <v>12599</v>
      </c>
      <c r="RPQ1" s="3" t="s">
        <v>12600</v>
      </c>
      <c r="RPR1" s="3" t="s">
        <v>12601</v>
      </c>
      <c r="RPS1" s="3" t="s">
        <v>12602</v>
      </c>
      <c r="RPT1" s="3" t="s">
        <v>12603</v>
      </c>
      <c r="RPU1" s="3" t="s">
        <v>12604</v>
      </c>
      <c r="RPV1" s="3" t="s">
        <v>12605</v>
      </c>
      <c r="RPW1" s="3" t="s">
        <v>12606</v>
      </c>
      <c r="RPX1" s="3" t="s">
        <v>12607</v>
      </c>
      <c r="RPY1" s="3" t="s">
        <v>12608</v>
      </c>
      <c r="RPZ1" s="3" t="s">
        <v>12609</v>
      </c>
      <c r="RQA1" s="3" t="s">
        <v>12610</v>
      </c>
      <c r="RQB1" s="3" t="s">
        <v>12611</v>
      </c>
      <c r="RQC1" s="3" t="s">
        <v>12612</v>
      </c>
      <c r="RQD1" s="3" t="s">
        <v>12613</v>
      </c>
      <c r="RQE1" s="3" t="s">
        <v>12614</v>
      </c>
      <c r="RQF1" s="3" t="s">
        <v>12615</v>
      </c>
      <c r="RQG1" s="3" t="s">
        <v>12616</v>
      </c>
      <c r="RQH1" s="3" t="s">
        <v>12617</v>
      </c>
      <c r="RQI1" s="3" t="s">
        <v>12618</v>
      </c>
      <c r="RQJ1" s="3" t="s">
        <v>12619</v>
      </c>
      <c r="RQK1" s="3" t="s">
        <v>12620</v>
      </c>
      <c r="RQL1" s="3" t="s">
        <v>12621</v>
      </c>
      <c r="RQM1" s="3" t="s">
        <v>12622</v>
      </c>
      <c r="RQN1" s="3" t="s">
        <v>12623</v>
      </c>
      <c r="RQO1" s="3" t="s">
        <v>12624</v>
      </c>
      <c r="RQP1" s="3" t="s">
        <v>12625</v>
      </c>
      <c r="RQQ1" s="3" t="s">
        <v>12626</v>
      </c>
      <c r="RQR1" s="3" t="s">
        <v>12627</v>
      </c>
      <c r="RQS1" s="3" t="s">
        <v>12628</v>
      </c>
      <c r="RQT1" s="3" t="s">
        <v>12629</v>
      </c>
      <c r="RQU1" s="3" t="s">
        <v>12630</v>
      </c>
      <c r="RQV1" s="3" t="s">
        <v>12631</v>
      </c>
      <c r="RQW1" s="3" t="s">
        <v>12632</v>
      </c>
      <c r="RQX1" s="3" t="s">
        <v>12633</v>
      </c>
      <c r="RQY1" s="3" t="s">
        <v>12634</v>
      </c>
      <c r="RQZ1" s="3" t="s">
        <v>12635</v>
      </c>
      <c r="RRA1" s="3" t="s">
        <v>12636</v>
      </c>
      <c r="RRB1" s="3" t="s">
        <v>12637</v>
      </c>
      <c r="RRC1" s="3" t="s">
        <v>12638</v>
      </c>
      <c r="RRD1" s="3" t="s">
        <v>12639</v>
      </c>
      <c r="RRE1" s="3" t="s">
        <v>12640</v>
      </c>
      <c r="RRF1" s="3" t="s">
        <v>12641</v>
      </c>
      <c r="RRG1" s="3" t="s">
        <v>12642</v>
      </c>
      <c r="RRH1" s="3" t="s">
        <v>12643</v>
      </c>
      <c r="RRI1" s="3" t="s">
        <v>12644</v>
      </c>
      <c r="RRJ1" s="3" t="s">
        <v>12645</v>
      </c>
      <c r="RRK1" s="3" t="s">
        <v>12646</v>
      </c>
      <c r="RRL1" s="3" t="s">
        <v>12647</v>
      </c>
      <c r="RRM1" s="3" t="s">
        <v>12648</v>
      </c>
      <c r="RRN1" s="3" t="s">
        <v>12649</v>
      </c>
      <c r="RRO1" s="3" t="s">
        <v>12650</v>
      </c>
      <c r="RRP1" s="3" t="s">
        <v>12651</v>
      </c>
      <c r="RRQ1" s="3" t="s">
        <v>12652</v>
      </c>
      <c r="RRR1" s="3" t="s">
        <v>12653</v>
      </c>
      <c r="RRS1" s="3" t="s">
        <v>12654</v>
      </c>
      <c r="RRT1" s="3" t="s">
        <v>12655</v>
      </c>
      <c r="RRU1" s="3" t="s">
        <v>12656</v>
      </c>
      <c r="RRV1" s="3" t="s">
        <v>12657</v>
      </c>
      <c r="RRW1" s="3" t="s">
        <v>12658</v>
      </c>
      <c r="RRX1" s="3" t="s">
        <v>12659</v>
      </c>
      <c r="RRY1" s="3" t="s">
        <v>12660</v>
      </c>
      <c r="RRZ1" s="3" t="s">
        <v>12661</v>
      </c>
      <c r="RSA1" s="3" t="s">
        <v>12662</v>
      </c>
      <c r="RSB1" s="3" t="s">
        <v>12663</v>
      </c>
      <c r="RSC1" s="3" t="s">
        <v>12664</v>
      </c>
      <c r="RSD1" s="3" t="s">
        <v>12665</v>
      </c>
      <c r="RSE1" s="3" t="s">
        <v>12666</v>
      </c>
      <c r="RSF1" s="3" t="s">
        <v>12667</v>
      </c>
      <c r="RSG1" s="3" t="s">
        <v>12668</v>
      </c>
      <c r="RSH1" s="3" t="s">
        <v>12669</v>
      </c>
      <c r="RSI1" s="3" t="s">
        <v>12670</v>
      </c>
      <c r="RSJ1" s="3" t="s">
        <v>12671</v>
      </c>
      <c r="RSK1" s="3" t="s">
        <v>12672</v>
      </c>
      <c r="RSL1" s="3" t="s">
        <v>12673</v>
      </c>
      <c r="RSM1" s="3" t="s">
        <v>12674</v>
      </c>
      <c r="RSN1" s="3" t="s">
        <v>12675</v>
      </c>
      <c r="RSO1" s="3" t="s">
        <v>12676</v>
      </c>
      <c r="RSP1" s="3" t="s">
        <v>12677</v>
      </c>
      <c r="RSQ1" s="3" t="s">
        <v>12678</v>
      </c>
      <c r="RSR1" s="3" t="s">
        <v>12679</v>
      </c>
      <c r="RSS1" s="3" t="s">
        <v>12680</v>
      </c>
      <c r="RST1" s="3" t="s">
        <v>12681</v>
      </c>
      <c r="RSU1" s="3" t="s">
        <v>12682</v>
      </c>
      <c r="RSV1" s="3" t="s">
        <v>12683</v>
      </c>
      <c r="RSW1" s="3" t="s">
        <v>12684</v>
      </c>
      <c r="RSX1" s="3" t="s">
        <v>12685</v>
      </c>
      <c r="RSY1" s="3" t="s">
        <v>12686</v>
      </c>
      <c r="RSZ1" s="3" t="s">
        <v>12687</v>
      </c>
      <c r="RTA1" s="3" t="s">
        <v>12688</v>
      </c>
      <c r="RTB1" s="3" t="s">
        <v>12689</v>
      </c>
      <c r="RTC1" s="3" t="s">
        <v>12690</v>
      </c>
      <c r="RTD1" s="3" t="s">
        <v>12691</v>
      </c>
      <c r="RTE1" s="3" t="s">
        <v>12692</v>
      </c>
      <c r="RTF1" s="3" t="s">
        <v>12693</v>
      </c>
      <c r="RTG1" s="3" t="s">
        <v>12694</v>
      </c>
      <c r="RTH1" s="3" t="s">
        <v>12695</v>
      </c>
      <c r="RTI1" s="3" t="s">
        <v>12696</v>
      </c>
      <c r="RTJ1" s="3" t="s">
        <v>12697</v>
      </c>
      <c r="RTK1" s="3" t="s">
        <v>12698</v>
      </c>
      <c r="RTL1" s="3" t="s">
        <v>12699</v>
      </c>
      <c r="RTM1" s="3" t="s">
        <v>12700</v>
      </c>
      <c r="RTN1" s="3" t="s">
        <v>12701</v>
      </c>
      <c r="RTO1" s="3" t="s">
        <v>12702</v>
      </c>
      <c r="RTP1" s="3" t="s">
        <v>12703</v>
      </c>
      <c r="RTQ1" s="3" t="s">
        <v>12704</v>
      </c>
      <c r="RTR1" s="3" t="s">
        <v>12705</v>
      </c>
      <c r="RTS1" s="3" t="s">
        <v>12706</v>
      </c>
      <c r="RTT1" s="3" t="s">
        <v>12707</v>
      </c>
      <c r="RTU1" s="3" t="s">
        <v>12708</v>
      </c>
      <c r="RTV1" s="3" t="s">
        <v>12709</v>
      </c>
      <c r="RTW1" s="3" t="s">
        <v>12710</v>
      </c>
      <c r="RTX1" s="3" t="s">
        <v>12711</v>
      </c>
      <c r="RTY1" s="3" t="s">
        <v>12712</v>
      </c>
      <c r="RTZ1" s="3" t="s">
        <v>12713</v>
      </c>
      <c r="RUA1" s="3" t="s">
        <v>12714</v>
      </c>
      <c r="RUB1" s="3" t="s">
        <v>12715</v>
      </c>
      <c r="RUC1" s="3" t="s">
        <v>12716</v>
      </c>
      <c r="RUD1" s="3" t="s">
        <v>12717</v>
      </c>
      <c r="RUE1" s="3" t="s">
        <v>12718</v>
      </c>
      <c r="RUF1" s="3" t="s">
        <v>12719</v>
      </c>
      <c r="RUG1" s="3" t="s">
        <v>12720</v>
      </c>
      <c r="RUH1" s="3" t="s">
        <v>12721</v>
      </c>
      <c r="RUI1" s="3" t="s">
        <v>12722</v>
      </c>
      <c r="RUJ1" s="3" t="s">
        <v>12723</v>
      </c>
      <c r="RUK1" s="3" t="s">
        <v>12724</v>
      </c>
      <c r="RUL1" s="3" t="s">
        <v>12725</v>
      </c>
      <c r="RUM1" s="3" t="s">
        <v>12726</v>
      </c>
      <c r="RUN1" s="3" t="s">
        <v>12727</v>
      </c>
      <c r="RUO1" s="3" t="s">
        <v>12728</v>
      </c>
      <c r="RUP1" s="3" t="s">
        <v>12729</v>
      </c>
      <c r="RUQ1" s="3" t="s">
        <v>12730</v>
      </c>
      <c r="RUR1" s="3" t="s">
        <v>12731</v>
      </c>
      <c r="RUS1" s="3" t="s">
        <v>12732</v>
      </c>
      <c r="RUT1" s="3" t="s">
        <v>12733</v>
      </c>
      <c r="RUU1" s="3" t="s">
        <v>12734</v>
      </c>
      <c r="RUV1" s="3" t="s">
        <v>12735</v>
      </c>
      <c r="RUW1" s="3" t="s">
        <v>12736</v>
      </c>
      <c r="RUX1" s="3" t="s">
        <v>12737</v>
      </c>
      <c r="RUY1" s="3" t="s">
        <v>12738</v>
      </c>
      <c r="RUZ1" s="3" t="s">
        <v>12739</v>
      </c>
      <c r="RVA1" s="3" t="s">
        <v>12740</v>
      </c>
      <c r="RVB1" s="3" t="s">
        <v>12741</v>
      </c>
      <c r="RVC1" s="3" t="s">
        <v>12742</v>
      </c>
      <c r="RVD1" s="3" t="s">
        <v>12743</v>
      </c>
      <c r="RVE1" s="3" t="s">
        <v>12744</v>
      </c>
      <c r="RVF1" s="3" t="s">
        <v>12745</v>
      </c>
      <c r="RVG1" s="3" t="s">
        <v>12746</v>
      </c>
      <c r="RVH1" s="3" t="s">
        <v>12747</v>
      </c>
      <c r="RVI1" s="3" t="s">
        <v>12748</v>
      </c>
      <c r="RVJ1" s="3" t="s">
        <v>12749</v>
      </c>
      <c r="RVK1" s="3" t="s">
        <v>12750</v>
      </c>
      <c r="RVL1" s="3" t="s">
        <v>12751</v>
      </c>
      <c r="RVM1" s="3" t="s">
        <v>12752</v>
      </c>
      <c r="RVN1" s="3" t="s">
        <v>12753</v>
      </c>
      <c r="RVO1" s="3" t="s">
        <v>12754</v>
      </c>
      <c r="RVP1" s="3" t="s">
        <v>12755</v>
      </c>
      <c r="RVQ1" s="3" t="s">
        <v>12756</v>
      </c>
      <c r="RVR1" s="3" t="s">
        <v>12757</v>
      </c>
      <c r="RVS1" s="3" t="s">
        <v>12758</v>
      </c>
      <c r="RVT1" s="3" t="s">
        <v>12759</v>
      </c>
      <c r="RVU1" s="3" t="s">
        <v>12760</v>
      </c>
      <c r="RVV1" s="3" t="s">
        <v>12761</v>
      </c>
      <c r="RVW1" s="3" t="s">
        <v>12762</v>
      </c>
      <c r="RVX1" s="3" t="s">
        <v>12763</v>
      </c>
      <c r="RVY1" s="3" t="s">
        <v>12764</v>
      </c>
      <c r="RVZ1" s="3" t="s">
        <v>12765</v>
      </c>
      <c r="RWA1" s="3" t="s">
        <v>12766</v>
      </c>
      <c r="RWB1" s="3" t="s">
        <v>12767</v>
      </c>
      <c r="RWC1" s="3" t="s">
        <v>12768</v>
      </c>
      <c r="RWD1" s="3" t="s">
        <v>12769</v>
      </c>
      <c r="RWE1" s="3" t="s">
        <v>12770</v>
      </c>
      <c r="RWF1" s="3" t="s">
        <v>12771</v>
      </c>
      <c r="RWG1" s="3" t="s">
        <v>12772</v>
      </c>
      <c r="RWH1" s="3" t="s">
        <v>12773</v>
      </c>
      <c r="RWI1" s="3" t="s">
        <v>12774</v>
      </c>
      <c r="RWJ1" s="3" t="s">
        <v>12775</v>
      </c>
      <c r="RWK1" s="3" t="s">
        <v>12776</v>
      </c>
      <c r="RWL1" s="3" t="s">
        <v>12777</v>
      </c>
      <c r="RWM1" s="3" t="s">
        <v>12778</v>
      </c>
      <c r="RWN1" s="3" t="s">
        <v>12779</v>
      </c>
      <c r="RWO1" s="3" t="s">
        <v>12780</v>
      </c>
      <c r="RWP1" s="3" t="s">
        <v>12781</v>
      </c>
      <c r="RWQ1" s="3" t="s">
        <v>12782</v>
      </c>
      <c r="RWR1" s="3" t="s">
        <v>12783</v>
      </c>
      <c r="RWS1" s="3" t="s">
        <v>12784</v>
      </c>
      <c r="RWT1" s="3" t="s">
        <v>12785</v>
      </c>
      <c r="RWU1" s="3" t="s">
        <v>12786</v>
      </c>
      <c r="RWV1" s="3" t="s">
        <v>12787</v>
      </c>
      <c r="RWW1" s="3" t="s">
        <v>12788</v>
      </c>
      <c r="RWX1" s="3" t="s">
        <v>12789</v>
      </c>
      <c r="RWY1" s="3" t="s">
        <v>12790</v>
      </c>
      <c r="RWZ1" s="3" t="s">
        <v>12791</v>
      </c>
      <c r="RXA1" s="3" t="s">
        <v>12792</v>
      </c>
      <c r="RXB1" s="3" t="s">
        <v>12793</v>
      </c>
      <c r="RXC1" s="3" t="s">
        <v>12794</v>
      </c>
      <c r="RXD1" s="3" t="s">
        <v>12795</v>
      </c>
      <c r="RXE1" s="3" t="s">
        <v>12796</v>
      </c>
      <c r="RXF1" s="3" t="s">
        <v>12797</v>
      </c>
      <c r="RXG1" s="3" t="s">
        <v>12798</v>
      </c>
      <c r="RXH1" s="3" t="s">
        <v>12799</v>
      </c>
      <c r="RXI1" s="3" t="s">
        <v>12800</v>
      </c>
      <c r="RXJ1" s="3" t="s">
        <v>12801</v>
      </c>
      <c r="RXK1" s="3" t="s">
        <v>12802</v>
      </c>
      <c r="RXL1" s="3" t="s">
        <v>12803</v>
      </c>
      <c r="RXM1" s="3" t="s">
        <v>12804</v>
      </c>
      <c r="RXN1" s="3" t="s">
        <v>12805</v>
      </c>
      <c r="RXO1" s="3" t="s">
        <v>12806</v>
      </c>
      <c r="RXP1" s="3" t="s">
        <v>12807</v>
      </c>
      <c r="RXQ1" s="3" t="s">
        <v>12808</v>
      </c>
      <c r="RXR1" s="3" t="s">
        <v>12809</v>
      </c>
      <c r="RXS1" s="3" t="s">
        <v>12810</v>
      </c>
      <c r="RXT1" s="3" t="s">
        <v>12811</v>
      </c>
      <c r="RXU1" s="3" t="s">
        <v>12812</v>
      </c>
      <c r="RXV1" s="3" t="s">
        <v>12813</v>
      </c>
      <c r="RXW1" s="3" t="s">
        <v>12814</v>
      </c>
      <c r="RXX1" s="3" t="s">
        <v>12815</v>
      </c>
      <c r="RXY1" s="3" t="s">
        <v>12816</v>
      </c>
      <c r="RXZ1" s="3" t="s">
        <v>12817</v>
      </c>
      <c r="RYA1" s="3" t="s">
        <v>12818</v>
      </c>
      <c r="RYB1" s="3" t="s">
        <v>12819</v>
      </c>
      <c r="RYC1" s="3" t="s">
        <v>12820</v>
      </c>
      <c r="RYD1" s="3" t="s">
        <v>12821</v>
      </c>
      <c r="RYE1" s="3" t="s">
        <v>12822</v>
      </c>
      <c r="RYF1" s="3" t="s">
        <v>12823</v>
      </c>
      <c r="RYG1" s="3" t="s">
        <v>12824</v>
      </c>
      <c r="RYH1" s="3" t="s">
        <v>12825</v>
      </c>
      <c r="RYI1" s="3" t="s">
        <v>12826</v>
      </c>
      <c r="RYJ1" s="3" t="s">
        <v>12827</v>
      </c>
      <c r="RYK1" s="3" t="s">
        <v>12828</v>
      </c>
      <c r="RYL1" s="3" t="s">
        <v>12829</v>
      </c>
      <c r="RYM1" s="3" t="s">
        <v>12830</v>
      </c>
      <c r="RYN1" s="3" t="s">
        <v>12831</v>
      </c>
      <c r="RYO1" s="3" t="s">
        <v>12832</v>
      </c>
      <c r="RYP1" s="3" t="s">
        <v>12833</v>
      </c>
      <c r="RYQ1" s="3" t="s">
        <v>12834</v>
      </c>
      <c r="RYR1" s="3" t="s">
        <v>12835</v>
      </c>
      <c r="RYS1" s="3" t="s">
        <v>12836</v>
      </c>
      <c r="RYT1" s="3" t="s">
        <v>12837</v>
      </c>
      <c r="RYU1" s="3" t="s">
        <v>12838</v>
      </c>
      <c r="RYV1" s="3" t="s">
        <v>12839</v>
      </c>
      <c r="RYW1" s="3" t="s">
        <v>12840</v>
      </c>
      <c r="RYX1" s="3" t="s">
        <v>12841</v>
      </c>
      <c r="RYY1" s="3" t="s">
        <v>12842</v>
      </c>
      <c r="RYZ1" s="3" t="s">
        <v>12843</v>
      </c>
      <c r="RZA1" s="3" t="s">
        <v>12844</v>
      </c>
      <c r="RZB1" s="3" t="s">
        <v>12845</v>
      </c>
      <c r="RZC1" s="3" t="s">
        <v>12846</v>
      </c>
      <c r="RZD1" s="3" t="s">
        <v>12847</v>
      </c>
      <c r="RZE1" s="3" t="s">
        <v>12848</v>
      </c>
      <c r="RZF1" s="3" t="s">
        <v>12849</v>
      </c>
      <c r="RZG1" s="3" t="s">
        <v>12850</v>
      </c>
      <c r="RZH1" s="3" t="s">
        <v>12851</v>
      </c>
      <c r="RZI1" s="3" t="s">
        <v>12852</v>
      </c>
      <c r="RZJ1" s="3" t="s">
        <v>12853</v>
      </c>
      <c r="RZK1" s="3" t="s">
        <v>12854</v>
      </c>
      <c r="RZL1" s="3" t="s">
        <v>12855</v>
      </c>
      <c r="RZM1" s="3" t="s">
        <v>12856</v>
      </c>
      <c r="RZN1" s="3" t="s">
        <v>12857</v>
      </c>
      <c r="RZO1" s="3" t="s">
        <v>12858</v>
      </c>
      <c r="RZP1" s="3" t="s">
        <v>12859</v>
      </c>
      <c r="RZQ1" s="3" t="s">
        <v>12860</v>
      </c>
      <c r="RZR1" s="3" t="s">
        <v>12861</v>
      </c>
      <c r="RZS1" s="3" t="s">
        <v>12862</v>
      </c>
      <c r="RZT1" s="3" t="s">
        <v>12863</v>
      </c>
      <c r="RZU1" s="3" t="s">
        <v>12864</v>
      </c>
      <c r="RZV1" s="3" t="s">
        <v>12865</v>
      </c>
      <c r="RZW1" s="3" t="s">
        <v>12866</v>
      </c>
      <c r="RZX1" s="3" t="s">
        <v>12867</v>
      </c>
      <c r="RZY1" s="3" t="s">
        <v>12868</v>
      </c>
      <c r="RZZ1" s="3" t="s">
        <v>12869</v>
      </c>
      <c r="SAA1" s="3" t="s">
        <v>12870</v>
      </c>
      <c r="SAB1" s="3" t="s">
        <v>12871</v>
      </c>
      <c r="SAC1" s="3" t="s">
        <v>12872</v>
      </c>
      <c r="SAD1" s="3" t="s">
        <v>12873</v>
      </c>
      <c r="SAE1" s="3" t="s">
        <v>12874</v>
      </c>
      <c r="SAF1" s="3" t="s">
        <v>12875</v>
      </c>
      <c r="SAG1" s="3" t="s">
        <v>12876</v>
      </c>
      <c r="SAH1" s="3" t="s">
        <v>12877</v>
      </c>
      <c r="SAI1" s="3" t="s">
        <v>12878</v>
      </c>
      <c r="SAJ1" s="3" t="s">
        <v>12879</v>
      </c>
      <c r="SAK1" s="3" t="s">
        <v>12880</v>
      </c>
      <c r="SAL1" s="3" t="s">
        <v>12881</v>
      </c>
      <c r="SAM1" s="3" t="s">
        <v>12882</v>
      </c>
      <c r="SAN1" s="3" t="s">
        <v>12883</v>
      </c>
      <c r="SAO1" s="3" t="s">
        <v>12884</v>
      </c>
      <c r="SAP1" s="3" t="s">
        <v>12885</v>
      </c>
      <c r="SAQ1" s="3" t="s">
        <v>12886</v>
      </c>
      <c r="SAR1" s="3" t="s">
        <v>12887</v>
      </c>
      <c r="SAS1" s="3" t="s">
        <v>12888</v>
      </c>
      <c r="SAT1" s="3" t="s">
        <v>12889</v>
      </c>
      <c r="SAU1" s="3" t="s">
        <v>12890</v>
      </c>
      <c r="SAV1" s="3" t="s">
        <v>12891</v>
      </c>
      <c r="SAW1" s="3" t="s">
        <v>12892</v>
      </c>
      <c r="SAX1" s="3" t="s">
        <v>12893</v>
      </c>
      <c r="SAY1" s="3" t="s">
        <v>12894</v>
      </c>
      <c r="SAZ1" s="3" t="s">
        <v>12895</v>
      </c>
      <c r="SBA1" s="3" t="s">
        <v>12896</v>
      </c>
      <c r="SBB1" s="3" t="s">
        <v>12897</v>
      </c>
      <c r="SBC1" s="3" t="s">
        <v>12898</v>
      </c>
      <c r="SBD1" s="3" t="s">
        <v>12899</v>
      </c>
      <c r="SBE1" s="3" t="s">
        <v>12900</v>
      </c>
      <c r="SBF1" s="3" t="s">
        <v>12901</v>
      </c>
      <c r="SBG1" s="3" t="s">
        <v>12902</v>
      </c>
      <c r="SBH1" s="3" t="s">
        <v>12903</v>
      </c>
      <c r="SBI1" s="3" t="s">
        <v>12904</v>
      </c>
      <c r="SBJ1" s="3" t="s">
        <v>12905</v>
      </c>
      <c r="SBK1" s="3" t="s">
        <v>12906</v>
      </c>
      <c r="SBL1" s="3" t="s">
        <v>12907</v>
      </c>
      <c r="SBM1" s="3" t="s">
        <v>12908</v>
      </c>
      <c r="SBN1" s="3" t="s">
        <v>12909</v>
      </c>
      <c r="SBO1" s="3" t="s">
        <v>12910</v>
      </c>
      <c r="SBP1" s="3" t="s">
        <v>12911</v>
      </c>
      <c r="SBQ1" s="3" t="s">
        <v>12912</v>
      </c>
      <c r="SBR1" s="3" t="s">
        <v>12913</v>
      </c>
      <c r="SBS1" s="3" t="s">
        <v>12914</v>
      </c>
      <c r="SBT1" s="3" t="s">
        <v>12915</v>
      </c>
      <c r="SBU1" s="3" t="s">
        <v>12916</v>
      </c>
      <c r="SBV1" s="3" t="s">
        <v>12917</v>
      </c>
      <c r="SBW1" s="3" t="s">
        <v>12918</v>
      </c>
      <c r="SBX1" s="3" t="s">
        <v>12919</v>
      </c>
      <c r="SBY1" s="3" t="s">
        <v>12920</v>
      </c>
      <c r="SBZ1" s="3" t="s">
        <v>12921</v>
      </c>
      <c r="SCA1" s="3" t="s">
        <v>12922</v>
      </c>
      <c r="SCB1" s="3" t="s">
        <v>12923</v>
      </c>
      <c r="SCC1" s="3" t="s">
        <v>12924</v>
      </c>
      <c r="SCD1" s="3" t="s">
        <v>12925</v>
      </c>
      <c r="SCE1" s="3" t="s">
        <v>12926</v>
      </c>
      <c r="SCF1" s="3" t="s">
        <v>12927</v>
      </c>
      <c r="SCG1" s="3" t="s">
        <v>12928</v>
      </c>
      <c r="SCH1" s="3" t="s">
        <v>12929</v>
      </c>
      <c r="SCI1" s="3" t="s">
        <v>12930</v>
      </c>
      <c r="SCJ1" s="3" t="s">
        <v>12931</v>
      </c>
      <c r="SCK1" s="3" t="s">
        <v>12932</v>
      </c>
      <c r="SCL1" s="3" t="s">
        <v>12933</v>
      </c>
      <c r="SCM1" s="3" t="s">
        <v>12934</v>
      </c>
      <c r="SCN1" s="3" t="s">
        <v>12935</v>
      </c>
      <c r="SCO1" s="3" t="s">
        <v>12936</v>
      </c>
      <c r="SCP1" s="3" t="s">
        <v>12937</v>
      </c>
      <c r="SCQ1" s="3" t="s">
        <v>12938</v>
      </c>
      <c r="SCR1" s="3" t="s">
        <v>12939</v>
      </c>
      <c r="SCS1" s="3" t="s">
        <v>12940</v>
      </c>
      <c r="SCT1" s="3" t="s">
        <v>12941</v>
      </c>
      <c r="SCU1" s="3" t="s">
        <v>12942</v>
      </c>
      <c r="SCV1" s="3" t="s">
        <v>12943</v>
      </c>
      <c r="SCW1" s="3" t="s">
        <v>12944</v>
      </c>
      <c r="SCX1" s="3" t="s">
        <v>12945</v>
      </c>
      <c r="SCY1" s="3" t="s">
        <v>12946</v>
      </c>
      <c r="SCZ1" s="3" t="s">
        <v>12947</v>
      </c>
      <c r="SDA1" s="3" t="s">
        <v>12948</v>
      </c>
      <c r="SDB1" s="3" t="s">
        <v>12949</v>
      </c>
      <c r="SDC1" s="3" t="s">
        <v>12950</v>
      </c>
      <c r="SDD1" s="3" t="s">
        <v>12951</v>
      </c>
      <c r="SDE1" s="3" t="s">
        <v>12952</v>
      </c>
      <c r="SDF1" s="3" t="s">
        <v>12953</v>
      </c>
      <c r="SDG1" s="3" t="s">
        <v>12954</v>
      </c>
      <c r="SDH1" s="3" t="s">
        <v>12955</v>
      </c>
      <c r="SDI1" s="3" t="s">
        <v>12956</v>
      </c>
      <c r="SDJ1" s="3" t="s">
        <v>12957</v>
      </c>
      <c r="SDK1" s="3" t="s">
        <v>12958</v>
      </c>
      <c r="SDL1" s="3" t="s">
        <v>12959</v>
      </c>
      <c r="SDM1" s="3" t="s">
        <v>12960</v>
      </c>
      <c r="SDN1" s="3" t="s">
        <v>12961</v>
      </c>
      <c r="SDO1" s="3" t="s">
        <v>12962</v>
      </c>
      <c r="SDP1" s="3" t="s">
        <v>12963</v>
      </c>
      <c r="SDQ1" s="3" t="s">
        <v>12964</v>
      </c>
      <c r="SDR1" s="3" t="s">
        <v>12965</v>
      </c>
      <c r="SDS1" s="3" t="s">
        <v>12966</v>
      </c>
      <c r="SDT1" s="3" t="s">
        <v>12967</v>
      </c>
      <c r="SDU1" s="3" t="s">
        <v>12968</v>
      </c>
      <c r="SDV1" s="3" t="s">
        <v>12969</v>
      </c>
      <c r="SDW1" s="3" t="s">
        <v>12970</v>
      </c>
      <c r="SDX1" s="3" t="s">
        <v>12971</v>
      </c>
      <c r="SDY1" s="3" t="s">
        <v>12972</v>
      </c>
      <c r="SDZ1" s="3" t="s">
        <v>12973</v>
      </c>
      <c r="SEA1" s="3" t="s">
        <v>12974</v>
      </c>
      <c r="SEB1" s="3" t="s">
        <v>12975</v>
      </c>
      <c r="SEC1" s="3" t="s">
        <v>12976</v>
      </c>
      <c r="SED1" s="3" t="s">
        <v>12977</v>
      </c>
      <c r="SEE1" s="3" t="s">
        <v>12978</v>
      </c>
      <c r="SEF1" s="3" t="s">
        <v>12979</v>
      </c>
      <c r="SEG1" s="3" t="s">
        <v>12980</v>
      </c>
      <c r="SEH1" s="3" t="s">
        <v>12981</v>
      </c>
      <c r="SEI1" s="3" t="s">
        <v>12982</v>
      </c>
      <c r="SEJ1" s="3" t="s">
        <v>12983</v>
      </c>
      <c r="SEK1" s="3" t="s">
        <v>12984</v>
      </c>
      <c r="SEL1" s="3" t="s">
        <v>12985</v>
      </c>
      <c r="SEM1" s="3" t="s">
        <v>12986</v>
      </c>
      <c r="SEN1" s="3" t="s">
        <v>12987</v>
      </c>
      <c r="SEO1" s="3" t="s">
        <v>12988</v>
      </c>
      <c r="SEP1" s="3" t="s">
        <v>12989</v>
      </c>
      <c r="SEQ1" s="3" t="s">
        <v>12990</v>
      </c>
      <c r="SER1" s="3" t="s">
        <v>12991</v>
      </c>
      <c r="SES1" s="3" t="s">
        <v>12992</v>
      </c>
      <c r="SET1" s="3" t="s">
        <v>12993</v>
      </c>
      <c r="SEU1" s="3" t="s">
        <v>12994</v>
      </c>
      <c r="SEV1" s="3" t="s">
        <v>12995</v>
      </c>
      <c r="SEW1" s="3" t="s">
        <v>12996</v>
      </c>
      <c r="SEX1" s="3" t="s">
        <v>12997</v>
      </c>
      <c r="SEY1" s="3" t="s">
        <v>12998</v>
      </c>
      <c r="SEZ1" s="3" t="s">
        <v>12999</v>
      </c>
      <c r="SFA1" s="3" t="s">
        <v>13000</v>
      </c>
      <c r="SFB1" s="3" t="s">
        <v>13001</v>
      </c>
      <c r="SFC1" s="3" t="s">
        <v>13002</v>
      </c>
      <c r="SFD1" s="3" t="s">
        <v>13003</v>
      </c>
      <c r="SFE1" s="3" t="s">
        <v>13004</v>
      </c>
      <c r="SFF1" s="3" t="s">
        <v>13005</v>
      </c>
      <c r="SFG1" s="3" t="s">
        <v>13006</v>
      </c>
      <c r="SFH1" s="3" t="s">
        <v>13007</v>
      </c>
      <c r="SFI1" s="3" t="s">
        <v>13008</v>
      </c>
      <c r="SFJ1" s="3" t="s">
        <v>13009</v>
      </c>
      <c r="SFK1" s="3" t="s">
        <v>13010</v>
      </c>
      <c r="SFL1" s="3" t="s">
        <v>13011</v>
      </c>
      <c r="SFM1" s="3" t="s">
        <v>13012</v>
      </c>
      <c r="SFN1" s="3" t="s">
        <v>13013</v>
      </c>
      <c r="SFO1" s="3" t="s">
        <v>13014</v>
      </c>
      <c r="SFP1" s="3" t="s">
        <v>13015</v>
      </c>
      <c r="SFQ1" s="3" t="s">
        <v>13016</v>
      </c>
      <c r="SFR1" s="3" t="s">
        <v>13017</v>
      </c>
      <c r="SFS1" s="3" t="s">
        <v>13018</v>
      </c>
      <c r="SFT1" s="3" t="s">
        <v>13019</v>
      </c>
      <c r="SFU1" s="3" t="s">
        <v>13020</v>
      </c>
      <c r="SFV1" s="3" t="s">
        <v>13021</v>
      </c>
      <c r="SFW1" s="3" t="s">
        <v>13022</v>
      </c>
      <c r="SFX1" s="3" t="s">
        <v>13023</v>
      </c>
      <c r="SFY1" s="3" t="s">
        <v>13024</v>
      </c>
      <c r="SFZ1" s="3" t="s">
        <v>13025</v>
      </c>
      <c r="SGA1" s="3" t="s">
        <v>13026</v>
      </c>
      <c r="SGB1" s="3" t="s">
        <v>13027</v>
      </c>
      <c r="SGC1" s="3" t="s">
        <v>13028</v>
      </c>
      <c r="SGD1" s="3" t="s">
        <v>13029</v>
      </c>
      <c r="SGE1" s="3" t="s">
        <v>13030</v>
      </c>
      <c r="SGF1" s="3" t="s">
        <v>13031</v>
      </c>
      <c r="SGG1" s="3" t="s">
        <v>13032</v>
      </c>
      <c r="SGH1" s="3" t="s">
        <v>13033</v>
      </c>
      <c r="SGI1" s="3" t="s">
        <v>13034</v>
      </c>
      <c r="SGJ1" s="3" t="s">
        <v>13035</v>
      </c>
      <c r="SGK1" s="3" t="s">
        <v>13036</v>
      </c>
      <c r="SGL1" s="3" t="s">
        <v>13037</v>
      </c>
      <c r="SGM1" s="3" t="s">
        <v>13038</v>
      </c>
      <c r="SGN1" s="3" t="s">
        <v>13039</v>
      </c>
      <c r="SGO1" s="3" t="s">
        <v>13040</v>
      </c>
      <c r="SGP1" s="3" t="s">
        <v>13041</v>
      </c>
      <c r="SGQ1" s="3" t="s">
        <v>13042</v>
      </c>
      <c r="SGR1" s="3" t="s">
        <v>13043</v>
      </c>
      <c r="SGS1" s="3" t="s">
        <v>13044</v>
      </c>
      <c r="SGT1" s="3" t="s">
        <v>13045</v>
      </c>
      <c r="SGU1" s="3" t="s">
        <v>13046</v>
      </c>
      <c r="SGV1" s="3" t="s">
        <v>13047</v>
      </c>
      <c r="SGW1" s="3" t="s">
        <v>13048</v>
      </c>
      <c r="SGX1" s="3" t="s">
        <v>13049</v>
      </c>
      <c r="SGY1" s="3" t="s">
        <v>13050</v>
      </c>
      <c r="SGZ1" s="3" t="s">
        <v>13051</v>
      </c>
      <c r="SHA1" s="3" t="s">
        <v>13052</v>
      </c>
      <c r="SHB1" s="3" t="s">
        <v>13053</v>
      </c>
      <c r="SHC1" s="3" t="s">
        <v>13054</v>
      </c>
      <c r="SHD1" s="3" t="s">
        <v>13055</v>
      </c>
      <c r="SHE1" s="3" t="s">
        <v>13056</v>
      </c>
      <c r="SHF1" s="3" t="s">
        <v>13057</v>
      </c>
      <c r="SHG1" s="3" t="s">
        <v>13058</v>
      </c>
      <c r="SHH1" s="3" t="s">
        <v>13059</v>
      </c>
      <c r="SHI1" s="3" t="s">
        <v>13060</v>
      </c>
      <c r="SHJ1" s="3" t="s">
        <v>13061</v>
      </c>
      <c r="SHK1" s="3" t="s">
        <v>13062</v>
      </c>
      <c r="SHL1" s="3" t="s">
        <v>13063</v>
      </c>
      <c r="SHM1" s="3" t="s">
        <v>13064</v>
      </c>
      <c r="SHN1" s="3" t="s">
        <v>13065</v>
      </c>
      <c r="SHO1" s="3" t="s">
        <v>13066</v>
      </c>
      <c r="SHP1" s="3" t="s">
        <v>13067</v>
      </c>
      <c r="SHQ1" s="3" t="s">
        <v>13068</v>
      </c>
      <c r="SHR1" s="3" t="s">
        <v>13069</v>
      </c>
      <c r="SHS1" s="3" t="s">
        <v>13070</v>
      </c>
      <c r="SHT1" s="3" t="s">
        <v>13071</v>
      </c>
      <c r="SHU1" s="3" t="s">
        <v>13072</v>
      </c>
      <c r="SHV1" s="3" t="s">
        <v>13073</v>
      </c>
      <c r="SHW1" s="3" t="s">
        <v>13074</v>
      </c>
      <c r="SHX1" s="3" t="s">
        <v>13075</v>
      </c>
      <c r="SHY1" s="3" t="s">
        <v>13076</v>
      </c>
      <c r="SHZ1" s="3" t="s">
        <v>13077</v>
      </c>
      <c r="SIA1" s="3" t="s">
        <v>13078</v>
      </c>
      <c r="SIB1" s="3" t="s">
        <v>13079</v>
      </c>
      <c r="SIC1" s="3" t="s">
        <v>13080</v>
      </c>
      <c r="SID1" s="3" t="s">
        <v>13081</v>
      </c>
      <c r="SIE1" s="3" t="s">
        <v>13082</v>
      </c>
      <c r="SIF1" s="3" t="s">
        <v>13083</v>
      </c>
      <c r="SIG1" s="3" t="s">
        <v>13084</v>
      </c>
      <c r="SIH1" s="3" t="s">
        <v>13085</v>
      </c>
      <c r="SII1" s="3" t="s">
        <v>13086</v>
      </c>
      <c r="SIJ1" s="3" t="s">
        <v>13087</v>
      </c>
      <c r="SIK1" s="3" t="s">
        <v>13088</v>
      </c>
      <c r="SIL1" s="3" t="s">
        <v>13089</v>
      </c>
      <c r="SIM1" s="3" t="s">
        <v>13090</v>
      </c>
      <c r="SIN1" s="3" t="s">
        <v>13091</v>
      </c>
      <c r="SIO1" s="3" t="s">
        <v>13092</v>
      </c>
      <c r="SIP1" s="3" t="s">
        <v>13093</v>
      </c>
      <c r="SIQ1" s="3" t="s">
        <v>13094</v>
      </c>
      <c r="SIR1" s="3" t="s">
        <v>13095</v>
      </c>
      <c r="SIS1" s="3" t="s">
        <v>13096</v>
      </c>
      <c r="SIT1" s="3" t="s">
        <v>13097</v>
      </c>
      <c r="SIU1" s="3" t="s">
        <v>13098</v>
      </c>
      <c r="SIV1" s="3" t="s">
        <v>13099</v>
      </c>
      <c r="SIW1" s="3" t="s">
        <v>13100</v>
      </c>
      <c r="SIX1" s="3" t="s">
        <v>13101</v>
      </c>
      <c r="SIY1" s="3" t="s">
        <v>13102</v>
      </c>
      <c r="SIZ1" s="3" t="s">
        <v>13103</v>
      </c>
      <c r="SJA1" s="3" t="s">
        <v>13104</v>
      </c>
      <c r="SJB1" s="3" t="s">
        <v>13105</v>
      </c>
      <c r="SJC1" s="3" t="s">
        <v>13106</v>
      </c>
      <c r="SJD1" s="3" t="s">
        <v>13107</v>
      </c>
      <c r="SJE1" s="3" t="s">
        <v>13108</v>
      </c>
      <c r="SJF1" s="3" t="s">
        <v>13109</v>
      </c>
      <c r="SJG1" s="3" t="s">
        <v>13110</v>
      </c>
      <c r="SJH1" s="3" t="s">
        <v>13111</v>
      </c>
      <c r="SJI1" s="3" t="s">
        <v>13112</v>
      </c>
      <c r="SJJ1" s="3" t="s">
        <v>13113</v>
      </c>
      <c r="SJK1" s="3" t="s">
        <v>13114</v>
      </c>
      <c r="SJL1" s="3" t="s">
        <v>13115</v>
      </c>
      <c r="SJM1" s="3" t="s">
        <v>13116</v>
      </c>
      <c r="SJN1" s="3" t="s">
        <v>13117</v>
      </c>
      <c r="SJO1" s="3" t="s">
        <v>13118</v>
      </c>
      <c r="SJP1" s="3" t="s">
        <v>13119</v>
      </c>
      <c r="SJQ1" s="3" t="s">
        <v>13120</v>
      </c>
      <c r="SJR1" s="3" t="s">
        <v>13121</v>
      </c>
      <c r="SJS1" s="3" t="s">
        <v>13122</v>
      </c>
      <c r="SJT1" s="3" t="s">
        <v>13123</v>
      </c>
      <c r="SJU1" s="3" t="s">
        <v>13124</v>
      </c>
      <c r="SJV1" s="3" t="s">
        <v>13125</v>
      </c>
      <c r="SJW1" s="3" t="s">
        <v>13126</v>
      </c>
      <c r="SJX1" s="3" t="s">
        <v>13127</v>
      </c>
      <c r="SJY1" s="3" t="s">
        <v>13128</v>
      </c>
      <c r="SJZ1" s="3" t="s">
        <v>13129</v>
      </c>
      <c r="SKA1" s="3" t="s">
        <v>13130</v>
      </c>
      <c r="SKB1" s="3" t="s">
        <v>13131</v>
      </c>
      <c r="SKC1" s="3" t="s">
        <v>13132</v>
      </c>
      <c r="SKD1" s="3" t="s">
        <v>13133</v>
      </c>
      <c r="SKE1" s="3" t="s">
        <v>13134</v>
      </c>
      <c r="SKF1" s="3" t="s">
        <v>13135</v>
      </c>
      <c r="SKG1" s="3" t="s">
        <v>13136</v>
      </c>
      <c r="SKH1" s="3" t="s">
        <v>13137</v>
      </c>
      <c r="SKI1" s="3" t="s">
        <v>13138</v>
      </c>
      <c r="SKJ1" s="3" t="s">
        <v>13139</v>
      </c>
      <c r="SKK1" s="3" t="s">
        <v>13140</v>
      </c>
      <c r="SKL1" s="3" t="s">
        <v>13141</v>
      </c>
      <c r="SKM1" s="3" t="s">
        <v>13142</v>
      </c>
      <c r="SKN1" s="3" t="s">
        <v>13143</v>
      </c>
      <c r="SKO1" s="3" t="s">
        <v>13144</v>
      </c>
      <c r="SKP1" s="3" t="s">
        <v>13145</v>
      </c>
      <c r="SKQ1" s="3" t="s">
        <v>13146</v>
      </c>
      <c r="SKR1" s="3" t="s">
        <v>13147</v>
      </c>
      <c r="SKS1" s="3" t="s">
        <v>13148</v>
      </c>
      <c r="SKT1" s="3" t="s">
        <v>13149</v>
      </c>
      <c r="SKU1" s="3" t="s">
        <v>13150</v>
      </c>
      <c r="SKV1" s="3" t="s">
        <v>13151</v>
      </c>
      <c r="SKW1" s="3" t="s">
        <v>13152</v>
      </c>
      <c r="SKX1" s="3" t="s">
        <v>13153</v>
      </c>
      <c r="SKY1" s="3" t="s">
        <v>13154</v>
      </c>
      <c r="SKZ1" s="3" t="s">
        <v>13155</v>
      </c>
      <c r="SLA1" s="3" t="s">
        <v>13156</v>
      </c>
      <c r="SLB1" s="3" t="s">
        <v>13157</v>
      </c>
      <c r="SLC1" s="3" t="s">
        <v>13158</v>
      </c>
      <c r="SLD1" s="3" t="s">
        <v>13159</v>
      </c>
      <c r="SLE1" s="3" t="s">
        <v>13160</v>
      </c>
      <c r="SLF1" s="3" t="s">
        <v>13161</v>
      </c>
      <c r="SLG1" s="3" t="s">
        <v>13162</v>
      </c>
      <c r="SLH1" s="3" t="s">
        <v>13163</v>
      </c>
      <c r="SLI1" s="3" t="s">
        <v>13164</v>
      </c>
      <c r="SLJ1" s="3" t="s">
        <v>13165</v>
      </c>
      <c r="SLK1" s="3" t="s">
        <v>13166</v>
      </c>
      <c r="SLL1" s="3" t="s">
        <v>13167</v>
      </c>
      <c r="SLM1" s="3" t="s">
        <v>13168</v>
      </c>
      <c r="SLN1" s="3" t="s">
        <v>13169</v>
      </c>
      <c r="SLO1" s="3" t="s">
        <v>13170</v>
      </c>
      <c r="SLP1" s="3" t="s">
        <v>13171</v>
      </c>
      <c r="SLQ1" s="3" t="s">
        <v>13172</v>
      </c>
      <c r="SLR1" s="3" t="s">
        <v>13173</v>
      </c>
      <c r="SLS1" s="3" t="s">
        <v>13174</v>
      </c>
      <c r="SLT1" s="3" t="s">
        <v>13175</v>
      </c>
      <c r="SLU1" s="3" t="s">
        <v>13176</v>
      </c>
      <c r="SLV1" s="3" t="s">
        <v>13177</v>
      </c>
      <c r="SLW1" s="3" t="s">
        <v>13178</v>
      </c>
      <c r="SLX1" s="3" t="s">
        <v>13179</v>
      </c>
      <c r="SLY1" s="3" t="s">
        <v>13180</v>
      </c>
      <c r="SLZ1" s="3" t="s">
        <v>13181</v>
      </c>
      <c r="SMA1" s="3" t="s">
        <v>13182</v>
      </c>
      <c r="SMB1" s="3" t="s">
        <v>13183</v>
      </c>
      <c r="SMC1" s="3" t="s">
        <v>13184</v>
      </c>
      <c r="SMD1" s="3" t="s">
        <v>13185</v>
      </c>
      <c r="SME1" s="3" t="s">
        <v>13186</v>
      </c>
      <c r="SMF1" s="3" t="s">
        <v>13187</v>
      </c>
      <c r="SMG1" s="3" t="s">
        <v>13188</v>
      </c>
      <c r="SMH1" s="3" t="s">
        <v>13189</v>
      </c>
      <c r="SMI1" s="3" t="s">
        <v>13190</v>
      </c>
      <c r="SMJ1" s="3" t="s">
        <v>13191</v>
      </c>
      <c r="SMK1" s="3" t="s">
        <v>13192</v>
      </c>
      <c r="SML1" s="3" t="s">
        <v>13193</v>
      </c>
      <c r="SMM1" s="3" t="s">
        <v>13194</v>
      </c>
      <c r="SMN1" s="3" t="s">
        <v>13195</v>
      </c>
      <c r="SMO1" s="3" t="s">
        <v>13196</v>
      </c>
      <c r="SMP1" s="3" t="s">
        <v>13197</v>
      </c>
      <c r="SMQ1" s="3" t="s">
        <v>13198</v>
      </c>
      <c r="SMR1" s="3" t="s">
        <v>13199</v>
      </c>
      <c r="SMS1" s="3" t="s">
        <v>13200</v>
      </c>
      <c r="SMT1" s="3" t="s">
        <v>13201</v>
      </c>
      <c r="SMU1" s="3" t="s">
        <v>13202</v>
      </c>
      <c r="SMV1" s="3" t="s">
        <v>13203</v>
      </c>
      <c r="SMW1" s="3" t="s">
        <v>13204</v>
      </c>
      <c r="SMX1" s="3" t="s">
        <v>13205</v>
      </c>
      <c r="SMY1" s="3" t="s">
        <v>13206</v>
      </c>
      <c r="SMZ1" s="3" t="s">
        <v>13207</v>
      </c>
      <c r="SNA1" s="3" t="s">
        <v>13208</v>
      </c>
      <c r="SNB1" s="3" t="s">
        <v>13209</v>
      </c>
      <c r="SNC1" s="3" t="s">
        <v>13210</v>
      </c>
      <c r="SND1" s="3" t="s">
        <v>13211</v>
      </c>
      <c r="SNE1" s="3" t="s">
        <v>13212</v>
      </c>
      <c r="SNF1" s="3" t="s">
        <v>13213</v>
      </c>
      <c r="SNG1" s="3" t="s">
        <v>13214</v>
      </c>
      <c r="SNH1" s="3" t="s">
        <v>13215</v>
      </c>
      <c r="SNI1" s="3" t="s">
        <v>13216</v>
      </c>
      <c r="SNJ1" s="3" t="s">
        <v>13217</v>
      </c>
      <c r="SNK1" s="3" t="s">
        <v>13218</v>
      </c>
      <c r="SNL1" s="3" t="s">
        <v>13219</v>
      </c>
      <c r="SNM1" s="3" t="s">
        <v>13220</v>
      </c>
      <c r="SNN1" s="3" t="s">
        <v>13221</v>
      </c>
      <c r="SNO1" s="3" t="s">
        <v>13222</v>
      </c>
      <c r="SNP1" s="3" t="s">
        <v>13223</v>
      </c>
      <c r="SNQ1" s="3" t="s">
        <v>13224</v>
      </c>
      <c r="SNR1" s="3" t="s">
        <v>13225</v>
      </c>
      <c r="SNS1" s="3" t="s">
        <v>13226</v>
      </c>
      <c r="SNT1" s="3" t="s">
        <v>13227</v>
      </c>
      <c r="SNU1" s="3" t="s">
        <v>13228</v>
      </c>
      <c r="SNV1" s="3" t="s">
        <v>13229</v>
      </c>
      <c r="SNW1" s="3" t="s">
        <v>13230</v>
      </c>
      <c r="SNX1" s="3" t="s">
        <v>13231</v>
      </c>
      <c r="SNY1" s="3" t="s">
        <v>13232</v>
      </c>
      <c r="SNZ1" s="3" t="s">
        <v>13233</v>
      </c>
      <c r="SOA1" s="3" t="s">
        <v>13234</v>
      </c>
      <c r="SOB1" s="3" t="s">
        <v>13235</v>
      </c>
      <c r="SOC1" s="3" t="s">
        <v>13236</v>
      </c>
      <c r="SOD1" s="3" t="s">
        <v>13237</v>
      </c>
      <c r="SOE1" s="3" t="s">
        <v>13238</v>
      </c>
      <c r="SOF1" s="3" t="s">
        <v>13239</v>
      </c>
      <c r="SOG1" s="3" t="s">
        <v>13240</v>
      </c>
      <c r="SOH1" s="3" t="s">
        <v>13241</v>
      </c>
      <c r="SOI1" s="3" t="s">
        <v>13242</v>
      </c>
      <c r="SOJ1" s="3" t="s">
        <v>13243</v>
      </c>
      <c r="SOK1" s="3" t="s">
        <v>13244</v>
      </c>
      <c r="SOL1" s="3" t="s">
        <v>13245</v>
      </c>
      <c r="SOM1" s="3" t="s">
        <v>13246</v>
      </c>
      <c r="SON1" s="3" t="s">
        <v>13247</v>
      </c>
      <c r="SOO1" s="3" t="s">
        <v>13248</v>
      </c>
      <c r="SOP1" s="3" t="s">
        <v>13249</v>
      </c>
      <c r="SOQ1" s="3" t="s">
        <v>13250</v>
      </c>
      <c r="SOR1" s="3" t="s">
        <v>13251</v>
      </c>
      <c r="SOS1" s="3" t="s">
        <v>13252</v>
      </c>
      <c r="SOT1" s="3" t="s">
        <v>13253</v>
      </c>
      <c r="SOU1" s="3" t="s">
        <v>13254</v>
      </c>
      <c r="SOV1" s="3" t="s">
        <v>13255</v>
      </c>
      <c r="SOW1" s="3" t="s">
        <v>13256</v>
      </c>
      <c r="SOX1" s="3" t="s">
        <v>13257</v>
      </c>
      <c r="SOY1" s="3" t="s">
        <v>13258</v>
      </c>
      <c r="SOZ1" s="3" t="s">
        <v>13259</v>
      </c>
      <c r="SPA1" s="3" t="s">
        <v>13260</v>
      </c>
      <c r="SPB1" s="3" t="s">
        <v>13261</v>
      </c>
      <c r="SPC1" s="3" t="s">
        <v>13262</v>
      </c>
      <c r="SPD1" s="3" t="s">
        <v>13263</v>
      </c>
      <c r="SPE1" s="3" t="s">
        <v>13264</v>
      </c>
      <c r="SPF1" s="3" t="s">
        <v>13265</v>
      </c>
      <c r="SPG1" s="3" t="s">
        <v>13266</v>
      </c>
      <c r="SPH1" s="3" t="s">
        <v>13267</v>
      </c>
      <c r="SPI1" s="3" t="s">
        <v>13268</v>
      </c>
      <c r="SPJ1" s="3" t="s">
        <v>13269</v>
      </c>
      <c r="SPK1" s="3" t="s">
        <v>13270</v>
      </c>
      <c r="SPL1" s="3" t="s">
        <v>13271</v>
      </c>
      <c r="SPM1" s="3" t="s">
        <v>13272</v>
      </c>
      <c r="SPN1" s="3" t="s">
        <v>13273</v>
      </c>
      <c r="SPO1" s="3" t="s">
        <v>13274</v>
      </c>
      <c r="SPP1" s="3" t="s">
        <v>13275</v>
      </c>
      <c r="SPQ1" s="3" t="s">
        <v>13276</v>
      </c>
      <c r="SPR1" s="3" t="s">
        <v>13277</v>
      </c>
      <c r="SPS1" s="3" t="s">
        <v>13278</v>
      </c>
      <c r="SPT1" s="3" t="s">
        <v>13279</v>
      </c>
      <c r="SPU1" s="3" t="s">
        <v>13280</v>
      </c>
      <c r="SPV1" s="3" t="s">
        <v>13281</v>
      </c>
      <c r="SPW1" s="3" t="s">
        <v>13282</v>
      </c>
      <c r="SPX1" s="3" t="s">
        <v>13283</v>
      </c>
      <c r="SPY1" s="3" t="s">
        <v>13284</v>
      </c>
      <c r="SPZ1" s="3" t="s">
        <v>13285</v>
      </c>
      <c r="SQA1" s="3" t="s">
        <v>13286</v>
      </c>
      <c r="SQB1" s="3" t="s">
        <v>13287</v>
      </c>
      <c r="SQC1" s="3" t="s">
        <v>13288</v>
      </c>
      <c r="SQD1" s="3" t="s">
        <v>13289</v>
      </c>
      <c r="SQE1" s="3" t="s">
        <v>13290</v>
      </c>
      <c r="SQF1" s="3" t="s">
        <v>13291</v>
      </c>
      <c r="SQG1" s="3" t="s">
        <v>13292</v>
      </c>
      <c r="SQH1" s="3" t="s">
        <v>13293</v>
      </c>
      <c r="SQI1" s="3" t="s">
        <v>13294</v>
      </c>
      <c r="SQJ1" s="3" t="s">
        <v>13295</v>
      </c>
      <c r="SQK1" s="3" t="s">
        <v>13296</v>
      </c>
      <c r="SQL1" s="3" t="s">
        <v>13297</v>
      </c>
      <c r="SQM1" s="3" t="s">
        <v>13298</v>
      </c>
      <c r="SQN1" s="3" t="s">
        <v>13299</v>
      </c>
      <c r="SQO1" s="3" t="s">
        <v>13300</v>
      </c>
      <c r="SQP1" s="3" t="s">
        <v>13301</v>
      </c>
      <c r="SQQ1" s="3" t="s">
        <v>13302</v>
      </c>
      <c r="SQR1" s="3" t="s">
        <v>13303</v>
      </c>
      <c r="SQS1" s="3" t="s">
        <v>13304</v>
      </c>
      <c r="SQT1" s="3" t="s">
        <v>13305</v>
      </c>
      <c r="SQU1" s="3" t="s">
        <v>13306</v>
      </c>
      <c r="SQV1" s="3" t="s">
        <v>13307</v>
      </c>
      <c r="SQW1" s="3" t="s">
        <v>13308</v>
      </c>
      <c r="SQX1" s="3" t="s">
        <v>13309</v>
      </c>
      <c r="SQY1" s="3" t="s">
        <v>13310</v>
      </c>
      <c r="SQZ1" s="3" t="s">
        <v>13311</v>
      </c>
      <c r="SRA1" s="3" t="s">
        <v>13312</v>
      </c>
      <c r="SRB1" s="3" t="s">
        <v>13313</v>
      </c>
      <c r="SRC1" s="3" t="s">
        <v>13314</v>
      </c>
      <c r="SRD1" s="3" t="s">
        <v>13315</v>
      </c>
      <c r="SRE1" s="3" t="s">
        <v>13316</v>
      </c>
      <c r="SRF1" s="3" t="s">
        <v>13317</v>
      </c>
      <c r="SRG1" s="3" t="s">
        <v>13318</v>
      </c>
      <c r="SRH1" s="3" t="s">
        <v>13319</v>
      </c>
      <c r="SRI1" s="3" t="s">
        <v>13320</v>
      </c>
      <c r="SRJ1" s="3" t="s">
        <v>13321</v>
      </c>
      <c r="SRK1" s="3" t="s">
        <v>13322</v>
      </c>
      <c r="SRL1" s="3" t="s">
        <v>13323</v>
      </c>
      <c r="SRM1" s="3" t="s">
        <v>13324</v>
      </c>
      <c r="SRN1" s="3" t="s">
        <v>13325</v>
      </c>
      <c r="SRO1" s="3" t="s">
        <v>13326</v>
      </c>
      <c r="SRP1" s="3" t="s">
        <v>13327</v>
      </c>
      <c r="SRQ1" s="3" t="s">
        <v>13328</v>
      </c>
      <c r="SRR1" s="3" t="s">
        <v>13329</v>
      </c>
      <c r="SRS1" s="3" t="s">
        <v>13330</v>
      </c>
      <c r="SRT1" s="3" t="s">
        <v>13331</v>
      </c>
      <c r="SRU1" s="3" t="s">
        <v>13332</v>
      </c>
      <c r="SRV1" s="3" t="s">
        <v>13333</v>
      </c>
      <c r="SRW1" s="3" t="s">
        <v>13334</v>
      </c>
      <c r="SRX1" s="3" t="s">
        <v>13335</v>
      </c>
      <c r="SRY1" s="3" t="s">
        <v>13336</v>
      </c>
      <c r="SRZ1" s="3" t="s">
        <v>13337</v>
      </c>
      <c r="SSA1" s="3" t="s">
        <v>13338</v>
      </c>
      <c r="SSB1" s="3" t="s">
        <v>13339</v>
      </c>
      <c r="SSC1" s="3" t="s">
        <v>13340</v>
      </c>
      <c r="SSD1" s="3" t="s">
        <v>13341</v>
      </c>
      <c r="SSE1" s="3" t="s">
        <v>13342</v>
      </c>
      <c r="SSF1" s="3" t="s">
        <v>13343</v>
      </c>
      <c r="SSG1" s="3" t="s">
        <v>13344</v>
      </c>
      <c r="SSH1" s="3" t="s">
        <v>13345</v>
      </c>
      <c r="SSI1" s="3" t="s">
        <v>13346</v>
      </c>
      <c r="SSJ1" s="3" t="s">
        <v>13347</v>
      </c>
      <c r="SSK1" s="3" t="s">
        <v>13348</v>
      </c>
      <c r="SSL1" s="3" t="s">
        <v>13349</v>
      </c>
      <c r="SSM1" s="3" t="s">
        <v>13350</v>
      </c>
      <c r="SSN1" s="3" t="s">
        <v>13351</v>
      </c>
      <c r="SSO1" s="3" t="s">
        <v>13352</v>
      </c>
      <c r="SSP1" s="3" t="s">
        <v>13353</v>
      </c>
      <c r="SSQ1" s="3" t="s">
        <v>13354</v>
      </c>
      <c r="SSR1" s="3" t="s">
        <v>13355</v>
      </c>
      <c r="SSS1" s="3" t="s">
        <v>13356</v>
      </c>
      <c r="SST1" s="3" t="s">
        <v>13357</v>
      </c>
      <c r="SSU1" s="3" t="s">
        <v>13358</v>
      </c>
      <c r="SSV1" s="3" t="s">
        <v>13359</v>
      </c>
      <c r="SSW1" s="3" t="s">
        <v>13360</v>
      </c>
      <c r="SSX1" s="3" t="s">
        <v>13361</v>
      </c>
      <c r="SSY1" s="3" t="s">
        <v>13362</v>
      </c>
      <c r="SSZ1" s="3" t="s">
        <v>13363</v>
      </c>
      <c r="STA1" s="3" t="s">
        <v>13364</v>
      </c>
      <c r="STB1" s="3" t="s">
        <v>13365</v>
      </c>
      <c r="STC1" s="3" t="s">
        <v>13366</v>
      </c>
      <c r="STD1" s="3" t="s">
        <v>13367</v>
      </c>
      <c r="STE1" s="3" t="s">
        <v>13368</v>
      </c>
      <c r="STF1" s="3" t="s">
        <v>13369</v>
      </c>
      <c r="STG1" s="3" t="s">
        <v>13370</v>
      </c>
      <c r="STH1" s="3" t="s">
        <v>13371</v>
      </c>
      <c r="STI1" s="3" t="s">
        <v>13372</v>
      </c>
      <c r="STJ1" s="3" t="s">
        <v>13373</v>
      </c>
      <c r="STK1" s="3" t="s">
        <v>13374</v>
      </c>
      <c r="STL1" s="3" t="s">
        <v>13375</v>
      </c>
      <c r="STM1" s="3" t="s">
        <v>13376</v>
      </c>
      <c r="STN1" s="3" t="s">
        <v>13377</v>
      </c>
      <c r="STO1" s="3" t="s">
        <v>13378</v>
      </c>
      <c r="STP1" s="3" t="s">
        <v>13379</v>
      </c>
      <c r="STQ1" s="3" t="s">
        <v>13380</v>
      </c>
      <c r="STR1" s="3" t="s">
        <v>13381</v>
      </c>
      <c r="STS1" s="3" t="s">
        <v>13382</v>
      </c>
      <c r="STT1" s="3" t="s">
        <v>13383</v>
      </c>
      <c r="STU1" s="3" t="s">
        <v>13384</v>
      </c>
      <c r="STV1" s="3" t="s">
        <v>13385</v>
      </c>
      <c r="STW1" s="3" t="s">
        <v>13386</v>
      </c>
      <c r="STX1" s="3" t="s">
        <v>13387</v>
      </c>
      <c r="STY1" s="3" t="s">
        <v>13388</v>
      </c>
      <c r="STZ1" s="3" t="s">
        <v>13389</v>
      </c>
      <c r="SUA1" s="3" t="s">
        <v>13390</v>
      </c>
      <c r="SUB1" s="3" t="s">
        <v>13391</v>
      </c>
      <c r="SUC1" s="3" t="s">
        <v>13392</v>
      </c>
      <c r="SUD1" s="3" t="s">
        <v>13393</v>
      </c>
      <c r="SUE1" s="3" t="s">
        <v>13394</v>
      </c>
      <c r="SUF1" s="3" t="s">
        <v>13395</v>
      </c>
      <c r="SUG1" s="3" t="s">
        <v>13396</v>
      </c>
      <c r="SUH1" s="3" t="s">
        <v>13397</v>
      </c>
      <c r="SUI1" s="3" t="s">
        <v>13398</v>
      </c>
      <c r="SUJ1" s="3" t="s">
        <v>13399</v>
      </c>
      <c r="SUK1" s="3" t="s">
        <v>13400</v>
      </c>
      <c r="SUL1" s="3" t="s">
        <v>13401</v>
      </c>
      <c r="SUM1" s="3" t="s">
        <v>13402</v>
      </c>
      <c r="SUN1" s="3" t="s">
        <v>13403</v>
      </c>
      <c r="SUO1" s="3" t="s">
        <v>13404</v>
      </c>
      <c r="SUP1" s="3" t="s">
        <v>13405</v>
      </c>
      <c r="SUQ1" s="3" t="s">
        <v>13406</v>
      </c>
      <c r="SUR1" s="3" t="s">
        <v>13407</v>
      </c>
      <c r="SUS1" s="3" t="s">
        <v>13408</v>
      </c>
      <c r="SUT1" s="3" t="s">
        <v>13409</v>
      </c>
      <c r="SUU1" s="3" t="s">
        <v>13410</v>
      </c>
      <c r="SUV1" s="3" t="s">
        <v>13411</v>
      </c>
      <c r="SUW1" s="3" t="s">
        <v>13412</v>
      </c>
      <c r="SUX1" s="3" t="s">
        <v>13413</v>
      </c>
      <c r="SUY1" s="3" t="s">
        <v>13414</v>
      </c>
      <c r="SUZ1" s="3" t="s">
        <v>13415</v>
      </c>
      <c r="SVA1" s="3" t="s">
        <v>13416</v>
      </c>
      <c r="SVB1" s="3" t="s">
        <v>13417</v>
      </c>
      <c r="SVC1" s="3" t="s">
        <v>13418</v>
      </c>
      <c r="SVD1" s="3" t="s">
        <v>13419</v>
      </c>
      <c r="SVE1" s="3" t="s">
        <v>13420</v>
      </c>
      <c r="SVF1" s="3" t="s">
        <v>13421</v>
      </c>
      <c r="SVG1" s="3" t="s">
        <v>13422</v>
      </c>
      <c r="SVH1" s="3" t="s">
        <v>13423</v>
      </c>
      <c r="SVI1" s="3" t="s">
        <v>13424</v>
      </c>
      <c r="SVJ1" s="3" t="s">
        <v>13425</v>
      </c>
      <c r="SVK1" s="3" t="s">
        <v>13426</v>
      </c>
      <c r="SVL1" s="3" t="s">
        <v>13427</v>
      </c>
      <c r="SVM1" s="3" t="s">
        <v>13428</v>
      </c>
      <c r="SVN1" s="3" t="s">
        <v>13429</v>
      </c>
      <c r="SVO1" s="3" t="s">
        <v>13430</v>
      </c>
      <c r="SVP1" s="3" t="s">
        <v>13431</v>
      </c>
      <c r="SVQ1" s="3" t="s">
        <v>13432</v>
      </c>
      <c r="SVR1" s="3" t="s">
        <v>13433</v>
      </c>
      <c r="SVS1" s="3" t="s">
        <v>13434</v>
      </c>
      <c r="SVT1" s="3" t="s">
        <v>13435</v>
      </c>
      <c r="SVU1" s="3" t="s">
        <v>13436</v>
      </c>
      <c r="SVV1" s="3" t="s">
        <v>13437</v>
      </c>
      <c r="SVW1" s="3" t="s">
        <v>13438</v>
      </c>
      <c r="SVX1" s="3" t="s">
        <v>13439</v>
      </c>
      <c r="SVY1" s="3" t="s">
        <v>13440</v>
      </c>
      <c r="SVZ1" s="3" t="s">
        <v>13441</v>
      </c>
      <c r="SWA1" s="3" t="s">
        <v>13442</v>
      </c>
      <c r="SWB1" s="3" t="s">
        <v>13443</v>
      </c>
      <c r="SWC1" s="3" t="s">
        <v>13444</v>
      </c>
      <c r="SWD1" s="3" t="s">
        <v>13445</v>
      </c>
      <c r="SWE1" s="3" t="s">
        <v>13446</v>
      </c>
      <c r="SWF1" s="3" t="s">
        <v>13447</v>
      </c>
      <c r="SWG1" s="3" t="s">
        <v>13448</v>
      </c>
      <c r="SWH1" s="3" t="s">
        <v>13449</v>
      </c>
      <c r="SWI1" s="3" t="s">
        <v>13450</v>
      </c>
      <c r="SWJ1" s="3" t="s">
        <v>13451</v>
      </c>
      <c r="SWK1" s="3" t="s">
        <v>13452</v>
      </c>
      <c r="SWL1" s="3" t="s">
        <v>13453</v>
      </c>
      <c r="SWM1" s="3" t="s">
        <v>13454</v>
      </c>
      <c r="SWN1" s="3" t="s">
        <v>13455</v>
      </c>
      <c r="SWO1" s="3" t="s">
        <v>13456</v>
      </c>
      <c r="SWP1" s="3" t="s">
        <v>13457</v>
      </c>
      <c r="SWQ1" s="3" t="s">
        <v>13458</v>
      </c>
      <c r="SWR1" s="3" t="s">
        <v>13459</v>
      </c>
      <c r="SWS1" s="3" t="s">
        <v>13460</v>
      </c>
      <c r="SWT1" s="3" t="s">
        <v>13461</v>
      </c>
      <c r="SWU1" s="3" t="s">
        <v>13462</v>
      </c>
      <c r="SWV1" s="3" t="s">
        <v>13463</v>
      </c>
      <c r="SWW1" s="3" t="s">
        <v>13464</v>
      </c>
      <c r="SWX1" s="3" t="s">
        <v>13465</v>
      </c>
      <c r="SWY1" s="3" t="s">
        <v>13466</v>
      </c>
      <c r="SWZ1" s="3" t="s">
        <v>13467</v>
      </c>
      <c r="SXA1" s="3" t="s">
        <v>13468</v>
      </c>
      <c r="SXB1" s="3" t="s">
        <v>13469</v>
      </c>
      <c r="SXC1" s="3" t="s">
        <v>13470</v>
      </c>
      <c r="SXD1" s="3" t="s">
        <v>13471</v>
      </c>
      <c r="SXE1" s="3" t="s">
        <v>13472</v>
      </c>
      <c r="SXF1" s="3" t="s">
        <v>13473</v>
      </c>
      <c r="SXG1" s="3" t="s">
        <v>13474</v>
      </c>
      <c r="SXH1" s="3" t="s">
        <v>13475</v>
      </c>
      <c r="SXI1" s="3" t="s">
        <v>13476</v>
      </c>
      <c r="SXJ1" s="3" t="s">
        <v>13477</v>
      </c>
      <c r="SXK1" s="3" t="s">
        <v>13478</v>
      </c>
      <c r="SXL1" s="3" t="s">
        <v>13479</v>
      </c>
      <c r="SXM1" s="3" t="s">
        <v>13480</v>
      </c>
      <c r="SXN1" s="3" t="s">
        <v>13481</v>
      </c>
      <c r="SXO1" s="3" t="s">
        <v>13482</v>
      </c>
      <c r="SXP1" s="3" t="s">
        <v>13483</v>
      </c>
      <c r="SXQ1" s="3" t="s">
        <v>13484</v>
      </c>
      <c r="SXR1" s="3" t="s">
        <v>13485</v>
      </c>
      <c r="SXS1" s="3" t="s">
        <v>13486</v>
      </c>
      <c r="SXT1" s="3" t="s">
        <v>13487</v>
      </c>
      <c r="SXU1" s="3" t="s">
        <v>13488</v>
      </c>
      <c r="SXV1" s="3" t="s">
        <v>13489</v>
      </c>
      <c r="SXW1" s="3" t="s">
        <v>13490</v>
      </c>
      <c r="SXX1" s="3" t="s">
        <v>13491</v>
      </c>
      <c r="SXY1" s="3" t="s">
        <v>13492</v>
      </c>
      <c r="SXZ1" s="3" t="s">
        <v>13493</v>
      </c>
      <c r="SYA1" s="3" t="s">
        <v>13494</v>
      </c>
      <c r="SYB1" s="3" t="s">
        <v>13495</v>
      </c>
      <c r="SYC1" s="3" t="s">
        <v>13496</v>
      </c>
      <c r="SYD1" s="3" t="s">
        <v>13497</v>
      </c>
      <c r="SYE1" s="3" t="s">
        <v>13498</v>
      </c>
      <c r="SYF1" s="3" t="s">
        <v>13499</v>
      </c>
      <c r="SYG1" s="3" t="s">
        <v>13500</v>
      </c>
      <c r="SYH1" s="3" t="s">
        <v>13501</v>
      </c>
      <c r="SYI1" s="3" t="s">
        <v>13502</v>
      </c>
      <c r="SYJ1" s="3" t="s">
        <v>13503</v>
      </c>
      <c r="SYK1" s="3" t="s">
        <v>13504</v>
      </c>
      <c r="SYL1" s="3" t="s">
        <v>13505</v>
      </c>
      <c r="SYM1" s="3" t="s">
        <v>13506</v>
      </c>
      <c r="SYN1" s="3" t="s">
        <v>13507</v>
      </c>
      <c r="SYO1" s="3" t="s">
        <v>13508</v>
      </c>
      <c r="SYP1" s="3" t="s">
        <v>13509</v>
      </c>
      <c r="SYQ1" s="3" t="s">
        <v>13510</v>
      </c>
      <c r="SYR1" s="3" t="s">
        <v>13511</v>
      </c>
      <c r="SYS1" s="3" t="s">
        <v>13512</v>
      </c>
      <c r="SYT1" s="3" t="s">
        <v>13513</v>
      </c>
      <c r="SYU1" s="3" t="s">
        <v>13514</v>
      </c>
      <c r="SYV1" s="3" t="s">
        <v>13515</v>
      </c>
      <c r="SYW1" s="3" t="s">
        <v>13516</v>
      </c>
      <c r="SYX1" s="3" t="s">
        <v>13517</v>
      </c>
      <c r="SYY1" s="3" t="s">
        <v>13518</v>
      </c>
      <c r="SYZ1" s="3" t="s">
        <v>13519</v>
      </c>
      <c r="SZA1" s="3" t="s">
        <v>13520</v>
      </c>
      <c r="SZB1" s="3" t="s">
        <v>13521</v>
      </c>
      <c r="SZC1" s="3" t="s">
        <v>13522</v>
      </c>
      <c r="SZD1" s="3" t="s">
        <v>13523</v>
      </c>
      <c r="SZE1" s="3" t="s">
        <v>13524</v>
      </c>
      <c r="SZF1" s="3" t="s">
        <v>13525</v>
      </c>
      <c r="SZG1" s="3" t="s">
        <v>13526</v>
      </c>
      <c r="SZH1" s="3" t="s">
        <v>13527</v>
      </c>
      <c r="SZI1" s="3" t="s">
        <v>13528</v>
      </c>
      <c r="SZJ1" s="3" t="s">
        <v>13529</v>
      </c>
      <c r="SZK1" s="3" t="s">
        <v>13530</v>
      </c>
      <c r="SZL1" s="3" t="s">
        <v>13531</v>
      </c>
      <c r="SZM1" s="3" t="s">
        <v>13532</v>
      </c>
      <c r="SZN1" s="3" t="s">
        <v>13533</v>
      </c>
      <c r="SZO1" s="3" t="s">
        <v>13534</v>
      </c>
      <c r="SZP1" s="3" t="s">
        <v>13535</v>
      </c>
      <c r="SZQ1" s="3" t="s">
        <v>13536</v>
      </c>
      <c r="SZR1" s="3" t="s">
        <v>13537</v>
      </c>
      <c r="SZS1" s="3" t="s">
        <v>13538</v>
      </c>
      <c r="SZT1" s="3" t="s">
        <v>13539</v>
      </c>
      <c r="SZU1" s="3" t="s">
        <v>13540</v>
      </c>
      <c r="SZV1" s="3" t="s">
        <v>13541</v>
      </c>
      <c r="SZW1" s="3" t="s">
        <v>13542</v>
      </c>
      <c r="SZX1" s="3" t="s">
        <v>13543</v>
      </c>
      <c r="SZY1" s="3" t="s">
        <v>13544</v>
      </c>
      <c r="SZZ1" s="3" t="s">
        <v>13545</v>
      </c>
      <c r="TAA1" s="3" t="s">
        <v>13546</v>
      </c>
      <c r="TAB1" s="3" t="s">
        <v>13547</v>
      </c>
      <c r="TAC1" s="3" t="s">
        <v>13548</v>
      </c>
      <c r="TAD1" s="3" t="s">
        <v>13549</v>
      </c>
      <c r="TAE1" s="3" t="s">
        <v>13550</v>
      </c>
      <c r="TAF1" s="3" t="s">
        <v>13551</v>
      </c>
      <c r="TAG1" s="3" t="s">
        <v>13552</v>
      </c>
      <c r="TAH1" s="3" t="s">
        <v>13553</v>
      </c>
      <c r="TAI1" s="3" t="s">
        <v>13554</v>
      </c>
      <c r="TAJ1" s="3" t="s">
        <v>13555</v>
      </c>
      <c r="TAK1" s="3" t="s">
        <v>13556</v>
      </c>
      <c r="TAL1" s="3" t="s">
        <v>13557</v>
      </c>
      <c r="TAM1" s="3" t="s">
        <v>13558</v>
      </c>
      <c r="TAN1" s="3" t="s">
        <v>13559</v>
      </c>
      <c r="TAO1" s="3" t="s">
        <v>13560</v>
      </c>
      <c r="TAP1" s="3" t="s">
        <v>13561</v>
      </c>
      <c r="TAQ1" s="3" t="s">
        <v>13562</v>
      </c>
      <c r="TAR1" s="3" t="s">
        <v>13563</v>
      </c>
      <c r="TAS1" s="3" t="s">
        <v>13564</v>
      </c>
      <c r="TAT1" s="3" t="s">
        <v>13565</v>
      </c>
      <c r="TAU1" s="3" t="s">
        <v>13566</v>
      </c>
      <c r="TAV1" s="3" t="s">
        <v>13567</v>
      </c>
      <c r="TAW1" s="3" t="s">
        <v>13568</v>
      </c>
      <c r="TAX1" s="3" t="s">
        <v>13569</v>
      </c>
      <c r="TAY1" s="3" t="s">
        <v>13570</v>
      </c>
      <c r="TAZ1" s="3" t="s">
        <v>13571</v>
      </c>
      <c r="TBA1" s="3" t="s">
        <v>13572</v>
      </c>
      <c r="TBB1" s="3" t="s">
        <v>13573</v>
      </c>
      <c r="TBC1" s="3" t="s">
        <v>13574</v>
      </c>
      <c r="TBD1" s="3" t="s">
        <v>13575</v>
      </c>
      <c r="TBE1" s="3" t="s">
        <v>13576</v>
      </c>
      <c r="TBF1" s="3" t="s">
        <v>13577</v>
      </c>
      <c r="TBG1" s="3" t="s">
        <v>13578</v>
      </c>
      <c r="TBH1" s="3" t="s">
        <v>13579</v>
      </c>
      <c r="TBI1" s="3" t="s">
        <v>13580</v>
      </c>
      <c r="TBJ1" s="3" t="s">
        <v>13581</v>
      </c>
      <c r="TBK1" s="3" t="s">
        <v>13582</v>
      </c>
      <c r="TBL1" s="3" t="s">
        <v>13583</v>
      </c>
      <c r="TBM1" s="3" t="s">
        <v>13584</v>
      </c>
      <c r="TBN1" s="3" t="s">
        <v>13585</v>
      </c>
      <c r="TBO1" s="3" t="s">
        <v>13586</v>
      </c>
      <c r="TBP1" s="3" t="s">
        <v>13587</v>
      </c>
      <c r="TBQ1" s="3" t="s">
        <v>13588</v>
      </c>
      <c r="TBR1" s="3" t="s">
        <v>13589</v>
      </c>
      <c r="TBS1" s="3" t="s">
        <v>13590</v>
      </c>
      <c r="TBT1" s="3" t="s">
        <v>13591</v>
      </c>
      <c r="TBU1" s="3" t="s">
        <v>13592</v>
      </c>
      <c r="TBV1" s="3" t="s">
        <v>13593</v>
      </c>
      <c r="TBW1" s="3" t="s">
        <v>13594</v>
      </c>
      <c r="TBX1" s="3" t="s">
        <v>13595</v>
      </c>
      <c r="TBY1" s="3" t="s">
        <v>13596</v>
      </c>
      <c r="TBZ1" s="3" t="s">
        <v>13597</v>
      </c>
      <c r="TCA1" s="3" t="s">
        <v>13598</v>
      </c>
      <c r="TCB1" s="3" t="s">
        <v>13599</v>
      </c>
      <c r="TCC1" s="3" t="s">
        <v>13600</v>
      </c>
      <c r="TCD1" s="3" t="s">
        <v>13601</v>
      </c>
      <c r="TCE1" s="3" t="s">
        <v>13602</v>
      </c>
      <c r="TCF1" s="3" t="s">
        <v>13603</v>
      </c>
      <c r="TCG1" s="3" t="s">
        <v>13604</v>
      </c>
      <c r="TCH1" s="3" t="s">
        <v>13605</v>
      </c>
      <c r="TCI1" s="3" t="s">
        <v>13606</v>
      </c>
      <c r="TCJ1" s="3" t="s">
        <v>13607</v>
      </c>
      <c r="TCK1" s="3" t="s">
        <v>13608</v>
      </c>
      <c r="TCL1" s="3" t="s">
        <v>13609</v>
      </c>
      <c r="TCM1" s="3" t="s">
        <v>13610</v>
      </c>
      <c r="TCN1" s="3" t="s">
        <v>13611</v>
      </c>
      <c r="TCO1" s="3" t="s">
        <v>13612</v>
      </c>
      <c r="TCP1" s="3" t="s">
        <v>13613</v>
      </c>
      <c r="TCQ1" s="3" t="s">
        <v>13614</v>
      </c>
      <c r="TCR1" s="3" t="s">
        <v>13615</v>
      </c>
      <c r="TCS1" s="3" t="s">
        <v>13616</v>
      </c>
      <c r="TCT1" s="3" t="s">
        <v>13617</v>
      </c>
      <c r="TCU1" s="3" t="s">
        <v>13618</v>
      </c>
      <c r="TCV1" s="3" t="s">
        <v>13619</v>
      </c>
      <c r="TCW1" s="3" t="s">
        <v>13620</v>
      </c>
      <c r="TCX1" s="3" t="s">
        <v>13621</v>
      </c>
      <c r="TCY1" s="3" t="s">
        <v>13622</v>
      </c>
      <c r="TCZ1" s="3" t="s">
        <v>13623</v>
      </c>
      <c r="TDA1" s="3" t="s">
        <v>13624</v>
      </c>
      <c r="TDB1" s="3" t="s">
        <v>13625</v>
      </c>
      <c r="TDC1" s="3" t="s">
        <v>13626</v>
      </c>
      <c r="TDD1" s="3" t="s">
        <v>13627</v>
      </c>
      <c r="TDE1" s="3" t="s">
        <v>13628</v>
      </c>
      <c r="TDF1" s="3" t="s">
        <v>13629</v>
      </c>
      <c r="TDG1" s="3" t="s">
        <v>13630</v>
      </c>
      <c r="TDH1" s="3" t="s">
        <v>13631</v>
      </c>
      <c r="TDI1" s="3" t="s">
        <v>13632</v>
      </c>
      <c r="TDJ1" s="3" t="s">
        <v>13633</v>
      </c>
      <c r="TDK1" s="3" t="s">
        <v>13634</v>
      </c>
      <c r="TDL1" s="3" t="s">
        <v>13635</v>
      </c>
      <c r="TDM1" s="3" t="s">
        <v>13636</v>
      </c>
      <c r="TDN1" s="3" t="s">
        <v>13637</v>
      </c>
      <c r="TDO1" s="3" t="s">
        <v>13638</v>
      </c>
      <c r="TDP1" s="3" t="s">
        <v>13639</v>
      </c>
      <c r="TDQ1" s="3" t="s">
        <v>13640</v>
      </c>
      <c r="TDR1" s="3" t="s">
        <v>13641</v>
      </c>
      <c r="TDS1" s="3" t="s">
        <v>13642</v>
      </c>
      <c r="TDT1" s="3" t="s">
        <v>13643</v>
      </c>
      <c r="TDU1" s="3" t="s">
        <v>13644</v>
      </c>
      <c r="TDV1" s="3" t="s">
        <v>13645</v>
      </c>
      <c r="TDW1" s="3" t="s">
        <v>13646</v>
      </c>
      <c r="TDX1" s="3" t="s">
        <v>13647</v>
      </c>
      <c r="TDY1" s="3" t="s">
        <v>13648</v>
      </c>
      <c r="TDZ1" s="3" t="s">
        <v>13649</v>
      </c>
      <c r="TEA1" s="3" t="s">
        <v>13650</v>
      </c>
      <c r="TEB1" s="3" t="s">
        <v>13651</v>
      </c>
      <c r="TEC1" s="3" t="s">
        <v>13652</v>
      </c>
      <c r="TED1" s="3" t="s">
        <v>13653</v>
      </c>
      <c r="TEE1" s="3" t="s">
        <v>13654</v>
      </c>
      <c r="TEF1" s="3" t="s">
        <v>13655</v>
      </c>
      <c r="TEG1" s="3" t="s">
        <v>13656</v>
      </c>
      <c r="TEH1" s="3" t="s">
        <v>13657</v>
      </c>
      <c r="TEI1" s="3" t="s">
        <v>13658</v>
      </c>
      <c r="TEJ1" s="3" t="s">
        <v>13659</v>
      </c>
      <c r="TEK1" s="3" t="s">
        <v>13660</v>
      </c>
      <c r="TEL1" s="3" t="s">
        <v>13661</v>
      </c>
      <c r="TEM1" s="3" t="s">
        <v>13662</v>
      </c>
      <c r="TEN1" s="3" t="s">
        <v>13663</v>
      </c>
      <c r="TEO1" s="3" t="s">
        <v>13664</v>
      </c>
      <c r="TEP1" s="3" t="s">
        <v>13665</v>
      </c>
      <c r="TEQ1" s="3" t="s">
        <v>13666</v>
      </c>
      <c r="TER1" s="3" t="s">
        <v>13667</v>
      </c>
      <c r="TES1" s="3" t="s">
        <v>13668</v>
      </c>
      <c r="TET1" s="3" t="s">
        <v>13669</v>
      </c>
      <c r="TEU1" s="3" t="s">
        <v>13670</v>
      </c>
      <c r="TEV1" s="3" t="s">
        <v>13671</v>
      </c>
      <c r="TEW1" s="3" t="s">
        <v>13672</v>
      </c>
      <c r="TEX1" s="3" t="s">
        <v>13673</v>
      </c>
      <c r="TEY1" s="3" t="s">
        <v>13674</v>
      </c>
      <c r="TEZ1" s="3" t="s">
        <v>13675</v>
      </c>
      <c r="TFA1" s="3" t="s">
        <v>13676</v>
      </c>
      <c r="TFB1" s="3" t="s">
        <v>13677</v>
      </c>
      <c r="TFC1" s="3" t="s">
        <v>13678</v>
      </c>
      <c r="TFD1" s="3" t="s">
        <v>13679</v>
      </c>
      <c r="TFE1" s="3" t="s">
        <v>13680</v>
      </c>
      <c r="TFF1" s="3" t="s">
        <v>13681</v>
      </c>
      <c r="TFG1" s="3" t="s">
        <v>13682</v>
      </c>
      <c r="TFH1" s="3" t="s">
        <v>13683</v>
      </c>
      <c r="TFI1" s="3" t="s">
        <v>13684</v>
      </c>
      <c r="TFJ1" s="3" t="s">
        <v>13685</v>
      </c>
      <c r="TFK1" s="3" t="s">
        <v>13686</v>
      </c>
      <c r="TFL1" s="3" t="s">
        <v>13687</v>
      </c>
      <c r="TFM1" s="3" t="s">
        <v>13688</v>
      </c>
      <c r="TFN1" s="3" t="s">
        <v>13689</v>
      </c>
      <c r="TFO1" s="3" t="s">
        <v>13690</v>
      </c>
      <c r="TFP1" s="3" t="s">
        <v>13691</v>
      </c>
      <c r="TFQ1" s="3" t="s">
        <v>13692</v>
      </c>
      <c r="TFR1" s="3" t="s">
        <v>13693</v>
      </c>
      <c r="TFS1" s="3" t="s">
        <v>13694</v>
      </c>
      <c r="TFT1" s="3" t="s">
        <v>13695</v>
      </c>
      <c r="TFU1" s="3" t="s">
        <v>13696</v>
      </c>
      <c r="TFV1" s="3" t="s">
        <v>13697</v>
      </c>
      <c r="TFW1" s="3" t="s">
        <v>13698</v>
      </c>
      <c r="TFX1" s="3" t="s">
        <v>13699</v>
      </c>
      <c r="TFY1" s="3" t="s">
        <v>13700</v>
      </c>
      <c r="TFZ1" s="3" t="s">
        <v>13701</v>
      </c>
      <c r="TGA1" s="3" t="s">
        <v>13702</v>
      </c>
      <c r="TGB1" s="3" t="s">
        <v>13703</v>
      </c>
      <c r="TGC1" s="3" t="s">
        <v>13704</v>
      </c>
      <c r="TGD1" s="3" t="s">
        <v>13705</v>
      </c>
      <c r="TGE1" s="3" t="s">
        <v>13706</v>
      </c>
      <c r="TGF1" s="3" t="s">
        <v>13707</v>
      </c>
      <c r="TGG1" s="3" t="s">
        <v>13708</v>
      </c>
      <c r="TGH1" s="3" t="s">
        <v>13709</v>
      </c>
      <c r="TGI1" s="3" t="s">
        <v>13710</v>
      </c>
      <c r="TGJ1" s="3" t="s">
        <v>13711</v>
      </c>
      <c r="TGK1" s="3" t="s">
        <v>13712</v>
      </c>
      <c r="TGL1" s="3" t="s">
        <v>13713</v>
      </c>
      <c r="TGM1" s="3" t="s">
        <v>13714</v>
      </c>
      <c r="TGN1" s="3" t="s">
        <v>13715</v>
      </c>
      <c r="TGO1" s="3" t="s">
        <v>13716</v>
      </c>
      <c r="TGP1" s="3" t="s">
        <v>13717</v>
      </c>
      <c r="TGQ1" s="3" t="s">
        <v>13718</v>
      </c>
      <c r="TGR1" s="3" t="s">
        <v>13719</v>
      </c>
      <c r="TGS1" s="3" t="s">
        <v>13720</v>
      </c>
      <c r="TGT1" s="3" t="s">
        <v>13721</v>
      </c>
      <c r="TGU1" s="3" t="s">
        <v>13722</v>
      </c>
      <c r="TGV1" s="3" t="s">
        <v>13723</v>
      </c>
      <c r="TGW1" s="3" t="s">
        <v>13724</v>
      </c>
      <c r="TGX1" s="3" t="s">
        <v>13725</v>
      </c>
      <c r="TGY1" s="3" t="s">
        <v>13726</v>
      </c>
      <c r="TGZ1" s="3" t="s">
        <v>13727</v>
      </c>
      <c r="THA1" s="3" t="s">
        <v>13728</v>
      </c>
      <c r="THB1" s="3" t="s">
        <v>13729</v>
      </c>
      <c r="THC1" s="3" t="s">
        <v>13730</v>
      </c>
      <c r="THD1" s="3" t="s">
        <v>13731</v>
      </c>
      <c r="THE1" s="3" t="s">
        <v>13732</v>
      </c>
      <c r="THF1" s="3" t="s">
        <v>13733</v>
      </c>
      <c r="THG1" s="3" t="s">
        <v>13734</v>
      </c>
      <c r="THH1" s="3" t="s">
        <v>13735</v>
      </c>
      <c r="THI1" s="3" t="s">
        <v>13736</v>
      </c>
      <c r="THJ1" s="3" t="s">
        <v>13737</v>
      </c>
      <c r="THK1" s="3" t="s">
        <v>13738</v>
      </c>
      <c r="THL1" s="3" t="s">
        <v>13739</v>
      </c>
      <c r="THM1" s="3" t="s">
        <v>13740</v>
      </c>
      <c r="THN1" s="3" t="s">
        <v>13741</v>
      </c>
      <c r="THO1" s="3" t="s">
        <v>13742</v>
      </c>
      <c r="THP1" s="3" t="s">
        <v>13743</v>
      </c>
      <c r="THQ1" s="3" t="s">
        <v>13744</v>
      </c>
      <c r="THR1" s="3" t="s">
        <v>13745</v>
      </c>
      <c r="THS1" s="3" t="s">
        <v>13746</v>
      </c>
      <c r="THT1" s="3" t="s">
        <v>13747</v>
      </c>
      <c r="THU1" s="3" t="s">
        <v>13748</v>
      </c>
      <c r="THV1" s="3" t="s">
        <v>13749</v>
      </c>
      <c r="THW1" s="3" t="s">
        <v>13750</v>
      </c>
      <c r="THX1" s="3" t="s">
        <v>13751</v>
      </c>
      <c r="THY1" s="3" t="s">
        <v>13752</v>
      </c>
      <c r="THZ1" s="3" t="s">
        <v>13753</v>
      </c>
      <c r="TIA1" s="3" t="s">
        <v>13754</v>
      </c>
      <c r="TIB1" s="3" t="s">
        <v>13755</v>
      </c>
      <c r="TIC1" s="3" t="s">
        <v>13756</v>
      </c>
      <c r="TID1" s="3" t="s">
        <v>13757</v>
      </c>
      <c r="TIE1" s="3" t="s">
        <v>13758</v>
      </c>
      <c r="TIF1" s="3" t="s">
        <v>13759</v>
      </c>
      <c r="TIG1" s="3" t="s">
        <v>13760</v>
      </c>
      <c r="TIH1" s="3" t="s">
        <v>13761</v>
      </c>
      <c r="TII1" s="3" t="s">
        <v>13762</v>
      </c>
      <c r="TIJ1" s="3" t="s">
        <v>13763</v>
      </c>
      <c r="TIK1" s="3" t="s">
        <v>13764</v>
      </c>
      <c r="TIL1" s="3" t="s">
        <v>13765</v>
      </c>
      <c r="TIM1" s="3" t="s">
        <v>13766</v>
      </c>
      <c r="TIN1" s="3" t="s">
        <v>13767</v>
      </c>
      <c r="TIO1" s="3" t="s">
        <v>13768</v>
      </c>
      <c r="TIP1" s="3" t="s">
        <v>13769</v>
      </c>
      <c r="TIQ1" s="3" t="s">
        <v>13770</v>
      </c>
      <c r="TIR1" s="3" t="s">
        <v>13771</v>
      </c>
      <c r="TIS1" s="3" t="s">
        <v>13772</v>
      </c>
      <c r="TIT1" s="3" t="s">
        <v>13773</v>
      </c>
      <c r="TIU1" s="3" t="s">
        <v>13774</v>
      </c>
      <c r="TIV1" s="3" t="s">
        <v>13775</v>
      </c>
      <c r="TIW1" s="3" t="s">
        <v>13776</v>
      </c>
      <c r="TIX1" s="3" t="s">
        <v>13777</v>
      </c>
      <c r="TIY1" s="3" t="s">
        <v>13778</v>
      </c>
      <c r="TIZ1" s="3" t="s">
        <v>13779</v>
      </c>
      <c r="TJA1" s="3" t="s">
        <v>13780</v>
      </c>
      <c r="TJB1" s="3" t="s">
        <v>13781</v>
      </c>
      <c r="TJC1" s="3" t="s">
        <v>13782</v>
      </c>
      <c r="TJD1" s="3" t="s">
        <v>13783</v>
      </c>
      <c r="TJE1" s="3" t="s">
        <v>13784</v>
      </c>
      <c r="TJF1" s="3" t="s">
        <v>13785</v>
      </c>
      <c r="TJG1" s="3" t="s">
        <v>13786</v>
      </c>
      <c r="TJH1" s="3" t="s">
        <v>13787</v>
      </c>
      <c r="TJI1" s="3" t="s">
        <v>13788</v>
      </c>
      <c r="TJJ1" s="3" t="s">
        <v>13789</v>
      </c>
      <c r="TJK1" s="3" t="s">
        <v>13790</v>
      </c>
      <c r="TJL1" s="3" t="s">
        <v>13791</v>
      </c>
      <c r="TJM1" s="3" t="s">
        <v>13792</v>
      </c>
      <c r="TJN1" s="3" t="s">
        <v>13793</v>
      </c>
      <c r="TJO1" s="3" t="s">
        <v>13794</v>
      </c>
      <c r="TJP1" s="3" t="s">
        <v>13795</v>
      </c>
      <c r="TJQ1" s="3" t="s">
        <v>13796</v>
      </c>
      <c r="TJR1" s="3" t="s">
        <v>13797</v>
      </c>
      <c r="TJS1" s="3" t="s">
        <v>13798</v>
      </c>
      <c r="TJT1" s="3" t="s">
        <v>13799</v>
      </c>
      <c r="TJU1" s="3" t="s">
        <v>13800</v>
      </c>
      <c r="TJV1" s="3" t="s">
        <v>13801</v>
      </c>
      <c r="TJW1" s="3" t="s">
        <v>13802</v>
      </c>
      <c r="TJX1" s="3" t="s">
        <v>13803</v>
      </c>
      <c r="TJY1" s="3" t="s">
        <v>13804</v>
      </c>
      <c r="TJZ1" s="3" t="s">
        <v>13805</v>
      </c>
      <c r="TKA1" s="3" t="s">
        <v>13806</v>
      </c>
      <c r="TKB1" s="3" t="s">
        <v>13807</v>
      </c>
      <c r="TKC1" s="3" t="s">
        <v>13808</v>
      </c>
      <c r="TKD1" s="3" t="s">
        <v>13809</v>
      </c>
      <c r="TKE1" s="3" t="s">
        <v>13810</v>
      </c>
      <c r="TKF1" s="3" t="s">
        <v>13811</v>
      </c>
      <c r="TKG1" s="3" t="s">
        <v>13812</v>
      </c>
      <c r="TKH1" s="3" t="s">
        <v>13813</v>
      </c>
      <c r="TKI1" s="3" t="s">
        <v>13814</v>
      </c>
      <c r="TKJ1" s="3" t="s">
        <v>13815</v>
      </c>
      <c r="TKK1" s="3" t="s">
        <v>13816</v>
      </c>
      <c r="TKL1" s="3" t="s">
        <v>13817</v>
      </c>
      <c r="TKM1" s="3" t="s">
        <v>13818</v>
      </c>
      <c r="TKN1" s="3" t="s">
        <v>13819</v>
      </c>
      <c r="TKO1" s="3" t="s">
        <v>13820</v>
      </c>
      <c r="TKP1" s="3" t="s">
        <v>13821</v>
      </c>
      <c r="TKQ1" s="3" t="s">
        <v>13822</v>
      </c>
      <c r="TKR1" s="3" t="s">
        <v>13823</v>
      </c>
      <c r="TKS1" s="3" t="s">
        <v>13824</v>
      </c>
      <c r="TKT1" s="3" t="s">
        <v>13825</v>
      </c>
      <c r="TKU1" s="3" t="s">
        <v>13826</v>
      </c>
      <c r="TKV1" s="3" t="s">
        <v>13827</v>
      </c>
      <c r="TKW1" s="3" t="s">
        <v>13828</v>
      </c>
      <c r="TKX1" s="3" t="s">
        <v>13829</v>
      </c>
      <c r="TKY1" s="3" t="s">
        <v>13830</v>
      </c>
      <c r="TKZ1" s="3" t="s">
        <v>13831</v>
      </c>
      <c r="TLA1" s="3" t="s">
        <v>13832</v>
      </c>
      <c r="TLB1" s="3" t="s">
        <v>13833</v>
      </c>
      <c r="TLC1" s="3" t="s">
        <v>13834</v>
      </c>
      <c r="TLD1" s="3" t="s">
        <v>13835</v>
      </c>
      <c r="TLE1" s="3" t="s">
        <v>13836</v>
      </c>
      <c r="TLF1" s="3" t="s">
        <v>13837</v>
      </c>
      <c r="TLG1" s="3" t="s">
        <v>13838</v>
      </c>
      <c r="TLH1" s="3" t="s">
        <v>13839</v>
      </c>
      <c r="TLI1" s="3" t="s">
        <v>13840</v>
      </c>
      <c r="TLJ1" s="3" t="s">
        <v>13841</v>
      </c>
      <c r="TLK1" s="3" t="s">
        <v>13842</v>
      </c>
      <c r="TLL1" s="3" t="s">
        <v>13843</v>
      </c>
      <c r="TLM1" s="3" t="s">
        <v>13844</v>
      </c>
      <c r="TLN1" s="3" t="s">
        <v>13845</v>
      </c>
      <c r="TLO1" s="3" t="s">
        <v>13846</v>
      </c>
      <c r="TLP1" s="3" t="s">
        <v>13847</v>
      </c>
      <c r="TLQ1" s="3" t="s">
        <v>13848</v>
      </c>
      <c r="TLR1" s="3" t="s">
        <v>13849</v>
      </c>
      <c r="TLS1" s="3" t="s">
        <v>13850</v>
      </c>
      <c r="TLT1" s="3" t="s">
        <v>13851</v>
      </c>
      <c r="TLU1" s="3" t="s">
        <v>13852</v>
      </c>
      <c r="TLV1" s="3" t="s">
        <v>13853</v>
      </c>
      <c r="TLW1" s="3" t="s">
        <v>13854</v>
      </c>
      <c r="TLX1" s="3" t="s">
        <v>13855</v>
      </c>
      <c r="TLY1" s="3" t="s">
        <v>13856</v>
      </c>
      <c r="TLZ1" s="3" t="s">
        <v>13857</v>
      </c>
      <c r="TMA1" s="3" t="s">
        <v>13858</v>
      </c>
      <c r="TMB1" s="3" t="s">
        <v>13859</v>
      </c>
      <c r="TMC1" s="3" t="s">
        <v>13860</v>
      </c>
      <c r="TMD1" s="3" t="s">
        <v>13861</v>
      </c>
      <c r="TME1" s="3" t="s">
        <v>13862</v>
      </c>
      <c r="TMF1" s="3" t="s">
        <v>13863</v>
      </c>
      <c r="TMG1" s="3" t="s">
        <v>13864</v>
      </c>
      <c r="TMH1" s="3" t="s">
        <v>13865</v>
      </c>
      <c r="TMI1" s="3" t="s">
        <v>13866</v>
      </c>
      <c r="TMJ1" s="3" t="s">
        <v>13867</v>
      </c>
      <c r="TMK1" s="3" t="s">
        <v>13868</v>
      </c>
      <c r="TML1" s="3" t="s">
        <v>13869</v>
      </c>
      <c r="TMM1" s="3" t="s">
        <v>13870</v>
      </c>
      <c r="TMN1" s="3" t="s">
        <v>13871</v>
      </c>
      <c r="TMO1" s="3" t="s">
        <v>13872</v>
      </c>
      <c r="TMP1" s="3" t="s">
        <v>13873</v>
      </c>
      <c r="TMQ1" s="3" t="s">
        <v>13874</v>
      </c>
      <c r="TMR1" s="3" t="s">
        <v>13875</v>
      </c>
      <c r="TMS1" s="3" t="s">
        <v>13876</v>
      </c>
      <c r="TMT1" s="3" t="s">
        <v>13877</v>
      </c>
      <c r="TMU1" s="3" t="s">
        <v>13878</v>
      </c>
      <c r="TMV1" s="3" t="s">
        <v>13879</v>
      </c>
      <c r="TMW1" s="3" t="s">
        <v>13880</v>
      </c>
      <c r="TMX1" s="3" t="s">
        <v>13881</v>
      </c>
      <c r="TMY1" s="3" t="s">
        <v>13882</v>
      </c>
      <c r="TMZ1" s="3" t="s">
        <v>13883</v>
      </c>
      <c r="TNA1" s="3" t="s">
        <v>13884</v>
      </c>
      <c r="TNB1" s="3" t="s">
        <v>13885</v>
      </c>
      <c r="TNC1" s="3" t="s">
        <v>13886</v>
      </c>
      <c r="TND1" s="3" t="s">
        <v>13887</v>
      </c>
      <c r="TNE1" s="3" t="s">
        <v>13888</v>
      </c>
      <c r="TNF1" s="3" t="s">
        <v>13889</v>
      </c>
      <c r="TNG1" s="3" t="s">
        <v>13890</v>
      </c>
      <c r="TNH1" s="3" t="s">
        <v>13891</v>
      </c>
      <c r="TNI1" s="3" t="s">
        <v>13892</v>
      </c>
      <c r="TNJ1" s="3" t="s">
        <v>13893</v>
      </c>
      <c r="TNK1" s="3" t="s">
        <v>13894</v>
      </c>
      <c r="TNL1" s="3" t="s">
        <v>13895</v>
      </c>
      <c r="TNM1" s="3" t="s">
        <v>13896</v>
      </c>
      <c r="TNN1" s="3" t="s">
        <v>13897</v>
      </c>
      <c r="TNO1" s="3" t="s">
        <v>13898</v>
      </c>
      <c r="TNP1" s="3" t="s">
        <v>13899</v>
      </c>
      <c r="TNQ1" s="3" t="s">
        <v>13900</v>
      </c>
      <c r="TNR1" s="3" t="s">
        <v>13901</v>
      </c>
      <c r="TNS1" s="3" t="s">
        <v>13902</v>
      </c>
      <c r="TNT1" s="3" t="s">
        <v>13903</v>
      </c>
      <c r="TNU1" s="3" t="s">
        <v>13904</v>
      </c>
      <c r="TNV1" s="3" t="s">
        <v>13905</v>
      </c>
      <c r="TNW1" s="3" t="s">
        <v>13906</v>
      </c>
      <c r="TNX1" s="3" t="s">
        <v>13907</v>
      </c>
      <c r="TNY1" s="3" t="s">
        <v>13908</v>
      </c>
      <c r="TNZ1" s="3" t="s">
        <v>13909</v>
      </c>
      <c r="TOA1" s="3" t="s">
        <v>13910</v>
      </c>
      <c r="TOB1" s="3" t="s">
        <v>13911</v>
      </c>
      <c r="TOC1" s="3" t="s">
        <v>13912</v>
      </c>
      <c r="TOD1" s="3" t="s">
        <v>13913</v>
      </c>
      <c r="TOE1" s="3" t="s">
        <v>13914</v>
      </c>
      <c r="TOF1" s="3" t="s">
        <v>13915</v>
      </c>
      <c r="TOG1" s="3" t="s">
        <v>13916</v>
      </c>
      <c r="TOH1" s="3" t="s">
        <v>13917</v>
      </c>
      <c r="TOI1" s="3" t="s">
        <v>13918</v>
      </c>
      <c r="TOJ1" s="3" t="s">
        <v>13919</v>
      </c>
      <c r="TOK1" s="3" t="s">
        <v>13920</v>
      </c>
      <c r="TOL1" s="3" t="s">
        <v>13921</v>
      </c>
      <c r="TOM1" s="3" t="s">
        <v>13922</v>
      </c>
      <c r="TON1" s="3" t="s">
        <v>13923</v>
      </c>
      <c r="TOO1" s="3" t="s">
        <v>13924</v>
      </c>
      <c r="TOP1" s="3" t="s">
        <v>13925</v>
      </c>
      <c r="TOQ1" s="3" t="s">
        <v>13926</v>
      </c>
      <c r="TOR1" s="3" t="s">
        <v>13927</v>
      </c>
      <c r="TOS1" s="3" t="s">
        <v>13928</v>
      </c>
      <c r="TOT1" s="3" t="s">
        <v>13929</v>
      </c>
      <c r="TOU1" s="3" t="s">
        <v>13930</v>
      </c>
      <c r="TOV1" s="3" t="s">
        <v>13931</v>
      </c>
      <c r="TOW1" s="3" t="s">
        <v>13932</v>
      </c>
      <c r="TOX1" s="3" t="s">
        <v>13933</v>
      </c>
      <c r="TOY1" s="3" t="s">
        <v>13934</v>
      </c>
      <c r="TOZ1" s="3" t="s">
        <v>13935</v>
      </c>
      <c r="TPA1" s="3" t="s">
        <v>13936</v>
      </c>
      <c r="TPB1" s="3" t="s">
        <v>13937</v>
      </c>
      <c r="TPC1" s="3" t="s">
        <v>13938</v>
      </c>
      <c r="TPD1" s="3" t="s">
        <v>13939</v>
      </c>
      <c r="TPE1" s="3" t="s">
        <v>13940</v>
      </c>
      <c r="TPF1" s="3" t="s">
        <v>13941</v>
      </c>
      <c r="TPG1" s="3" t="s">
        <v>13942</v>
      </c>
      <c r="TPH1" s="3" t="s">
        <v>13943</v>
      </c>
      <c r="TPI1" s="3" t="s">
        <v>13944</v>
      </c>
      <c r="TPJ1" s="3" t="s">
        <v>13945</v>
      </c>
      <c r="TPK1" s="3" t="s">
        <v>13946</v>
      </c>
      <c r="TPL1" s="3" t="s">
        <v>13947</v>
      </c>
      <c r="TPM1" s="3" t="s">
        <v>13948</v>
      </c>
      <c r="TPN1" s="3" t="s">
        <v>13949</v>
      </c>
      <c r="TPO1" s="3" t="s">
        <v>13950</v>
      </c>
      <c r="TPP1" s="3" t="s">
        <v>13951</v>
      </c>
      <c r="TPQ1" s="3" t="s">
        <v>13952</v>
      </c>
      <c r="TPR1" s="3" t="s">
        <v>13953</v>
      </c>
      <c r="TPS1" s="3" t="s">
        <v>13954</v>
      </c>
      <c r="TPT1" s="3" t="s">
        <v>13955</v>
      </c>
      <c r="TPU1" s="3" t="s">
        <v>13956</v>
      </c>
      <c r="TPV1" s="3" t="s">
        <v>13957</v>
      </c>
      <c r="TPW1" s="3" t="s">
        <v>13958</v>
      </c>
      <c r="TPX1" s="3" t="s">
        <v>13959</v>
      </c>
      <c r="TPY1" s="3" t="s">
        <v>13960</v>
      </c>
      <c r="TPZ1" s="3" t="s">
        <v>13961</v>
      </c>
      <c r="TQA1" s="3" t="s">
        <v>13962</v>
      </c>
      <c r="TQB1" s="3" t="s">
        <v>13963</v>
      </c>
      <c r="TQC1" s="3" t="s">
        <v>13964</v>
      </c>
      <c r="TQD1" s="3" t="s">
        <v>13965</v>
      </c>
      <c r="TQE1" s="3" t="s">
        <v>13966</v>
      </c>
      <c r="TQF1" s="3" t="s">
        <v>13967</v>
      </c>
      <c r="TQG1" s="3" t="s">
        <v>13968</v>
      </c>
      <c r="TQH1" s="3" t="s">
        <v>13969</v>
      </c>
      <c r="TQI1" s="3" t="s">
        <v>13970</v>
      </c>
      <c r="TQJ1" s="3" t="s">
        <v>13971</v>
      </c>
      <c r="TQK1" s="3" t="s">
        <v>13972</v>
      </c>
      <c r="TQL1" s="3" t="s">
        <v>13973</v>
      </c>
      <c r="TQM1" s="3" t="s">
        <v>13974</v>
      </c>
      <c r="TQN1" s="3" t="s">
        <v>13975</v>
      </c>
      <c r="TQO1" s="3" t="s">
        <v>13976</v>
      </c>
      <c r="TQP1" s="3" t="s">
        <v>13977</v>
      </c>
      <c r="TQQ1" s="3" t="s">
        <v>13978</v>
      </c>
      <c r="TQR1" s="3" t="s">
        <v>13979</v>
      </c>
      <c r="TQS1" s="3" t="s">
        <v>13980</v>
      </c>
      <c r="TQT1" s="3" t="s">
        <v>13981</v>
      </c>
      <c r="TQU1" s="3" t="s">
        <v>13982</v>
      </c>
      <c r="TQV1" s="3" t="s">
        <v>13983</v>
      </c>
      <c r="TQW1" s="3" t="s">
        <v>13984</v>
      </c>
      <c r="TQX1" s="3" t="s">
        <v>13985</v>
      </c>
      <c r="TQY1" s="3" t="s">
        <v>13986</v>
      </c>
      <c r="TQZ1" s="3" t="s">
        <v>13987</v>
      </c>
      <c r="TRA1" s="3" t="s">
        <v>13988</v>
      </c>
      <c r="TRB1" s="3" t="s">
        <v>13989</v>
      </c>
      <c r="TRC1" s="3" t="s">
        <v>13990</v>
      </c>
      <c r="TRD1" s="3" t="s">
        <v>13991</v>
      </c>
      <c r="TRE1" s="3" t="s">
        <v>13992</v>
      </c>
      <c r="TRF1" s="3" t="s">
        <v>13993</v>
      </c>
      <c r="TRG1" s="3" t="s">
        <v>13994</v>
      </c>
      <c r="TRH1" s="3" t="s">
        <v>13995</v>
      </c>
      <c r="TRI1" s="3" t="s">
        <v>13996</v>
      </c>
      <c r="TRJ1" s="3" t="s">
        <v>13997</v>
      </c>
      <c r="TRK1" s="3" t="s">
        <v>13998</v>
      </c>
      <c r="TRL1" s="3" t="s">
        <v>13999</v>
      </c>
      <c r="TRM1" s="3" t="s">
        <v>14000</v>
      </c>
      <c r="TRN1" s="3" t="s">
        <v>14001</v>
      </c>
      <c r="TRO1" s="3" t="s">
        <v>14002</v>
      </c>
      <c r="TRP1" s="3" t="s">
        <v>14003</v>
      </c>
      <c r="TRQ1" s="3" t="s">
        <v>14004</v>
      </c>
      <c r="TRR1" s="3" t="s">
        <v>14005</v>
      </c>
      <c r="TRS1" s="3" t="s">
        <v>14006</v>
      </c>
      <c r="TRT1" s="3" t="s">
        <v>14007</v>
      </c>
      <c r="TRU1" s="3" t="s">
        <v>14008</v>
      </c>
      <c r="TRV1" s="3" t="s">
        <v>14009</v>
      </c>
      <c r="TRW1" s="3" t="s">
        <v>14010</v>
      </c>
      <c r="TRX1" s="3" t="s">
        <v>14011</v>
      </c>
      <c r="TRY1" s="3" t="s">
        <v>14012</v>
      </c>
      <c r="TRZ1" s="3" t="s">
        <v>14013</v>
      </c>
      <c r="TSA1" s="3" t="s">
        <v>14014</v>
      </c>
      <c r="TSB1" s="3" t="s">
        <v>14015</v>
      </c>
      <c r="TSC1" s="3" t="s">
        <v>14016</v>
      </c>
      <c r="TSD1" s="3" t="s">
        <v>14017</v>
      </c>
      <c r="TSE1" s="3" t="s">
        <v>14018</v>
      </c>
      <c r="TSF1" s="3" t="s">
        <v>14019</v>
      </c>
      <c r="TSG1" s="3" t="s">
        <v>14020</v>
      </c>
      <c r="TSH1" s="3" t="s">
        <v>14021</v>
      </c>
      <c r="TSI1" s="3" t="s">
        <v>14022</v>
      </c>
      <c r="TSJ1" s="3" t="s">
        <v>14023</v>
      </c>
      <c r="TSK1" s="3" t="s">
        <v>14024</v>
      </c>
      <c r="TSL1" s="3" t="s">
        <v>14025</v>
      </c>
      <c r="TSM1" s="3" t="s">
        <v>14026</v>
      </c>
      <c r="TSN1" s="3" t="s">
        <v>14027</v>
      </c>
      <c r="TSO1" s="3" t="s">
        <v>14028</v>
      </c>
      <c r="TSP1" s="3" t="s">
        <v>14029</v>
      </c>
      <c r="TSQ1" s="3" t="s">
        <v>14030</v>
      </c>
      <c r="TSR1" s="3" t="s">
        <v>14031</v>
      </c>
      <c r="TSS1" s="3" t="s">
        <v>14032</v>
      </c>
      <c r="TST1" s="3" t="s">
        <v>14033</v>
      </c>
      <c r="TSU1" s="3" t="s">
        <v>14034</v>
      </c>
      <c r="TSV1" s="3" t="s">
        <v>14035</v>
      </c>
      <c r="TSW1" s="3" t="s">
        <v>14036</v>
      </c>
      <c r="TSX1" s="3" t="s">
        <v>14037</v>
      </c>
      <c r="TSY1" s="3" t="s">
        <v>14038</v>
      </c>
      <c r="TSZ1" s="3" t="s">
        <v>14039</v>
      </c>
      <c r="TTA1" s="3" t="s">
        <v>14040</v>
      </c>
      <c r="TTB1" s="3" t="s">
        <v>14041</v>
      </c>
      <c r="TTC1" s="3" t="s">
        <v>14042</v>
      </c>
      <c r="TTD1" s="3" t="s">
        <v>14043</v>
      </c>
      <c r="TTE1" s="3" t="s">
        <v>14044</v>
      </c>
      <c r="TTF1" s="3" t="s">
        <v>14045</v>
      </c>
      <c r="TTG1" s="3" t="s">
        <v>14046</v>
      </c>
      <c r="TTH1" s="3" t="s">
        <v>14047</v>
      </c>
      <c r="TTI1" s="3" t="s">
        <v>14048</v>
      </c>
      <c r="TTJ1" s="3" t="s">
        <v>14049</v>
      </c>
      <c r="TTK1" s="3" t="s">
        <v>14050</v>
      </c>
      <c r="TTL1" s="3" t="s">
        <v>14051</v>
      </c>
      <c r="TTM1" s="3" t="s">
        <v>14052</v>
      </c>
      <c r="TTN1" s="3" t="s">
        <v>14053</v>
      </c>
      <c r="TTO1" s="3" t="s">
        <v>14054</v>
      </c>
      <c r="TTP1" s="3" t="s">
        <v>14055</v>
      </c>
      <c r="TTQ1" s="3" t="s">
        <v>14056</v>
      </c>
      <c r="TTR1" s="3" t="s">
        <v>14057</v>
      </c>
      <c r="TTS1" s="3" t="s">
        <v>14058</v>
      </c>
      <c r="TTT1" s="3" t="s">
        <v>14059</v>
      </c>
      <c r="TTU1" s="3" t="s">
        <v>14060</v>
      </c>
      <c r="TTV1" s="3" t="s">
        <v>14061</v>
      </c>
      <c r="TTW1" s="3" t="s">
        <v>14062</v>
      </c>
      <c r="TTX1" s="3" t="s">
        <v>14063</v>
      </c>
      <c r="TTY1" s="3" t="s">
        <v>14064</v>
      </c>
      <c r="TTZ1" s="3" t="s">
        <v>14065</v>
      </c>
      <c r="TUA1" s="3" t="s">
        <v>14066</v>
      </c>
      <c r="TUB1" s="3" t="s">
        <v>14067</v>
      </c>
      <c r="TUC1" s="3" t="s">
        <v>14068</v>
      </c>
      <c r="TUD1" s="3" t="s">
        <v>14069</v>
      </c>
      <c r="TUE1" s="3" t="s">
        <v>14070</v>
      </c>
      <c r="TUF1" s="3" t="s">
        <v>14071</v>
      </c>
      <c r="TUG1" s="3" t="s">
        <v>14072</v>
      </c>
      <c r="TUH1" s="3" t="s">
        <v>14073</v>
      </c>
      <c r="TUI1" s="3" t="s">
        <v>14074</v>
      </c>
      <c r="TUJ1" s="3" t="s">
        <v>14075</v>
      </c>
      <c r="TUK1" s="3" t="s">
        <v>14076</v>
      </c>
      <c r="TUL1" s="3" t="s">
        <v>14077</v>
      </c>
      <c r="TUM1" s="3" t="s">
        <v>14078</v>
      </c>
      <c r="TUN1" s="3" t="s">
        <v>14079</v>
      </c>
      <c r="TUO1" s="3" t="s">
        <v>14080</v>
      </c>
      <c r="TUP1" s="3" t="s">
        <v>14081</v>
      </c>
      <c r="TUQ1" s="3" t="s">
        <v>14082</v>
      </c>
      <c r="TUR1" s="3" t="s">
        <v>14083</v>
      </c>
      <c r="TUS1" s="3" t="s">
        <v>14084</v>
      </c>
      <c r="TUT1" s="3" t="s">
        <v>14085</v>
      </c>
      <c r="TUU1" s="3" t="s">
        <v>14086</v>
      </c>
      <c r="TUV1" s="3" t="s">
        <v>14087</v>
      </c>
      <c r="TUW1" s="3" t="s">
        <v>14088</v>
      </c>
      <c r="TUX1" s="3" t="s">
        <v>14089</v>
      </c>
      <c r="TUY1" s="3" t="s">
        <v>14090</v>
      </c>
      <c r="TUZ1" s="3" t="s">
        <v>14091</v>
      </c>
      <c r="TVA1" s="3" t="s">
        <v>14092</v>
      </c>
      <c r="TVB1" s="3" t="s">
        <v>14093</v>
      </c>
      <c r="TVC1" s="3" t="s">
        <v>14094</v>
      </c>
      <c r="TVD1" s="3" t="s">
        <v>14095</v>
      </c>
      <c r="TVE1" s="3" t="s">
        <v>14096</v>
      </c>
      <c r="TVF1" s="3" t="s">
        <v>14097</v>
      </c>
      <c r="TVG1" s="3" t="s">
        <v>14098</v>
      </c>
      <c r="TVH1" s="3" t="s">
        <v>14099</v>
      </c>
      <c r="TVI1" s="3" t="s">
        <v>14100</v>
      </c>
      <c r="TVJ1" s="3" t="s">
        <v>14101</v>
      </c>
      <c r="TVK1" s="3" t="s">
        <v>14102</v>
      </c>
      <c r="TVL1" s="3" t="s">
        <v>14103</v>
      </c>
      <c r="TVM1" s="3" t="s">
        <v>14104</v>
      </c>
      <c r="TVN1" s="3" t="s">
        <v>14105</v>
      </c>
      <c r="TVO1" s="3" t="s">
        <v>14106</v>
      </c>
      <c r="TVP1" s="3" t="s">
        <v>14107</v>
      </c>
      <c r="TVQ1" s="3" t="s">
        <v>14108</v>
      </c>
      <c r="TVR1" s="3" t="s">
        <v>14109</v>
      </c>
      <c r="TVS1" s="3" t="s">
        <v>14110</v>
      </c>
      <c r="TVT1" s="3" t="s">
        <v>14111</v>
      </c>
      <c r="TVU1" s="3" t="s">
        <v>14112</v>
      </c>
      <c r="TVV1" s="3" t="s">
        <v>14113</v>
      </c>
      <c r="TVW1" s="3" t="s">
        <v>14114</v>
      </c>
      <c r="TVX1" s="3" t="s">
        <v>14115</v>
      </c>
      <c r="TVY1" s="3" t="s">
        <v>14116</v>
      </c>
      <c r="TVZ1" s="3" t="s">
        <v>14117</v>
      </c>
      <c r="TWA1" s="3" t="s">
        <v>14118</v>
      </c>
      <c r="TWB1" s="3" t="s">
        <v>14119</v>
      </c>
      <c r="TWC1" s="3" t="s">
        <v>14120</v>
      </c>
      <c r="TWD1" s="3" t="s">
        <v>14121</v>
      </c>
      <c r="TWE1" s="3" t="s">
        <v>14122</v>
      </c>
      <c r="TWF1" s="3" t="s">
        <v>14123</v>
      </c>
      <c r="TWG1" s="3" t="s">
        <v>14124</v>
      </c>
      <c r="TWH1" s="3" t="s">
        <v>14125</v>
      </c>
      <c r="TWI1" s="3" t="s">
        <v>14126</v>
      </c>
      <c r="TWJ1" s="3" t="s">
        <v>14127</v>
      </c>
      <c r="TWK1" s="3" t="s">
        <v>14128</v>
      </c>
      <c r="TWL1" s="3" t="s">
        <v>14129</v>
      </c>
      <c r="TWM1" s="3" t="s">
        <v>14130</v>
      </c>
      <c r="TWN1" s="3" t="s">
        <v>14131</v>
      </c>
      <c r="TWO1" s="3" t="s">
        <v>14132</v>
      </c>
      <c r="TWP1" s="3" t="s">
        <v>14133</v>
      </c>
      <c r="TWQ1" s="3" t="s">
        <v>14134</v>
      </c>
      <c r="TWR1" s="3" t="s">
        <v>14135</v>
      </c>
      <c r="TWS1" s="3" t="s">
        <v>14136</v>
      </c>
      <c r="TWT1" s="3" t="s">
        <v>14137</v>
      </c>
      <c r="TWU1" s="3" t="s">
        <v>14138</v>
      </c>
      <c r="TWV1" s="3" t="s">
        <v>14139</v>
      </c>
      <c r="TWW1" s="3" t="s">
        <v>14140</v>
      </c>
      <c r="TWX1" s="3" t="s">
        <v>14141</v>
      </c>
      <c r="TWY1" s="3" t="s">
        <v>14142</v>
      </c>
      <c r="TWZ1" s="3" t="s">
        <v>14143</v>
      </c>
      <c r="TXA1" s="3" t="s">
        <v>14144</v>
      </c>
      <c r="TXB1" s="3" t="s">
        <v>14145</v>
      </c>
      <c r="TXC1" s="3" t="s">
        <v>14146</v>
      </c>
      <c r="TXD1" s="3" t="s">
        <v>14147</v>
      </c>
      <c r="TXE1" s="3" t="s">
        <v>14148</v>
      </c>
      <c r="TXF1" s="3" t="s">
        <v>14149</v>
      </c>
      <c r="TXG1" s="3" t="s">
        <v>14150</v>
      </c>
      <c r="TXH1" s="3" t="s">
        <v>14151</v>
      </c>
      <c r="TXI1" s="3" t="s">
        <v>14152</v>
      </c>
      <c r="TXJ1" s="3" t="s">
        <v>14153</v>
      </c>
      <c r="TXK1" s="3" t="s">
        <v>14154</v>
      </c>
      <c r="TXL1" s="3" t="s">
        <v>14155</v>
      </c>
      <c r="TXM1" s="3" t="s">
        <v>14156</v>
      </c>
      <c r="TXN1" s="3" t="s">
        <v>14157</v>
      </c>
      <c r="TXO1" s="3" t="s">
        <v>14158</v>
      </c>
      <c r="TXP1" s="3" t="s">
        <v>14159</v>
      </c>
      <c r="TXQ1" s="3" t="s">
        <v>14160</v>
      </c>
      <c r="TXR1" s="3" t="s">
        <v>14161</v>
      </c>
      <c r="TXS1" s="3" t="s">
        <v>14162</v>
      </c>
      <c r="TXT1" s="3" t="s">
        <v>14163</v>
      </c>
      <c r="TXU1" s="3" t="s">
        <v>14164</v>
      </c>
      <c r="TXV1" s="3" t="s">
        <v>14165</v>
      </c>
      <c r="TXW1" s="3" t="s">
        <v>14166</v>
      </c>
      <c r="TXX1" s="3" t="s">
        <v>14167</v>
      </c>
      <c r="TXY1" s="3" t="s">
        <v>14168</v>
      </c>
      <c r="TXZ1" s="3" t="s">
        <v>14169</v>
      </c>
      <c r="TYA1" s="3" t="s">
        <v>14170</v>
      </c>
      <c r="TYB1" s="3" t="s">
        <v>14171</v>
      </c>
      <c r="TYC1" s="3" t="s">
        <v>14172</v>
      </c>
      <c r="TYD1" s="3" t="s">
        <v>14173</v>
      </c>
      <c r="TYE1" s="3" t="s">
        <v>14174</v>
      </c>
      <c r="TYF1" s="3" t="s">
        <v>14175</v>
      </c>
      <c r="TYG1" s="3" t="s">
        <v>14176</v>
      </c>
      <c r="TYH1" s="3" t="s">
        <v>14177</v>
      </c>
      <c r="TYI1" s="3" t="s">
        <v>14178</v>
      </c>
      <c r="TYJ1" s="3" t="s">
        <v>14179</v>
      </c>
      <c r="TYK1" s="3" t="s">
        <v>14180</v>
      </c>
      <c r="TYL1" s="3" t="s">
        <v>14181</v>
      </c>
      <c r="TYM1" s="3" t="s">
        <v>14182</v>
      </c>
      <c r="TYN1" s="3" t="s">
        <v>14183</v>
      </c>
      <c r="TYO1" s="3" t="s">
        <v>14184</v>
      </c>
      <c r="TYP1" s="3" t="s">
        <v>14185</v>
      </c>
      <c r="TYQ1" s="3" t="s">
        <v>14186</v>
      </c>
      <c r="TYR1" s="3" t="s">
        <v>14187</v>
      </c>
      <c r="TYS1" s="3" t="s">
        <v>14188</v>
      </c>
      <c r="TYT1" s="3" t="s">
        <v>14189</v>
      </c>
      <c r="TYU1" s="3" t="s">
        <v>14190</v>
      </c>
      <c r="TYV1" s="3" t="s">
        <v>14191</v>
      </c>
      <c r="TYW1" s="3" t="s">
        <v>14192</v>
      </c>
      <c r="TYX1" s="3" t="s">
        <v>14193</v>
      </c>
      <c r="TYY1" s="3" t="s">
        <v>14194</v>
      </c>
      <c r="TYZ1" s="3" t="s">
        <v>14195</v>
      </c>
      <c r="TZA1" s="3" t="s">
        <v>14196</v>
      </c>
      <c r="TZB1" s="3" t="s">
        <v>14197</v>
      </c>
      <c r="TZC1" s="3" t="s">
        <v>14198</v>
      </c>
      <c r="TZD1" s="3" t="s">
        <v>14199</v>
      </c>
      <c r="TZE1" s="3" t="s">
        <v>14200</v>
      </c>
      <c r="TZF1" s="3" t="s">
        <v>14201</v>
      </c>
      <c r="TZG1" s="3" t="s">
        <v>14202</v>
      </c>
      <c r="TZH1" s="3" t="s">
        <v>14203</v>
      </c>
      <c r="TZI1" s="3" t="s">
        <v>14204</v>
      </c>
      <c r="TZJ1" s="3" t="s">
        <v>14205</v>
      </c>
      <c r="TZK1" s="3" t="s">
        <v>14206</v>
      </c>
      <c r="TZL1" s="3" t="s">
        <v>14207</v>
      </c>
      <c r="TZM1" s="3" t="s">
        <v>14208</v>
      </c>
      <c r="TZN1" s="3" t="s">
        <v>14209</v>
      </c>
      <c r="TZO1" s="3" t="s">
        <v>14210</v>
      </c>
      <c r="TZP1" s="3" t="s">
        <v>14211</v>
      </c>
      <c r="TZQ1" s="3" t="s">
        <v>14212</v>
      </c>
      <c r="TZR1" s="3" t="s">
        <v>14213</v>
      </c>
      <c r="TZS1" s="3" t="s">
        <v>14214</v>
      </c>
      <c r="TZT1" s="3" t="s">
        <v>14215</v>
      </c>
      <c r="TZU1" s="3" t="s">
        <v>14216</v>
      </c>
      <c r="TZV1" s="3" t="s">
        <v>14217</v>
      </c>
      <c r="TZW1" s="3" t="s">
        <v>14218</v>
      </c>
      <c r="TZX1" s="3" t="s">
        <v>14219</v>
      </c>
      <c r="TZY1" s="3" t="s">
        <v>14220</v>
      </c>
      <c r="TZZ1" s="3" t="s">
        <v>14221</v>
      </c>
      <c r="UAA1" s="3" t="s">
        <v>14222</v>
      </c>
      <c r="UAB1" s="3" t="s">
        <v>14223</v>
      </c>
      <c r="UAC1" s="3" t="s">
        <v>14224</v>
      </c>
      <c r="UAD1" s="3" t="s">
        <v>14225</v>
      </c>
      <c r="UAE1" s="3" t="s">
        <v>14226</v>
      </c>
      <c r="UAF1" s="3" t="s">
        <v>14227</v>
      </c>
      <c r="UAG1" s="3" t="s">
        <v>14228</v>
      </c>
      <c r="UAH1" s="3" t="s">
        <v>14229</v>
      </c>
      <c r="UAI1" s="3" t="s">
        <v>14230</v>
      </c>
      <c r="UAJ1" s="3" t="s">
        <v>14231</v>
      </c>
      <c r="UAK1" s="3" t="s">
        <v>14232</v>
      </c>
      <c r="UAL1" s="3" t="s">
        <v>14233</v>
      </c>
      <c r="UAM1" s="3" t="s">
        <v>14234</v>
      </c>
      <c r="UAN1" s="3" t="s">
        <v>14235</v>
      </c>
      <c r="UAO1" s="3" t="s">
        <v>14236</v>
      </c>
      <c r="UAP1" s="3" t="s">
        <v>14237</v>
      </c>
      <c r="UAQ1" s="3" t="s">
        <v>14238</v>
      </c>
      <c r="UAR1" s="3" t="s">
        <v>14239</v>
      </c>
      <c r="UAS1" s="3" t="s">
        <v>14240</v>
      </c>
      <c r="UAT1" s="3" t="s">
        <v>14241</v>
      </c>
      <c r="UAU1" s="3" t="s">
        <v>14242</v>
      </c>
      <c r="UAV1" s="3" t="s">
        <v>14243</v>
      </c>
      <c r="UAW1" s="3" t="s">
        <v>14244</v>
      </c>
      <c r="UAX1" s="3" t="s">
        <v>14245</v>
      </c>
      <c r="UAY1" s="3" t="s">
        <v>14246</v>
      </c>
      <c r="UAZ1" s="3" t="s">
        <v>14247</v>
      </c>
      <c r="UBA1" s="3" t="s">
        <v>14248</v>
      </c>
      <c r="UBB1" s="3" t="s">
        <v>14249</v>
      </c>
      <c r="UBC1" s="3" t="s">
        <v>14250</v>
      </c>
      <c r="UBD1" s="3" t="s">
        <v>14251</v>
      </c>
      <c r="UBE1" s="3" t="s">
        <v>14252</v>
      </c>
      <c r="UBF1" s="3" t="s">
        <v>14253</v>
      </c>
      <c r="UBG1" s="3" t="s">
        <v>14254</v>
      </c>
      <c r="UBH1" s="3" t="s">
        <v>14255</v>
      </c>
      <c r="UBI1" s="3" t="s">
        <v>14256</v>
      </c>
      <c r="UBJ1" s="3" t="s">
        <v>14257</v>
      </c>
      <c r="UBK1" s="3" t="s">
        <v>14258</v>
      </c>
      <c r="UBL1" s="3" t="s">
        <v>14259</v>
      </c>
      <c r="UBM1" s="3" t="s">
        <v>14260</v>
      </c>
      <c r="UBN1" s="3" t="s">
        <v>14261</v>
      </c>
      <c r="UBO1" s="3" t="s">
        <v>14262</v>
      </c>
      <c r="UBP1" s="3" t="s">
        <v>14263</v>
      </c>
      <c r="UBQ1" s="3" t="s">
        <v>14264</v>
      </c>
      <c r="UBR1" s="3" t="s">
        <v>14265</v>
      </c>
      <c r="UBS1" s="3" t="s">
        <v>14266</v>
      </c>
      <c r="UBT1" s="3" t="s">
        <v>14267</v>
      </c>
      <c r="UBU1" s="3" t="s">
        <v>14268</v>
      </c>
      <c r="UBV1" s="3" t="s">
        <v>14269</v>
      </c>
      <c r="UBW1" s="3" t="s">
        <v>14270</v>
      </c>
      <c r="UBX1" s="3" t="s">
        <v>14271</v>
      </c>
      <c r="UBY1" s="3" t="s">
        <v>14272</v>
      </c>
      <c r="UBZ1" s="3" t="s">
        <v>14273</v>
      </c>
      <c r="UCA1" s="3" t="s">
        <v>14274</v>
      </c>
      <c r="UCB1" s="3" t="s">
        <v>14275</v>
      </c>
      <c r="UCC1" s="3" t="s">
        <v>14276</v>
      </c>
      <c r="UCD1" s="3" t="s">
        <v>14277</v>
      </c>
      <c r="UCE1" s="3" t="s">
        <v>14278</v>
      </c>
      <c r="UCF1" s="3" t="s">
        <v>14279</v>
      </c>
      <c r="UCG1" s="3" t="s">
        <v>14280</v>
      </c>
      <c r="UCH1" s="3" t="s">
        <v>14281</v>
      </c>
      <c r="UCI1" s="3" t="s">
        <v>14282</v>
      </c>
      <c r="UCJ1" s="3" t="s">
        <v>14283</v>
      </c>
      <c r="UCK1" s="3" t="s">
        <v>14284</v>
      </c>
      <c r="UCL1" s="3" t="s">
        <v>14285</v>
      </c>
      <c r="UCM1" s="3" t="s">
        <v>14286</v>
      </c>
      <c r="UCN1" s="3" t="s">
        <v>14287</v>
      </c>
      <c r="UCO1" s="3" t="s">
        <v>14288</v>
      </c>
      <c r="UCP1" s="3" t="s">
        <v>14289</v>
      </c>
      <c r="UCQ1" s="3" t="s">
        <v>14290</v>
      </c>
      <c r="UCR1" s="3" t="s">
        <v>14291</v>
      </c>
      <c r="UCS1" s="3" t="s">
        <v>14292</v>
      </c>
      <c r="UCT1" s="3" t="s">
        <v>14293</v>
      </c>
      <c r="UCU1" s="3" t="s">
        <v>14294</v>
      </c>
      <c r="UCV1" s="3" t="s">
        <v>14295</v>
      </c>
      <c r="UCW1" s="3" t="s">
        <v>14296</v>
      </c>
      <c r="UCX1" s="3" t="s">
        <v>14297</v>
      </c>
      <c r="UCY1" s="3" t="s">
        <v>14298</v>
      </c>
      <c r="UCZ1" s="3" t="s">
        <v>14299</v>
      </c>
      <c r="UDA1" s="3" t="s">
        <v>14300</v>
      </c>
      <c r="UDB1" s="3" t="s">
        <v>14301</v>
      </c>
      <c r="UDC1" s="3" t="s">
        <v>14302</v>
      </c>
      <c r="UDD1" s="3" t="s">
        <v>14303</v>
      </c>
      <c r="UDE1" s="3" t="s">
        <v>14304</v>
      </c>
      <c r="UDF1" s="3" t="s">
        <v>14305</v>
      </c>
      <c r="UDG1" s="3" t="s">
        <v>14306</v>
      </c>
      <c r="UDH1" s="3" t="s">
        <v>14307</v>
      </c>
      <c r="UDI1" s="3" t="s">
        <v>14308</v>
      </c>
      <c r="UDJ1" s="3" t="s">
        <v>14309</v>
      </c>
      <c r="UDK1" s="3" t="s">
        <v>14310</v>
      </c>
      <c r="UDL1" s="3" t="s">
        <v>14311</v>
      </c>
      <c r="UDM1" s="3" t="s">
        <v>14312</v>
      </c>
      <c r="UDN1" s="3" t="s">
        <v>14313</v>
      </c>
      <c r="UDO1" s="3" t="s">
        <v>14314</v>
      </c>
      <c r="UDP1" s="3" t="s">
        <v>14315</v>
      </c>
      <c r="UDQ1" s="3" t="s">
        <v>14316</v>
      </c>
      <c r="UDR1" s="3" t="s">
        <v>14317</v>
      </c>
      <c r="UDS1" s="3" t="s">
        <v>14318</v>
      </c>
      <c r="UDT1" s="3" t="s">
        <v>14319</v>
      </c>
      <c r="UDU1" s="3" t="s">
        <v>14320</v>
      </c>
      <c r="UDV1" s="3" t="s">
        <v>14321</v>
      </c>
      <c r="UDW1" s="3" t="s">
        <v>14322</v>
      </c>
      <c r="UDX1" s="3" t="s">
        <v>14323</v>
      </c>
      <c r="UDY1" s="3" t="s">
        <v>14324</v>
      </c>
      <c r="UDZ1" s="3" t="s">
        <v>14325</v>
      </c>
      <c r="UEA1" s="3" t="s">
        <v>14326</v>
      </c>
      <c r="UEB1" s="3" t="s">
        <v>14327</v>
      </c>
      <c r="UEC1" s="3" t="s">
        <v>14328</v>
      </c>
      <c r="UED1" s="3" t="s">
        <v>14329</v>
      </c>
      <c r="UEE1" s="3" t="s">
        <v>14330</v>
      </c>
      <c r="UEF1" s="3" t="s">
        <v>14331</v>
      </c>
      <c r="UEG1" s="3" t="s">
        <v>14332</v>
      </c>
      <c r="UEH1" s="3" t="s">
        <v>14333</v>
      </c>
      <c r="UEI1" s="3" t="s">
        <v>14334</v>
      </c>
      <c r="UEJ1" s="3" t="s">
        <v>14335</v>
      </c>
      <c r="UEK1" s="3" t="s">
        <v>14336</v>
      </c>
      <c r="UEL1" s="3" t="s">
        <v>14337</v>
      </c>
      <c r="UEM1" s="3" t="s">
        <v>14338</v>
      </c>
      <c r="UEN1" s="3" t="s">
        <v>14339</v>
      </c>
      <c r="UEO1" s="3" t="s">
        <v>14340</v>
      </c>
      <c r="UEP1" s="3" t="s">
        <v>14341</v>
      </c>
      <c r="UEQ1" s="3" t="s">
        <v>14342</v>
      </c>
      <c r="UER1" s="3" t="s">
        <v>14343</v>
      </c>
      <c r="UES1" s="3" t="s">
        <v>14344</v>
      </c>
      <c r="UET1" s="3" t="s">
        <v>14345</v>
      </c>
      <c r="UEU1" s="3" t="s">
        <v>14346</v>
      </c>
      <c r="UEV1" s="3" t="s">
        <v>14347</v>
      </c>
      <c r="UEW1" s="3" t="s">
        <v>14348</v>
      </c>
      <c r="UEX1" s="3" t="s">
        <v>14349</v>
      </c>
      <c r="UEY1" s="3" t="s">
        <v>14350</v>
      </c>
      <c r="UEZ1" s="3" t="s">
        <v>14351</v>
      </c>
      <c r="UFA1" s="3" t="s">
        <v>14352</v>
      </c>
      <c r="UFB1" s="3" t="s">
        <v>14353</v>
      </c>
      <c r="UFC1" s="3" t="s">
        <v>14354</v>
      </c>
      <c r="UFD1" s="3" t="s">
        <v>14355</v>
      </c>
      <c r="UFE1" s="3" t="s">
        <v>14356</v>
      </c>
      <c r="UFF1" s="3" t="s">
        <v>14357</v>
      </c>
      <c r="UFG1" s="3" t="s">
        <v>14358</v>
      </c>
      <c r="UFH1" s="3" t="s">
        <v>14359</v>
      </c>
      <c r="UFI1" s="3" t="s">
        <v>14360</v>
      </c>
      <c r="UFJ1" s="3" t="s">
        <v>14361</v>
      </c>
      <c r="UFK1" s="3" t="s">
        <v>14362</v>
      </c>
      <c r="UFL1" s="3" t="s">
        <v>14363</v>
      </c>
      <c r="UFM1" s="3" t="s">
        <v>14364</v>
      </c>
      <c r="UFN1" s="3" t="s">
        <v>14365</v>
      </c>
      <c r="UFO1" s="3" t="s">
        <v>14366</v>
      </c>
      <c r="UFP1" s="3" t="s">
        <v>14367</v>
      </c>
      <c r="UFQ1" s="3" t="s">
        <v>14368</v>
      </c>
      <c r="UFR1" s="3" t="s">
        <v>14369</v>
      </c>
      <c r="UFS1" s="3" t="s">
        <v>14370</v>
      </c>
      <c r="UFT1" s="3" t="s">
        <v>14371</v>
      </c>
      <c r="UFU1" s="3" t="s">
        <v>14372</v>
      </c>
      <c r="UFV1" s="3" t="s">
        <v>14373</v>
      </c>
      <c r="UFW1" s="3" t="s">
        <v>14374</v>
      </c>
      <c r="UFX1" s="3" t="s">
        <v>14375</v>
      </c>
      <c r="UFY1" s="3" t="s">
        <v>14376</v>
      </c>
      <c r="UFZ1" s="3" t="s">
        <v>14377</v>
      </c>
      <c r="UGA1" s="3" t="s">
        <v>14378</v>
      </c>
      <c r="UGB1" s="3" t="s">
        <v>14379</v>
      </c>
      <c r="UGC1" s="3" t="s">
        <v>14380</v>
      </c>
      <c r="UGD1" s="3" t="s">
        <v>14381</v>
      </c>
      <c r="UGE1" s="3" t="s">
        <v>14382</v>
      </c>
      <c r="UGF1" s="3" t="s">
        <v>14383</v>
      </c>
      <c r="UGG1" s="3" t="s">
        <v>14384</v>
      </c>
      <c r="UGH1" s="3" t="s">
        <v>14385</v>
      </c>
      <c r="UGI1" s="3" t="s">
        <v>14386</v>
      </c>
      <c r="UGJ1" s="3" t="s">
        <v>14387</v>
      </c>
      <c r="UGK1" s="3" t="s">
        <v>14388</v>
      </c>
      <c r="UGL1" s="3" t="s">
        <v>14389</v>
      </c>
      <c r="UGM1" s="3" t="s">
        <v>14390</v>
      </c>
      <c r="UGN1" s="3" t="s">
        <v>14391</v>
      </c>
      <c r="UGO1" s="3" t="s">
        <v>14392</v>
      </c>
      <c r="UGP1" s="3" t="s">
        <v>14393</v>
      </c>
      <c r="UGQ1" s="3" t="s">
        <v>14394</v>
      </c>
      <c r="UGR1" s="3" t="s">
        <v>14395</v>
      </c>
      <c r="UGS1" s="3" t="s">
        <v>14396</v>
      </c>
      <c r="UGT1" s="3" t="s">
        <v>14397</v>
      </c>
      <c r="UGU1" s="3" t="s">
        <v>14398</v>
      </c>
      <c r="UGV1" s="3" t="s">
        <v>14399</v>
      </c>
      <c r="UGW1" s="3" t="s">
        <v>14400</v>
      </c>
      <c r="UGX1" s="3" t="s">
        <v>14401</v>
      </c>
      <c r="UGY1" s="3" t="s">
        <v>14402</v>
      </c>
      <c r="UGZ1" s="3" t="s">
        <v>14403</v>
      </c>
      <c r="UHA1" s="3" t="s">
        <v>14404</v>
      </c>
      <c r="UHB1" s="3" t="s">
        <v>14405</v>
      </c>
      <c r="UHC1" s="3" t="s">
        <v>14406</v>
      </c>
      <c r="UHD1" s="3" t="s">
        <v>14407</v>
      </c>
      <c r="UHE1" s="3" t="s">
        <v>14408</v>
      </c>
      <c r="UHF1" s="3" t="s">
        <v>14409</v>
      </c>
      <c r="UHG1" s="3" t="s">
        <v>14410</v>
      </c>
      <c r="UHH1" s="3" t="s">
        <v>14411</v>
      </c>
      <c r="UHI1" s="3" t="s">
        <v>14412</v>
      </c>
      <c r="UHJ1" s="3" t="s">
        <v>14413</v>
      </c>
      <c r="UHK1" s="3" t="s">
        <v>14414</v>
      </c>
      <c r="UHL1" s="3" t="s">
        <v>14415</v>
      </c>
      <c r="UHM1" s="3" t="s">
        <v>14416</v>
      </c>
      <c r="UHN1" s="3" t="s">
        <v>14417</v>
      </c>
      <c r="UHO1" s="3" t="s">
        <v>14418</v>
      </c>
      <c r="UHP1" s="3" t="s">
        <v>14419</v>
      </c>
      <c r="UHQ1" s="3" t="s">
        <v>14420</v>
      </c>
      <c r="UHR1" s="3" t="s">
        <v>14421</v>
      </c>
      <c r="UHS1" s="3" t="s">
        <v>14422</v>
      </c>
      <c r="UHT1" s="3" t="s">
        <v>14423</v>
      </c>
      <c r="UHU1" s="3" t="s">
        <v>14424</v>
      </c>
      <c r="UHV1" s="3" t="s">
        <v>14425</v>
      </c>
      <c r="UHW1" s="3" t="s">
        <v>14426</v>
      </c>
      <c r="UHX1" s="3" t="s">
        <v>14427</v>
      </c>
      <c r="UHY1" s="3" t="s">
        <v>14428</v>
      </c>
      <c r="UHZ1" s="3" t="s">
        <v>14429</v>
      </c>
      <c r="UIA1" s="3" t="s">
        <v>14430</v>
      </c>
      <c r="UIB1" s="3" t="s">
        <v>14431</v>
      </c>
      <c r="UIC1" s="3" t="s">
        <v>14432</v>
      </c>
      <c r="UID1" s="3" t="s">
        <v>14433</v>
      </c>
      <c r="UIE1" s="3" t="s">
        <v>14434</v>
      </c>
      <c r="UIF1" s="3" t="s">
        <v>14435</v>
      </c>
      <c r="UIG1" s="3" t="s">
        <v>14436</v>
      </c>
      <c r="UIH1" s="3" t="s">
        <v>14437</v>
      </c>
      <c r="UII1" s="3" t="s">
        <v>14438</v>
      </c>
      <c r="UIJ1" s="3" t="s">
        <v>14439</v>
      </c>
      <c r="UIK1" s="3" t="s">
        <v>14440</v>
      </c>
      <c r="UIL1" s="3" t="s">
        <v>14441</v>
      </c>
      <c r="UIM1" s="3" t="s">
        <v>14442</v>
      </c>
      <c r="UIN1" s="3" t="s">
        <v>14443</v>
      </c>
      <c r="UIO1" s="3" t="s">
        <v>14444</v>
      </c>
      <c r="UIP1" s="3" t="s">
        <v>14445</v>
      </c>
      <c r="UIQ1" s="3" t="s">
        <v>14446</v>
      </c>
      <c r="UIR1" s="3" t="s">
        <v>14447</v>
      </c>
      <c r="UIS1" s="3" t="s">
        <v>14448</v>
      </c>
      <c r="UIT1" s="3" t="s">
        <v>14449</v>
      </c>
      <c r="UIU1" s="3" t="s">
        <v>14450</v>
      </c>
      <c r="UIV1" s="3" t="s">
        <v>14451</v>
      </c>
      <c r="UIW1" s="3" t="s">
        <v>14452</v>
      </c>
      <c r="UIX1" s="3" t="s">
        <v>14453</v>
      </c>
      <c r="UIY1" s="3" t="s">
        <v>14454</v>
      </c>
      <c r="UIZ1" s="3" t="s">
        <v>14455</v>
      </c>
      <c r="UJA1" s="3" t="s">
        <v>14456</v>
      </c>
      <c r="UJB1" s="3" t="s">
        <v>14457</v>
      </c>
      <c r="UJC1" s="3" t="s">
        <v>14458</v>
      </c>
      <c r="UJD1" s="3" t="s">
        <v>14459</v>
      </c>
      <c r="UJE1" s="3" t="s">
        <v>14460</v>
      </c>
      <c r="UJF1" s="3" t="s">
        <v>14461</v>
      </c>
      <c r="UJG1" s="3" t="s">
        <v>14462</v>
      </c>
      <c r="UJH1" s="3" t="s">
        <v>14463</v>
      </c>
      <c r="UJI1" s="3" t="s">
        <v>14464</v>
      </c>
      <c r="UJJ1" s="3" t="s">
        <v>14465</v>
      </c>
      <c r="UJK1" s="3" t="s">
        <v>14466</v>
      </c>
      <c r="UJL1" s="3" t="s">
        <v>14467</v>
      </c>
      <c r="UJM1" s="3" t="s">
        <v>14468</v>
      </c>
      <c r="UJN1" s="3" t="s">
        <v>14469</v>
      </c>
      <c r="UJO1" s="3" t="s">
        <v>14470</v>
      </c>
      <c r="UJP1" s="3" t="s">
        <v>14471</v>
      </c>
      <c r="UJQ1" s="3" t="s">
        <v>14472</v>
      </c>
      <c r="UJR1" s="3" t="s">
        <v>14473</v>
      </c>
      <c r="UJS1" s="3" t="s">
        <v>14474</v>
      </c>
      <c r="UJT1" s="3" t="s">
        <v>14475</v>
      </c>
      <c r="UJU1" s="3" t="s">
        <v>14476</v>
      </c>
      <c r="UJV1" s="3" t="s">
        <v>14477</v>
      </c>
      <c r="UJW1" s="3" t="s">
        <v>14478</v>
      </c>
      <c r="UJX1" s="3" t="s">
        <v>14479</v>
      </c>
      <c r="UJY1" s="3" t="s">
        <v>14480</v>
      </c>
      <c r="UJZ1" s="3" t="s">
        <v>14481</v>
      </c>
      <c r="UKA1" s="3" t="s">
        <v>14482</v>
      </c>
      <c r="UKB1" s="3" t="s">
        <v>14483</v>
      </c>
      <c r="UKC1" s="3" t="s">
        <v>14484</v>
      </c>
      <c r="UKD1" s="3" t="s">
        <v>14485</v>
      </c>
      <c r="UKE1" s="3" t="s">
        <v>14486</v>
      </c>
      <c r="UKF1" s="3" t="s">
        <v>14487</v>
      </c>
      <c r="UKG1" s="3" t="s">
        <v>14488</v>
      </c>
      <c r="UKH1" s="3" t="s">
        <v>14489</v>
      </c>
      <c r="UKI1" s="3" t="s">
        <v>14490</v>
      </c>
      <c r="UKJ1" s="3" t="s">
        <v>14491</v>
      </c>
      <c r="UKK1" s="3" t="s">
        <v>14492</v>
      </c>
      <c r="UKL1" s="3" t="s">
        <v>14493</v>
      </c>
      <c r="UKM1" s="3" t="s">
        <v>14494</v>
      </c>
      <c r="UKN1" s="3" t="s">
        <v>14495</v>
      </c>
      <c r="UKO1" s="3" t="s">
        <v>14496</v>
      </c>
      <c r="UKP1" s="3" t="s">
        <v>14497</v>
      </c>
      <c r="UKQ1" s="3" t="s">
        <v>14498</v>
      </c>
      <c r="UKR1" s="3" t="s">
        <v>14499</v>
      </c>
      <c r="UKS1" s="3" t="s">
        <v>14500</v>
      </c>
      <c r="UKT1" s="3" t="s">
        <v>14501</v>
      </c>
      <c r="UKU1" s="3" t="s">
        <v>14502</v>
      </c>
      <c r="UKV1" s="3" t="s">
        <v>14503</v>
      </c>
      <c r="UKW1" s="3" t="s">
        <v>14504</v>
      </c>
      <c r="UKX1" s="3" t="s">
        <v>14505</v>
      </c>
      <c r="UKY1" s="3" t="s">
        <v>14506</v>
      </c>
      <c r="UKZ1" s="3" t="s">
        <v>14507</v>
      </c>
      <c r="ULA1" s="3" t="s">
        <v>14508</v>
      </c>
      <c r="ULB1" s="3" t="s">
        <v>14509</v>
      </c>
      <c r="ULC1" s="3" t="s">
        <v>14510</v>
      </c>
      <c r="ULD1" s="3" t="s">
        <v>14511</v>
      </c>
      <c r="ULE1" s="3" t="s">
        <v>14512</v>
      </c>
      <c r="ULF1" s="3" t="s">
        <v>14513</v>
      </c>
      <c r="ULG1" s="3" t="s">
        <v>14514</v>
      </c>
      <c r="ULH1" s="3" t="s">
        <v>14515</v>
      </c>
      <c r="ULI1" s="3" t="s">
        <v>14516</v>
      </c>
      <c r="ULJ1" s="3" t="s">
        <v>14517</v>
      </c>
      <c r="ULK1" s="3" t="s">
        <v>14518</v>
      </c>
      <c r="ULL1" s="3" t="s">
        <v>14519</v>
      </c>
      <c r="ULM1" s="3" t="s">
        <v>14520</v>
      </c>
      <c r="ULN1" s="3" t="s">
        <v>14521</v>
      </c>
      <c r="ULO1" s="3" t="s">
        <v>14522</v>
      </c>
      <c r="ULP1" s="3" t="s">
        <v>14523</v>
      </c>
      <c r="ULQ1" s="3" t="s">
        <v>14524</v>
      </c>
      <c r="ULR1" s="3" t="s">
        <v>14525</v>
      </c>
      <c r="ULS1" s="3" t="s">
        <v>14526</v>
      </c>
      <c r="ULT1" s="3" t="s">
        <v>14527</v>
      </c>
      <c r="ULU1" s="3" t="s">
        <v>14528</v>
      </c>
      <c r="ULV1" s="3" t="s">
        <v>14529</v>
      </c>
      <c r="ULW1" s="3" t="s">
        <v>14530</v>
      </c>
      <c r="ULX1" s="3" t="s">
        <v>14531</v>
      </c>
      <c r="ULY1" s="3" t="s">
        <v>14532</v>
      </c>
      <c r="ULZ1" s="3" t="s">
        <v>14533</v>
      </c>
      <c r="UMA1" s="3" t="s">
        <v>14534</v>
      </c>
      <c r="UMB1" s="3" t="s">
        <v>14535</v>
      </c>
      <c r="UMC1" s="3" t="s">
        <v>14536</v>
      </c>
      <c r="UMD1" s="3" t="s">
        <v>14537</v>
      </c>
      <c r="UME1" s="3" t="s">
        <v>14538</v>
      </c>
      <c r="UMF1" s="3" t="s">
        <v>14539</v>
      </c>
      <c r="UMG1" s="3" t="s">
        <v>14540</v>
      </c>
      <c r="UMH1" s="3" t="s">
        <v>14541</v>
      </c>
      <c r="UMI1" s="3" t="s">
        <v>14542</v>
      </c>
      <c r="UMJ1" s="3" t="s">
        <v>14543</v>
      </c>
      <c r="UMK1" s="3" t="s">
        <v>14544</v>
      </c>
      <c r="UML1" s="3" t="s">
        <v>14545</v>
      </c>
      <c r="UMM1" s="3" t="s">
        <v>14546</v>
      </c>
      <c r="UMN1" s="3" t="s">
        <v>14547</v>
      </c>
      <c r="UMO1" s="3" t="s">
        <v>14548</v>
      </c>
      <c r="UMP1" s="3" t="s">
        <v>14549</v>
      </c>
      <c r="UMQ1" s="3" t="s">
        <v>14550</v>
      </c>
      <c r="UMR1" s="3" t="s">
        <v>14551</v>
      </c>
      <c r="UMS1" s="3" t="s">
        <v>14552</v>
      </c>
      <c r="UMT1" s="3" t="s">
        <v>14553</v>
      </c>
      <c r="UMU1" s="3" t="s">
        <v>14554</v>
      </c>
      <c r="UMV1" s="3" t="s">
        <v>14555</v>
      </c>
      <c r="UMW1" s="3" t="s">
        <v>14556</v>
      </c>
      <c r="UMX1" s="3" t="s">
        <v>14557</v>
      </c>
      <c r="UMY1" s="3" t="s">
        <v>14558</v>
      </c>
      <c r="UMZ1" s="3" t="s">
        <v>14559</v>
      </c>
      <c r="UNA1" s="3" t="s">
        <v>14560</v>
      </c>
      <c r="UNB1" s="3" t="s">
        <v>14561</v>
      </c>
      <c r="UNC1" s="3" t="s">
        <v>14562</v>
      </c>
      <c r="UND1" s="3" t="s">
        <v>14563</v>
      </c>
      <c r="UNE1" s="3" t="s">
        <v>14564</v>
      </c>
      <c r="UNF1" s="3" t="s">
        <v>14565</v>
      </c>
      <c r="UNG1" s="3" t="s">
        <v>14566</v>
      </c>
      <c r="UNH1" s="3" t="s">
        <v>14567</v>
      </c>
      <c r="UNI1" s="3" t="s">
        <v>14568</v>
      </c>
      <c r="UNJ1" s="3" t="s">
        <v>14569</v>
      </c>
      <c r="UNK1" s="3" t="s">
        <v>14570</v>
      </c>
      <c r="UNL1" s="3" t="s">
        <v>14571</v>
      </c>
      <c r="UNM1" s="3" t="s">
        <v>14572</v>
      </c>
      <c r="UNN1" s="3" t="s">
        <v>14573</v>
      </c>
      <c r="UNO1" s="3" t="s">
        <v>14574</v>
      </c>
      <c r="UNP1" s="3" t="s">
        <v>14575</v>
      </c>
      <c r="UNQ1" s="3" t="s">
        <v>14576</v>
      </c>
      <c r="UNR1" s="3" t="s">
        <v>14577</v>
      </c>
      <c r="UNS1" s="3" t="s">
        <v>14578</v>
      </c>
      <c r="UNT1" s="3" t="s">
        <v>14579</v>
      </c>
      <c r="UNU1" s="3" t="s">
        <v>14580</v>
      </c>
      <c r="UNV1" s="3" t="s">
        <v>14581</v>
      </c>
      <c r="UNW1" s="3" t="s">
        <v>14582</v>
      </c>
      <c r="UNX1" s="3" t="s">
        <v>14583</v>
      </c>
      <c r="UNY1" s="3" t="s">
        <v>14584</v>
      </c>
      <c r="UNZ1" s="3" t="s">
        <v>14585</v>
      </c>
      <c r="UOA1" s="3" t="s">
        <v>14586</v>
      </c>
      <c r="UOB1" s="3" t="s">
        <v>14587</v>
      </c>
      <c r="UOC1" s="3" t="s">
        <v>14588</v>
      </c>
      <c r="UOD1" s="3" t="s">
        <v>14589</v>
      </c>
      <c r="UOE1" s="3" t="s">
        <v>14590</v>
      </c>
      <c r="UOF1" s="3" t="s">
        <v>14591</v>
      </c>
      <c r="UOG1" s="3" t="s">
        <v>14592</v>
      </c>
      <c r="UOH1" s="3" t="s">
        <v>14593</v>
      </c>
      <c r="UOI1" s="3" t="s">
        <v>14594</v>
      </c>
      <c r="UOJ1" s="3" t="s">
        <v>14595</v>
      </c>
      <c r="UOK1" s="3" t="s">
        <v>14596</v>
      </c>
      <c r="UOL1" s="3" t="s">
        <v>14597</v>
      </c>
      <c r="UOM1" s="3" t="s">
        <v>14598</v>
      </c>
      <c r="UON1" s="3" t="s">
        <v>14599</v>
      </c>
      <c r="UOO1" s="3" t="s">
        <v>14600</v>
      </c>
      <c r="UOP1" s="3" t="s">
        <v>14601</v>
      </c>
      <c r="UOQ1" s="3" t="s">
        <v>14602</v>
      </c>
      <c r="UOR1" s="3" t="s">
        <v>14603</v>
      </c>
      <c r="UOS1" s="3" t="s">
        <v>14604</v>
      </c>
      <c r="UOT1" s="3" t="s">
        <v>14605</v>
      </c>
      <c r="UOU1" s="3" t="s">
        <v>14606</v>
      </c>
      <c r="UOV1" s="3" t="s">
        <v>14607</v>
      </c>
      <c r="UOW1" s="3" t="s">
        <v>14608</v>
      </c>
      <c r="UOX1" s="3" t="s">
        <v>14609</v>
      </c>
      <c r="UOY1" s="3" t="s">
        <v>14610</v>
      </c>
      <c r="UOZ1" s="3" t="s">
        <v>14611</v>
      </c>
      <c r="UPA1" s="3" t="s">
        <v>14612</v>
      </c>
      <c r="UPB1" s="3" t="s">
        <v>14613</v>
      </c>
      <c r="UPC1" s="3" t="s">
        <v>14614</v>
      </c>
      <c r="UPD1" s="3" t="s">
        <v>14615</v>
      </c>
      <c r="UPE1" s="3" t="s">
        <v>14616</v>
      </c>
      <c r="UPF1" s="3" t="s">
        <v>14617</v>
      </c>
      <c r="UPG1" s="3" t="s">
        <v>14618</v>
      </c>
      <c r="UPH1" s="3" t="s">
        <v>14619</v>
      </c>
      <c r="UPI1" s="3" t="s">
        <v>14620</v>
      </c>
      <c r="UPJ1" s="3" t="s">
        <v>14621</v>
      </c>
      <c r="UPK1" s="3" t="s">
        <v>14622</v>
      </c>
      <c r="UPL1" s="3" t="s">
        <v>14623</v>
      </c>
      <c r="UPM1" s="3" t="s">
        <v>14624</v>
      </c>
      <c r="UPN1" s="3" t="s">
        <v>14625</v>
      </c>
      <c r="UPO1" s="3" t="s">
        <v>14626</v>
      </c>
      <c r="UPP1" s="3" t="s">
        <v>14627</v>
      </c>
      <c r="UPQ1" s="3" t="s">
        <v>14628</v>
      </c>
      <c r="UPR1" s="3" t="s">
        <v>14629</v>
      </c>
      <c r="UPS1" s="3" t="s">
        <v>14630</v>
      </c>
      <c r="UPT1" s="3" t="s">
        <v>14631</v>
      </c>
      <c r="UPU1" s="3" t="s">
        <v>14632</v>
      </c>
      <c r="UPV1" s="3" t="s">
        <v>14633</v>
      </c>
      <c r="UPW1" s="3" t="s">
        <v>14634</v>
      </c>
      <c r="UPX1" s="3" t="s">
        <v>14635</v>
      </c>
      <c r="UPY1" s="3" t="s">
        <v>14636</v>
      </c>
      <c r="UPZ1" s="3" t="s">
        <v>14637</v>
      </c>
      <c r="UQA1" s="3" t="s">
        <v>14638</v>
      </c>
      <c r="UQB1" s="3" t="s">
        <v>14639</v>
      </c>
      <c r="UQC1" s="3" t="s">
        <v>14640</v>
      </c>
      <c r="UQD1" s="3" t="s">
        <v>14641</v>
      </c>
      <c r="UQE1" s="3" t="s">
        <v>14642</v>
      </c>
      <c r="UQF1" s="3" t="s">
        <v>14643</v>
      </c>
      <c r="UQG1" s="3" t="s">
        <v>14644</v>
      </c>
      <c r="UQH1" s="3" t="s">
        <v>14645</v>
      </c>
      <c r="UQI1" s="3" t="s">
        <v>14646</v>
      </c>
      <c r="UQJ1" s="3" t="s">
        <v>14647</v>
      </c>
      <c r="UQK1" s="3" t="s">
        <v>14648</v>
      </c>
      <c r="UQL1" s="3" t="s">
        <v>14649</v>
      </c>
      <c r="UQM1" s="3" t="s">
        <v>14650</v>
      </c>
      <c r="UQN1" s="3" t="s">
        <v>14651</v>
      </c>
      <c r="UQO1" s="3" t="s">
        <v>14652</v>
      </c>
      <c r="UQP1" s="3" t="s">
        <v>14653</v>
      </c>
      <c r="UQQ1" s="3" t="s">
        <v>14654</v>
      </c>
      <c r="UQR1" s="3" t="s">
        <v>14655</v>
      </c>
      <c r="UQS1" s="3" t="s">
        <v>14656</v>
      </c>
      <c r="UQT1" s="3" t="s">
        <v>14657</v>
      </c>
      <c r="UQU1" s="3" t="s">
        <v>14658</v>
      </c>
      <c r="UQV1" s="3" t="s">
        <v>14659</v>
      </c>
      <c r="UQW1" s="3" t="s">
        <v>14660</v>
      </c>
      <c r="UQX1" s="3" t="s">
        <v>14661</v>
      </c>
      <c r="UQY1" s="3" t="s">
        <v>14662</v>
      </c>
      <c r="UQZ1" s="3" t="s">
        <v>14663</v>
      </c>
      <c r="URA1" s="3" t="s">
        <v>14664</v>
      </c>
      <c r="URB1" s="3" t="s">
        <v>14665</v>
      </c>
      <c r="URC1" s="3" t="s">
        <v>14666</v>
      </c>
      <c r="URD1" s="3" t="s">
        <v>14667</v>
      </c>
      <c r="URE1" s="3" t="s">
        <v>14668</v>
      </c>
      <c r="URF1" s="3" t="s">
        <v>14669</v>
      </c>
      <c r="URG1" s="3" t="s">
        <v>14670</v>
      </c>
      <c r="URH1" s="3" t="s">
        <v>14671</v>
      </c>
      <c r="URI1" s="3" t="s">
        <v>14672</v>
      </c>
      <c r="URJ1" s="3" t="s">
        <v>14673</v>
      </c>
      <c r="URK1" s="3" t="s">
        <v>14674</v>
      </c>
      <c r="URL1" s="3" t="s">
        <v>14675</v>
      </c>
      <c r="URM1" s="3" t="s">
        <v>14676</v>
      </c>
      <c r="URN1" s="3" t="s">
        <v>14677</v>
      </c>
      <c r="URO1" s="3" t="s">
        <v>14678</v>
      </c>
      <c r="URP1" s="3" t="s">
        <v>14679</v>
      </c>
      <c r="URQ1" s="3" t="s">
        <v>14680</v>
      </c>
      <c r="URR1" s="3" t="s">
        <v>14681</v>
      </c>
      <c r="URS1" s="3" t="s">
        <v>14682</v>
      </c>
      <c r="URT1" s="3" t="s">
        <v>14683</v>
      </c>
      <c r="URU1" s="3" t="s">
        <v>14684</v>
      </c>
      <c r="URV1" s="3" t="s">
        <v>14685</v>
      </c>
      <c r="URW1" s="3" t="s">
        <v>14686</v>
      </c>
      <c r="URX1" s="3" t="s">
        <v>14687</v>
      </c>
      <c r="URY1" s="3" t="s">
        <v>14688</v>
      </c>
      <c r="URZ1" s="3" t="s">
        <v>14689</v>
      </c>
      <c r="USA1" s="3" t="s">
        <v>14690</v>
      </c>
      <c r="USB1" s="3" t="s">
        <v>14691</v>
      </c>
      <c r="USC1" s="3" t="s">
        <v>14692</v>
      </c>
      <c r="USD1" s="3" t="s">
        <v>14693</v>
      </c>
      <c r="USE1" s="3" t="s">
        <v>14694</v>
      </c>
      <c r="USF1" s="3" t="s">
        <v>14695</v>
      </c>
      <c r="USG1" s="3" t="s">
        <v>14696</v>
      </c>
      <c r="USH1" s="3" t="s">
        <v>14697</v>
      </c>
      <c r="USI1" s="3" t="s">
        <v>14698</v>
      </c>
      <c r="USJ1" s="3" t="s">
        <v>14699</v>
      </c>
      <c r="USK1" s="3" t="s">
        <v>14700</v>
      </c>
      <c r="USL1" s="3" t="s">
        <v>14701</v>
      </c>
      <c r="USM1" s="3" t="s">
        <v>14702</v>
      </c>
      <c r="USN1" s="3" t="s">
        <v>14703</v>
      </c>
      <c r="USO1" s="3" t="s">
        <v>14704</v>
      </c>
      <c r="USP1" s="3" t="s">
        <v>14705</v>
      </c>
      <c r="USQ1" s="3" t="s">
        <v>14706</v>
      </c>
      <c r="USR1" s="3" t="s">
        <v>14707</v>
      </c>
      <c r="USS1" s="3" t="s">
        <v>14708</v>
      </c>
      <c r="UST1" s="3" t="s">
        <v>14709</v>
      </c>
      <c r="USU1" s="3" t="s">
        <v>14710</v>
      </c>
      <c r="USV1" s="3" t="s">
        <v>14711</v>
      </c>
      <c r="USW1" s="3" t="s">
        <v>14712</v>
      </c>
      <c r="USX1" s="3" t="s">
        <v>14713</v>
      </c>
      <c r="USY1" s="3" t="s">
        <v>14714</v>
      </c>
      <c r="USZ1" s="3" t="s">
        <v>14715</v>
      </c>
      <c r="UTA1" s="3" t="s">
        <v>14716</v>
      </c>
      <c r="UTB1" s="3" t="s">
        <v>14717</v>
      </c>
      <c r="UTC1" s="3" t="s">
        <v>14718</v>
      </c>
      <c r="UTD1" s="3" t="s">
        <v>14719</v>
      </c>
      <c r="UTE1" s="3" t="s">
        <v>14720</v>
      </c>
      <c r="UTF1" s="3" t="s">
        <v>14721</v>
      </c>
      <c r="UTG1" s="3" t="s">
        <v>14722</v>
      </c>
      <c r="UTH1" s="3" t="s">
        <v>14723</v>
      </c>
      <c r="UTI1" s="3" t="s">
        <v>14724</v>
      </c>
      <c r="UTJ1" s="3" t="s">
        <v>14725</v>
      </c>
      <c r="UTK1" s="3" t="s">
        <v>14726</v>
      </c>
      <c r="UTL1" s="3" t="s">
        <v>14727</v>
      </c>
      <c r="UTM1" s="3" t="s">
        <v>14728</v>
      </c>
      <c r="UTN1" s="3" t="s">
        <v>14729</v>
      </c>
      <c r="UTO1" s="3" t="s">
        <v>14730</v>
      </c>
      <c r="UTP1" s="3" t="s">
        <v>14731</v>
      </c>
      <c r="UTQ1" s="3" t="s">
        <v>14732</v>
      </c>
      <c r="UTR1" s="3" t="s">
        <v>14733</v>
      </c>
      <c r="UTS1" s="3" t="s">
        <v>14734</v>
      </c>
      <c r="UTT1" s="3" t="s">
        <v>14735</v>
      </c>
      <c r="UTU1" s="3" t="s">
        <v>14736</v>
      </c>
      <c r="UTV1" s="3" t="s">
        <v>14737</v>
      </c>
      <c r="UTW1" s="3" t="s">
        <v>14738</v>
      </c>
      <c r="UTX1" s="3" t="s">
        <v>14739</v>
      </c>
      <c r="UTY1" s="3" t="s">
        <v>14740</v>
      </c>
      <c r="UTZ1" s="3" t="s">
        <v>14741</v>
      </c>
      <c r="UUA1" s="3" t="s">
        <v>14742</v>
      </c>
      <c r="UUB1" s="3" t="s">
        <v>14743</v>
      </c>
      <c r="UUC1" s="3" t="s">
        <v>14744</v>
      </c>
      <c r="UUD1" s="3" t="s">
        <v>14745</v>
      </c>
      <c r="UUE1" s="3" t="s">
        <v>14746</v>
      </c>
      <c r="UUF1" s="3" t="s">
        <v>14747</v>
      </c>
      <c r="UUG1" s="3" t="s">
        <v>14748</v>
      </c>
      <c r="UUH1" s="3" t="s">
        <v>14749</v>
      </c>
      <c r="UUI1" s="3" t="s">
        <v>14750</v>
      </c>
      <c r="UUJ1" s="3" t="s">
        <v>14751</v>
      </c>
      <c r="UUK1" s="3" t="s">
        <v>14752</v>
      </c>
      <c r="UUL1" s="3" t="s">
        <v>14753</v>
      </c>
      <c r="UUM1" s="3" t="s">
        <v>14754</v>
      </c>
      <c r="UUN1" s="3" t="s">
        <v>14755</v>
      </c>
      <c r="UUO1" s="3" t="s">
        <v>14756</v>
      </c>
      <c r="UUP1" s="3" t="s">
        <v>14757</v>
      </c>
      <c r="UUQ1" s="3" t="s">
        <v>14758</v>
      </c>
      <c r="UUR1" s="3" t="s">
        <v>14759</v>
      </c>
      <c r="UUS1" s="3" t="s">
        <v>14760</v>
      </c>
      <c r="UUT1" s="3" t="s">
        <v>14761</v>
      </c>
      <c r="UUU1" s="3" t="s">
        <v>14762</v>
      </c>
      <c r="UUV1" s="3" t="s">
        <v>14763</v>
      </c>
      <c r="UUW1" s="3" t="s">
        <v>14764</v>
      </c>
      <c r="UUX1" s="3" t="s">
        <v>14765</v>
      </c>
      <c r="UUY1" s="3" t="s">
        <v>14766</v>
      </c>
      <c r="UUZ1" s="3" t="s">
        <v>14767</v>
      </c>
      <c r="UVA1" s="3" t="s">
        <v>14768</v>
      </c>
      <c r="UVB1" s="3" t="s">
        <v>14769</v>
      </c>
      <c r="UVC1" s="3" t="s">
        <v>14770</v>
      </c>
      <c r="UVD1" s="3" t="s">
        <v>14771</v>
      </c>
      <c r="UVE1" s="3" t="s">
        <v>14772</v>
      </c>
      <c r="UVF1" s="3" t="s">
        <v>14773</v>
      </c>
      <c r="UVG1" s="3" t="s">
        <v>14774</v>
      </c>
      <c r="UVH1" s="3" t="s">
        <v>14775</v>
      </c>
      <c r="UVI1" s="3" t="s">
        <v>14776</v>
      </c>
      <c r="UVJ1" s="3" t="s">
        <v>14777</v>
      </c>
      <c r="UVK1" s="3" t="s">
        <v>14778</v>
      </c>
      <c r="UVL1" s="3" t="s">
        <v>14779</v>
      </c>
      <c r="UVM1" s="3" t="s">
        <v>14780</v>
      </c>
      <c r="UVN1" s="3" t="s">
        <v>14781</v>
      </c>
      <c r="UVO1" s="3" t="s">
        <v>14782</v>
      </c>
      <c r="UVP1" s="3" t="s">
        <v>14783</v>
      </c>
      <c r="UVQ1" s="3" t="s">
        <v>14784</v>
      </c>
      <c r="UVR1" s="3" t="s">
        <v>14785</v>
      </c>
      <c r="UVS1" s="3" t="s">
        <v>14786</v>
      </c>
      <c r="UVT1" s="3" t="s">
        <v>14787</v>
      </c>
      <c r="UVU1" s="3" t="s">
        <v>14788</v>
      </c>
      <c r="UVV1" s="3" t="s">
        <v>14789</v>
      </c>
      <c r="UVW1" s="3" t="s">
        <v>14790</v>
      </c>
      <c r="UVX1" s="3" t="s">
        <v>14791</v>
      </c>
      <c r="UVY1" s="3" t="s">
        <v>14792</v>
      </c>
      <c r="UVZ1" s="3" t="s">
        <v>14793</v>
      </c>
      <c r="UWA1" s="3" t="s">
        <v>14794</v>
      </c>
      <c r="UWB1" s="3" t="s">
        <v>14795</v>
      </c>
      <c r="UWC1" s="3" t="s">
        <v>14796</v>
      </c>
      <c r="UWD1" s="3" t="s">
        <v>14797</v>
      </c>
      <c r="UWE1" s="3" t="s">
        <v>14798</v>
      </c>
      <c r="UWF1" s="3" t="s">
        <v>14799</v>
      </c>
      <c r="UWG1" s="3" t="s">
        <v>14800</v>
      </c>
      <c r="UWH1" s="3" t="s">
        <v>14801</v>
      </c>
      <c r="UWI1" s="3" t="s">
        <v>14802</v>
      </c>
      <c r="UWJ1" s="3" t="s">
        <v>14803</v>
      </c>
      <c r="UWK1" s="3" t="s">
        <v>14804</v>
      </c>
      <c r="UWL1" s="3" t="s">
        <v>14805</v>
      </c>
      <c r="UWM1" s="3" t="s">
        <v>14806</v>
      </c>
      <c r="UWN1" s="3" t="s">
        <v>14807</v>
      </c>
      <c r="UWO1" s="3" t="s">
        <v>14808</v>
      </c>
      <c r="UWP1" s="3" t="s">
        <v>14809</v>
      </c>
      <c r="UWQ1" s="3" t="s">
        <v>14810</v>
      </c>
      <c r="UWR1" s="3" t="s">
        <v>14811</v>
      </c>
      <c r="UWS1" s="3" t="s">
        <v>14812</v>
      </c>
      <c r="UWT1" s="3" t="s">
        <v>14813</v>
      </c>
      <c r="UWU1" s="3" t="s">
        <v>14814</v>
      </c>
      <c r="UWV1" s="3" t="s">
        <v>14815</v>
      </c>
      <c r="UWW1" s="3" t="s">
        <v>14816</v>
      </c>
      <c r="UWX1" s="3" t="s">
        <v>14817</v>
      </c>
      <c r="UWY1" s="3" t="s">
        <v>14818</v>
      </c>
      <c r="UWZ1" s="3" t="s">
        <v>14819</v>
      </c>
      <c r="UXA1" s="3" t="s">
        <v>14820</v>
      </c>
      <c r="UXB1" s="3" t="s">
        <v>14821</v>
      </c>
      <c r="UXC1" s="3" t="s">
        <v>14822</v>
      </c>
      <c r="UXD1" s="3" t="s">
        <v>14823</v>
      </c>
      <c r="UXE1" s="3" t="s">
        <v>14824</v>
      </c>
      <c r="UXF1" s="3" t="s">
        <v>14825</v>
      </c>
      <c r="UXG1" s="3" t="s">
        <v>14826</v>
      </c>
      <c r="UXH1" s="3" t="s">
        <v>14827</v>
      </c>
      <c r="UXI1" s="3" t="s">
        <v>14828</v>
      </c>
      <c r="UXJ1" s="3" t="s">
        <v>14829</v>
      </c>
      <c r="UXK1" s="3" t="s">
        <v>14830</v>
      </c>
      <c r="UXL1" s="3" t="s">
        <v>14831</v>
      </c>
      <c r="UXM1" s="3" t="s">
        <v>14832</v>
      </c>
      <c r="UXN1" s="3" t="s">
        <v>14833</v>
      </c>
      <c r="UXO1" s="3" t="s">
        <v>14834</v>
      </c>
      <c r="UXP1" s="3" t="s">
        <v>14835</v>
      </c>
      <c r="UXQ1" s="3" t="s">
        <v>14836</v>
      </c>
      <c r="UXR1" s="3" t="s">
        <v>14837</v>
      </c>
      <c r="UXS1" s="3" t="s">
        <v>14838</v>
      </c>
      <c r="UXT1" s="3" t="s">
        <v>14839</v>
      </c>
      <c r="UXU1" s="3" t="s">
        <v>14840</v>
      </c>
      <c r="UXV1" s="3" t="s">
        <v>14841</v>
      </c>
      <c r="UXW1" s="3" t="s">
        <v>14842</v>
      </c>
      <c r="UXX1" s="3" t="s">
        <v>14843</v>
      </c>
      <c r="UXY1" s="3" t="s">
        <v>14844</v>
      </c>
      <c r="UXZ1" s="3" t="s">
        <v>14845</v>
      </c>
      <c r="UYA1" s="3" t="s">
        <v>14846</v>
      </c>
      <c r="UYB1" s="3" t="s">
        <v>14847</v>
      </c>
      <c r="UYC1" s="3" t="s">
        <v>14848</v>
      </c>
      <c r="UYD1" s="3" t="s">
        <v>14849</v>
      </c>
      <c r="UYE1" s="3" t="s">
        <v>14850</v>
      </c>
      <c r="UYF1" s="3" t="s">
        <v>14851</v>
      </c>
      <c r="UYG1" s="3" t="s">
        <v>14852</v>
      </c>
      <c r="UYH1" s="3" t="s">
        <v>14853</v>
      </c>
      <c r="UYI1" s="3" t="s">
        <v>14854</v>
      </c>
      <c r="UYJ1" s="3" t="s">
        <v>14855</v>
      </c>
      <c r="UYK1" s="3" t="s">
        <v>14856</v>
      </c>
      <c r="UYL1" s="3" t="s">
        <v>14857</v>
      </c>
      <c r="UYM1" s="3" t="s">
        <v>14858</v>
      </c>
      <c r="UYN1" s="3" t="s">
        <v>14859</v>
      </c>
      <c r="UYO1" s="3" t="s">
        <v>14860</v>
      </c>
      <c r="UYP1" s="3" t="s">
        <v>14861</v>
      </c>
      <c r="UYQ1" s="3" t="s">
        <v>14862</v>
      </c>
      <c r="UYR1" s="3" t="s">
        <v>14863</v>
      </c>
      <c r="UYS1" s="3" t="s">
        <v>14864</v>
      </c>
      <c r="UYT1" s="3" t="s">
        <v>14865</v>
      </c>
      <c r="UYU1" s="3" t="s">
        <v>14866</v>
      </c>
      <c r="UYV1" s="3" t="s">
        <v>14867</v>
      </c>
      <c r="UYW1" s="3" t="s">
        <v>14868</v>
      </c>
      <c r="UYX1" s="3" t="s">
        <v>14869</v>
      </c>
      <c r="UYY1" s="3" t="s">
        <v>14870</v>
      </c>
      <c r="UYZ1" s="3" t="s">
        <v>14871</v>
      </c>
      <c r="UZA1" s="3" t="s">
        <v>14872</v>
      </c>
      <c r="UZB1" s="3" t="s">
        <v>14873</v>
      </c>
      <c r="UZC1" s="3" t="s">
        <v>14874</v>
      </c>
      <c r="UZD1" s="3" t="s">
        <v>14875</v>
      </c>
      <c r="UZE1" s="3" t="s">
        <v>14876</v>
      </c>
      <c r="UZF1" s="3" t="s">
        <v>14877</v>
      </c>
      <c r="UZG1" s="3" t="s">
        <v>14878</v>
      </c>
      <c r="UZH1" s="3" t="s">
        <v>14879</v>
      </c>
      <c r="UZI1" s="3" t="s">
        <v>14880</v>
      </c>
      <c r="UZJ1" s="3" t="s">
        <v>14881</v>
      </c>
      <c r="UZK1" s="3" t="s">
        <v>14882</v>
      </c>
      <c r="UZL1" s="3" t="s">
        <v>14883</v>
      </c>
      <c r="UZM1" s="3" t="s">
        <v>14884</v>
      </c>
      <c r="UZN1" s="3" t="s">
        <v>14885</v>
      </c>
      <c r="UZO1" s="3" t="s">
        <v>14886</v>
      </c>
      <c r="UZP1" s="3" t="s">
        <v>14887</v>
      </c>
      <c r="UZQ1" s="3" t="s">
        <v>14888</v>
      </c>
      <c r="UZR1" s="3" t="s">
        <v>14889</v>
      </c>
      <c r="UZS1" s="3" t="s">
        <v>14890</v>
      </c>
      <c r="UZT1" s="3" t="s">
        <v>14891</v>
      </c>
      <c r="UZU1" s="3" t="s">
        <v>14892</v>
      </c>
      <c r="UZV1" s="3" t="s">
        <v>14893</v>
      </c>
      <c r="UZW1" s="3" t="s">
        <v>14894</v>
      </c>
      <c r="UZX1" s="3" t="s">
        <v>14895</v>
      </c>
      <c r="UZY1" s="3" t="s">
        <v>14896</v>
      </c>
      <c r="UZZ1" s="3" t="s">
        <v>14897</v>
      </c>
      <c r="VAA1" s="3" t="s">
        <v>14898</v>
      </c>
      <c r="VAB1" s="3" t="s">
        <v>14899</v>
      </c>
      <c r="VAC1" s="3" t="s">
        <v>14900</v>
      </c>
      <c r="VAD1" s="3" t="s">
        <v>14901</v>
      </c>
      <c r="VAE1" s="3" t="s">
        <v>14902</v>
      </c>
      <c r="VAF1" s="3" t="s">
        <v>14903</v>
      </c>
      <c r="VAG1" s="3" t="s">
        <v>14904</v>
      </c>
      <c r="VAH1" s="3" t="s">
        <v>14905</v>
      </c>
      <c r="VAI1" s="3" t="s">
        <v>14906</v>
      </c>
      <c r="VAJ1" s="3" t="s">
        <v>14907</v>
      </c>
      <c r="VAK1" s="3" t="s">
        <v>14908</v>
      </c>
      <c r="VAL1" s="3" t="s">
        <v>14909</v>
      </c>
      <c r="VAM1" s="3" t="s">
        <v>14910</v>
      </c>
      <c r="VAN1" s="3" t="s">
        <v>14911</v>
      </c>
      <c r="VAO1" s="3" t="s">
        <v>14912</v>
      </c>
      <c r="VAP1" s="3" t="s">
        <v>14913</v>
      </c>
      <c r="VAQ1" s="3" t="s">
        <v>14914</v>
      </c>
      <c r="VAR1" s="3" t="s">
        <v>14915</v>
      </c>
      <c r="VAS1" s="3" t="s">
        <v>14916</v>
      </c>
      <c r="VAT1" s="3" t="s">
        <v>14917</v>
      </c>
      <c r="VAU1" s="3" t="s">
        <v>14918</v>
      </c>
      <c r="VAV1" s="3" t="s">
        <v>14919</v>
      </c>
      <c r="VAW1" s="3" t="s">
        <v>14920</v>
      </c>
      <c r="VAX1" s="3" t="s">
        <v>14921</v>
      </c>
      <c r="VAY1" s="3" t="s">
        <v>14922</v>
      </c>
      <c r="VAZ1" s="3" t="s">
        <v>14923</v>
      </c>
      <c r="VBA1" s="3" t="s">
        <v>14924</v>
      </c>
      <c r="VBB1" s="3" t="s">
        <v>14925</v>
      </c>
      <c r="VBC1" s="3" t="s">
        <v>14926</v>
      </c>
      <c r="VBD1" s="3" t="s">
        <v>14927</v>
      </c>
      <c r="VBE1" s="3" t="s">
        <v>14928</v>
      </c>
      <c r="VBF1" s="3" t="s">
        <v>14929</v>
      </c>
      <c r="VBG1" s="3" t="s">
        <v>14930</v>
      </c>
      <c r="VBH1" s="3" t="s">
        <v>14931</v>
      </c>
      <c r="VBI1" s="3" t="s">
        <v>14932</v>
      </c>
      <c r="VBJ1" s="3" t="s">
        <v>14933</v>
      </c>
      <c r="VBK1" s="3" t="s">
        <v>14934</v>
      </c>
      <c r="VBL1" s="3" t="s">
        <v>14935</v>
      </c>
      <c r="VBM1" s="3" t="s">
        <v>14936</v>
      </c>
      <c r="VBN1" s="3" t="s">
        <v>14937</v>
      </c>
      <c r="VBO1" s="3" t="s">
        <v>14938</v>
      </c>
      <c r="VBP1" s="3" t="s">
        <v>14939</v>
      </c>
      <c r="VBQ1" s="3" t="s">
        <v>14940</v>
      </c>
      <c r="VBR1" s="3" t="s">
        <v>14941</v>
      </c>
      <c r="VBS1" s="3" t="s">
        <v>14942</v>
      </c>
      <c r="VBT1" s="3" t="s">
        <v>14943</v>
      </c>
      <c r="VBU1" s="3" t="s">
        <v>14944</v>
      </c>
      <c r="VBV1" s="3" t="s">
        <v>14945</v>
      </c>
      <c r="VBW1" s="3" t="s">
        <v>14946</v>
      </c>
      <c r="VBX1" s="3" t="s">
        <v>14947</v>
      </c>
      <c r="VBY1" s="3" t="s">
        <v>14948</v>
      </c>
      <c r="VBZ1" s="3" t="s">
        <v>14949</v>
      </c>
      <c r="VCA1" s="3" t="s">
        <v>14950</v>
      </c>
      <c r="VCB1" s="3" t="s">
        <v>14951</v>
      </c>
      <c r="VCC1" s="3" t="s">
        <v>14952</v>
      </c>
      <c r="VCD1" s="3" t="s">
        <v>14953</v>
      </c>
      <c r="VCE1" s="3" t="s">
        <v>14954</v>
      </c>
      <c r="VCF1" s="3" t="s">
        <v>14955</v>
      </c>
      <c r="VCG1" s="3" t="s">
        <v>14956</v>
      </c>
      <c r="VCH1" s="3" t="s">
        <v>14957</v>
      </c>
      <c r="VCI1" s="3" t="s">
        <v>14958</v>
      </c>
      <c r="VCJ1" s="3" t="s">
        <v>14959</v>
      </c>
      <c r="VCK1" s="3" t="s">
        <v>14960</v>
      </c>
      <c r="VCL1" s="3" t="s">
        <v>14961</v>
      </c>
      <c r="VCM1" s="3" t="s">
        <v>14962</v>
      </c>
      <c r="VCN1" s="3" t="s">
        <v>14963</v>
      </c>
      <c r="VCO1" s="3" t="s">
        <v>14964</v>
      </c>
      <c r="VCP1" s="3" t="s">
        <v>14965</v>
      </c>
      <c r="VCQ1" s="3" t="s">
        <v>14966</v>
      </c>
      <c r="VCR1" s="3" t="s">
        <v>14967</v>
      </c>
      <c r="VCS1" s="3" t="s">
        <v>14968</v>
      </c>
      <c r="VCT1" s="3" t="s">
        <v>14969</v>
      </c>
      <c r="VCU1" s="3" t="s">
        <v>14970</v>
      </c>
      <c r="VCV1" s="3" t="s">
        <v>14971</v>
      </c>
      <c r="VCW1" s="3" t="s">
        <v>14972</v>
      </c>
      <c r="VCX1" s="3" t="s">
        <v>14973</v>
      </c>
      <c r="VCY1" s="3" t="s">
        <v>14974</v>
      </c>
      <c r="VCZ1" s="3" t="s">
        <v>14975</v>
      </c>
      <c r="VDA1" s="3" t="s">
        <v>14976</v>
      </c>
      <c r="VDB1" s="3" t="s">
        <v>14977</v>
      </c>
      <c r="VDC1" s="3" t="s">
        <v>14978</v>
      </c>
      <c r="VDD1" s="3" t="s">
        <v>14979</v>
      </c>
      <c r="VDE1" s="3" t="s">
        <v>14980</v>
      </c>
      <c r="VDF1" s="3" t="s">
        <v>14981</v>
      </c>
      <c r="VDG1" s="3" t="s">
        <v>14982</v>
      </c>
      <c r="VDH1" s="3" t="s">
        <v>14983</v>
      </c>
      <c r="VDI1" s="3" t="s">
        <v>14984</v>
      </c>
      <c r="VDJ1" s="3" t="s">
        <v>14985</v>
      </c>
      <c r="VDK1" s="3" t="s">
        <v>14986</v>
      </c>
      <c r="VDL1" s="3" t="s">
        <v>14987</v>
      </c>
      <c r="VDM1" s="3" t="s">
        <v>14988</v>
      </c>
      <c r="VDN1" s="3" t="s">
        <v>14989</v>
      </c>
      <c r="VDO1" s="3" t="s">
        <v>14990</v>
      </c>
      <c r="VDP1" s="3" t="s">
        <v>14991</v>
      </c>
      <c r="VDQ1" s="3" t="s">
        <v>14992</v>
      </c>
      <c r="VDR1" s="3" t="s">
        <v>14993</v>
      </c>
      <c r="VDS1" s="3" t="s">
        <v>14994</v>
      </c>
      <c r="VDT1" s="3" t="s">
        <v>14995</v>
      </c>
      <c r="VDU1" s="3" t="s">
        <v>14996</v>
      </c>
      <c r="VDV1" s="3" t="s">
        <v>14997</v>
      </c>
      <c r="VDW1" s="3" t="s">
        <v>14998</v>
      </c>
      <c r="VDX1" s="3" t="s">
        <v>14999</v>
      </c>
      <c r="VDY1" s="3" t="s">
        <v>15000</v>
      </c>
      <c r="VDZ1" s="3" t="s">
        <v>15001</v>
      </c>
      <c r="VEA1" s="3" t="s">
        <v>15002</v>
      </c>
      <c r="VEB1" s="3" t="s">
        <v>15003</v>
      </c>
      <c r="VEC1" s="3" t="s">
        <v>15004</v>
      </c>
      <c r="VED1" s="3" t="s">
        <v>15005</v>
      </c>
      <c r="VEE1" s="3" t="s">
        <v>15006</v>
      </c>
      <c r="VEF1" s="3" t="s">
        <v>15007</v>
      </c>
      <c r="VEG1" s="3" t="s">
        <v>15008</v>
      </c>
      <c r="VEH1" s="3" t="s">
        <v>15009</v>
      </c>
      <c r="VEI1" s="3" t="s">
        <v>15010</v>
      </c>
      <c r="VEJ1" s="3" t="s">
        <v>15011</v>
      </c>
      <c r="VEK1" s="3" t="s">
        <v>15012</v>
      </c>
      <c r="VEL1" s="3" t="s">
        <v>15013</v>
      </c>
      <c r="VEM1" s="3" t="s">
        <v>15014</v>
      </c>
      <c r="VEN1" s="3" t="s">
        <v>15015</v>
      </c>
      <c r="VEO1" s="3" t="s">
        <v>15016</v>
      </c>
      <c r="VEP1" s="3" t="s">
        <v>15017</v>
      </c>
      <c r="VEQ1" s="3" t="s">
        <v>15018</v>
      </c>
      <c r="VER1" s="3" t="s">
        <v>15019</v>
      </c>
      <c r="VES1" s="3" t="s">
        <v>15020</v>
      </c>
      <c r="VET1" s="3" t="s">
        <v>15021</v>
      </c>
      <c r="VEU1" s="3" t="s">
        <v>15022</v>
      </c>
      <c r="VEV1" s="3" t="s">
        <v>15023</v>
      </c>
      <c r="VEW1" s="3" t="s">
        <v>15024</v>
      </c>
      <c r="VEX1" s="3" t="s">
        <v>15025</v>
      </c>
      <c r="VEY1" s="3" t="s">
        <v>15026</v>
      </c>
      <c r="VEZ1" s="3" t="s">
        <v>15027</v>
      </c>
      <c r="VFA1" s="3" t="s">
        <v>15028</v>
      </c>
      <c r="VFB1" s="3" t="s">
        <v>15029</v>
      </c>
      <c r="VFC1" s="3" t="s">
        <v>15030</v>
      </c>
      <c r="VFD1" s="3" t="s">
        <v>15031</v>
      </c>
      <c r="VFE1" s="3" t="s">
        <v>15032</v>
      </c>
      <c r="VFF1" s="3" t="s">
        <v>15033</v>
      </c>
      <c r="VFG1" s="3" t="s">
        <v>15034</v>
      </c>
      <c r="VFH1" s="3" t="s">
        <v>15035</v>
      </c>
      <c r="VFI1" s="3" t="s">
        <v>15036</v>
      </c>
      <c r="VFJ1" s="3" t="s">
        <v>15037</v>
      </c>
      <c r="VFK1" s="3" t="s">
        <v>15038</v>
      </c>
      <c r="VFL1" s="3" t="s">
        <v>15039</v>
      </c>
      <c r="VFM1" s="3" t="s">
        <v>15040</v>
      </c>
      <c r="VFN1" s="3" t="s">
        <v>15041</v>
      </c>
      <c r="VFO1" s="3" t="s">
        <v>15042</v>
      </c>
      <c r="VFP1" s="3" t="s">
        <v>15043</v>
      </c>
      <c r="VFQ1" s="3" t="s">
        <v>15044</v>
      </c>
      <c r="VFR1" s="3" t="s">
        <v>15045</v>
      </c>
      <c r="VFS1" s="3" t="s">
        <v>15046</v>
      </c>
      <c r="VFT1" s="3" t="s">
        <v>15047</v>
      </c>
      <c r="VFU1" s="3" t="s">
        <v>15048</v>
      </c>
      <c r="VFV1" s="3" t="s">
        <v>15049</v>
      </c>
      <c r="VFW1" s="3" t="s">
        <v>15050</v>
      </c>
      <c r="VFX1" s="3" t="s">
        <v>15051</v>
      </c>
      <c r="VFY1" s="3" t="s">
        <v>15052</v>
      </c>
      <c r="VFZ1" s="3" t="s">
        <v>15053</v>
      </c>
      <c r="VGA1" s="3" t="s">
        <v>15054</v>
      </c>
      <c r="VGB1" s="3" t="s">
        <v>15055</v>
      </c>
      <c r="VGC1" s="3" t="s">
        <v>15056</v>
      </c>
      <c r="VGD1" s="3" t="s">
        <v>15057</v>
      </c>
      <c r="VGE1" s="3" t="s">
        <v>15058</v>
      </c>
      <c r="VGF1" s="3" t="s">
        <v>15059</v>
      </c>
      <c r="VGG1" s="3" t="s">
        <v>15060</v>
      </c>
      <c r="VGH1" s="3" t="s">
        <v>15061</v>
      </c>
      <c r="VGI1" s="3" t="s">
        <v>15062</v>
      </c>
      <c r="VGJ1" s="3" t="s">
        <v>15063</v>
      </c>
      <c r="VGK1" s="3" t="s">
        <v>15064</v>
      </c>
      <c r="VGL1" s="3" t="s">
        <v>15065</v>
      </c>
      <c r="VGM1" s="3" t="s">
        <v>15066</v>
      </c>
      <c r="VGN1" s="3" t="s">
        <v>15067</v>
      </c>
      <c r="VGO1" s="3" t="s">
        <v>15068</v>
      </c>
      <c r="VGP1" s="3" t="s">
        <v>15069</v>
      </c>
      <c r="VGQ1" s="3" t="s">
        <v>15070</v>
      </c>
      <c r="VGR1" s="3" t="s">
        <v>15071</v>
      </c>
      <c r="VGS1" s="3" t="s">
        <v>15072</v>
      </c>
      <c r="VGT1" s="3" t="s">
        <v>15073</v>
      </c>
      <c r="VGU1" s="3" t="s">
        <v>15074</v>
      </c>
      <c r="VGV1" s="3" t="s">
        <v>15075</v>
      </c>
      <c r="VGW1" s="3" t="s">
        <v>15076</v>
      </c>
      <c r="VGX1" s="3" t="s">
        <v>15077</v>
      </c>
      <c r="VGY1" s="3" t="s">
        <v>15078</v>
      </c>
      <c r="VGZ1" s="3" t="s">
        <v>15079</v>
      </c>
      <c r="VHA1" s="3" t="s">
        <v>15080</v>
      </c>
      <c r="VHB1" s="3" t="s">
        <v>15081</v>
      </c>
      <c r="VHC1" s="3" t="s">
        <v>15082</v>
      </c>
      <c r="VHD1" s="3" t="s">
        <v>15083</v>
      </c>
      <c r="VHE1" s="3" t="s">
        <v>15084</v>
      </c>
      <c r="VHF1" s="3" t="s">
        <v>15085</v>
      </c>
      <c r="VHG1" s="3" t="s">
        <v>15086</v>
      </c>
      <c r="VHH1" s="3" t="s">
        <v>15087</v>
      </c>
      <c r="VHI1" s="3" t="s">
        <v>15088</v>
      </c>
      <c r="VHJ1" s="3" t="s">
        <v>15089</v>
      </c>
      <c r="VHK1" s="3" t="s">
        <v>15090</v>
      </c>
      <c r="VHL1" s="3" t="s">
        <v>15091</v>
      </c>
      <c r="VHM1" s="3" t="s">
        <v>15092</v>
      </c>
      <c r="VHN1" s="3" t="s">
        <v>15093</v>
      </c>
      <c r="VHO1" s="3" t="s">
        <v>15094</v>
      </c>
      <c r="VHP1" s="3" t="s">
        <v>15095</v>
      </c>
      <c r="VHQ1" s="3" t="s">
        <v>15096</v>
      </c>
      <c r="VHR1" s="3" t="s">
        <v>15097</v>
      </c>
      <c r="VHS1" s="3" t="s">
        <v>15098</v>
      </c>
      <c r="VHT1" s="3" t="s">
        <v>15099</v>
      </c>
      <c r="VHU1" s="3" t="s">
        <v>15100</v>
      </c>
      <c r="VHV1" s="3" t="s">
        <v>15101</v>
      </c>
      <c r="VHW1" s="3" t="s">
        <v>15102</v>
      </c>
      <c r="VHX1" s="3" t="s">
        <v>15103</v>
      </c>
      <c r="VHY1" s="3" t="s">
        <v>15104</v>
      </c>
      <c r="VHZ1" s="3" t="s">
        <v>15105</v>
      </c>
      <c r="VIA1" s="3" t="s">
        <v>15106</v>
      </c>
      <c r="VIB1" s="3" t="s">
        <v>15107</v>
      </c>
      <c r="VIC1" s="3" t="s">
        <v>15108</v>
      </c>
      <c r="VID1" s="3" t="s">
        <v>15109</v>
      </c>
      <c r="VIE1" s="3" t="s">
        <v>15110</v>
      </c>
      <c r="VIF1" s="3" t="s">
        <v>15111</v>
      </c>
      <c r="VIG1" s="3" t="s">
        <v>15112</v>
      </c>
      <c r="VIH1" s="3" t="s">
        <v>15113</v>
      </c>
      <c r="VII1" s="3" t="s">
        <v>15114</v>
      </c>
      <c r="VIJ1" s="3" t="s">
        <v>15115</v>
      </c>
      <c r="VIK1" s="3" t="s">
        <v>15116</v>
      </c>
      <c r="VIL1" s="3" t="s">
        <v>15117</v>
      </c>
      <c r="VIM1" s="3" t="s">
        <v>15118</v>
      </c>
      <c r="VIN1" s="3" t="s">
        <v>15119</v>
      </c>
      <c r="VIO1" s="3" t="s">
        <v>15120</v>
      </c>
      <c r="VIP1" s="3" t="s">
        <v>15121</v>
      </c>
      <c r="VIQ1" s="3" t="s">
        <v>15122</v>
      </c>
      <c r="VIR1" s="3" t="s">
        <v>15123</v>
      </c>
      <c r="VIS1" s="3" t="s">
        <v>15124</v>
      </c>
      <c r="VIT1" s="3" t="s">
        <v>15125</v>
      </c>
      <c r="VIU1" s="3" t="s">
        <v>15126</v>
      </c>
      <c r="VIV1" s="3" t="s">
        <v>15127</v>
      </c>
      <c r="VIW1" s="3" t="s">
        <v>15128</v>
      </c>
      <c r="VIX1" s="3" t="s">
        <v>15129</v>
      </c>
      <c r="VIY1" s="3" t="s">
        <v>15130</v>
      </c>
      <c r="VIZ1" s="3" t="s">
        <v>15131</v>
      </c>
      <c r="VJA1" s="3" t="s">
        <v>15132</v>
      </c>
      <c r="VJB1" s="3" t="s">
        <v>15133</v>
      </c>
      <c r="VJC1" s="3" t="s">
        <v>15134</v>
      </c>
      <c r="VJD1" s="3" t="s">
        <v>15135</v>
      </c>
      <c r="VJE1" s="3" t="s">
        <v>15136</v>
      </c>
      <c r="VJF1" s="3" t="s">
        <v>15137</v>
      </c>
      <c r="VJG1" s="3" t="s">
        <v>15138</v>
      </c>
      <c r="VJH1" s="3" t="s">
        <v>15139</v>
      </c>
      <c r="VJI1" s="3" t="s">
        <v>15140</v>
      </c>
      <c r="VJJ1" s="3" t="s">
        <v>15141</v>
      </c>
      <c r="VJK1" s="3" t="s">
        <v>15142</v>
      </c>
      <c r="VJL1" s="3" t="s">
        <v>15143</v>
      </c>
      <c r="VJM1" s="3" t="s">
        <v>15144</v>
      </c>
      <c r="VJN1" s="3" t="s">
        <v>15145</v>
      </c>
      <c r="VJO1" s="3" t="s">
        <v>15146</v>
      </c>
      <c r="VJP1" s="3" t="s">
        <v>15147</v>
      </c>
      <c r="VJQ1" s="3" t="s">
        <v>15148</v>
      </c>
      <c r="VJR1" s="3" t="s">
        <v>15149</v>
      </c>
      <c r="VJS1" s="3" t="s">
        <v>15150</v>
      </c>
      <c r="VJT1" s="3" t="s">
        <v>15151</v>
      </c>
      <c r="VJU1" s="3" t="s">
        <v>15152</v>
      </c>
      <c r="VJV1" s="3" t="s">
        <v>15153</v>
      </c>
      <c r="VJW1" s="3" t="s">
        <v>15154</v>
      </c>
      <c r="VJX1" s="3" t="s">
        <v>15155</v>
      </c>
      <c r="VJY1" s="3" t="s">
        <v>15156</v>
      </c>
      <c r="VJZ1" s="3" t="s">
        <v>15157</v>
      </c>
      <c r="VKA1" s="3" t="s">
        <v>15158</v>
      </c>
      <c r="VKB1" s="3" t="s">
        <v>15159</v>
      </c>
      <c r="VKC1" s="3" t="s">
        <v>15160</v>
      </c>
      <c r="VKD1" s="3" t="s">
        <v>15161</v>
      </c>
      <c r="VKE1" s="3" t="s">
        <v>15162</v>
      </c>
      <c r="VKF1" s="3" t="s">
        <v>15163</v>
      </c>
      <c r="VKG1" s="3" t="s">
        <v>15164</v>
      </c>
      <c r="VKH1" s="3" t="s">
        <v>15165</v>
      </c>
      <c r="VKI1" s="3" t="s">
        <v>15166</v>
      </c>
      <c r="VKJ1" s="3" t="s">
        <v>15167</v>
      </c>
      <c r="VKK1" s="3" t="s">
        <v>15168</v>
      </c>
      <c r="VKL1" s="3" t="s">
        <v>15169</v>
      </c>
      <c r="VKM1" s="3" t="s">
        <v>15170</v>
      </c>
      <c r="VKN1" s="3" t="s">
        <v>15171</v>
      </c>
      <c r="VKO1" s="3" t="s">
        <v>15172</v>
      </c>
      <c r="VKP1" s="3" t="s">
        <v>15173</v>
      </c>
      <c r="VKQ1" s="3" t="s">
        <v>15174</v>
      </c>
      <c r="VKR1" s="3" t="s">
        <v>15175</v>
      </c>
      <c r="VKS1" s="3" t="s">
        <v>15176</v>
      </c>
      <c r="VKT1" s="3" t="s">
        <v>15177</v>
      </c>
      <c r="VKU1" s="3" t="s">
        <v>15178</v>
      </c>
      <c r="VKV1" s="3" t="s">
        <v>15179</v>
      </c>
      <c r="VKW1" s="3" t="s">
        <v>15180</v>
      </c>
      <c r="VKX1" s="3" t="s">
        <v>15181</v>
      </c>
      <c r="VKY1" s="3" t="s">
        <v>15182</v>
      </c>
      <c r="VKZ1" s="3" t="s">
        <v>15183</v>
      </c>
      <c r="VLA1" s="3" t="s">
        <v>15184</v>
      </c>
      <c r="VLB1" s="3" t="s">
        <v>15185</v>
      </c>
      <c r="VLC1" s="3" t="s">
        <v>15186</v>
      </c>
      <c r="VLD1" s="3" t="s">
        <v>15187</v>
      </c>
      <c r="VLE1" s="3" t="s">
        <v>15188</v>
      </c>
      <c r="VLF1" s="3" t="s">
        <v>15189</v>
      </c>
      <c r="VLG1" s="3" t="s">
        <v>15190</v>
      </c>
      <c r="VLH1" s="3" t="s">
        <v>15191</v>
      </c>
      <c r="VLI1" s="3" t="s">
        <v>15192</v>
      </c>
      <c r="VLJ1" s="3" t="s">
        <v>15193</v>
      </c>
      <c r="VLK1" s="3" t="s">
        <v>15194</v>
      </c>
      <c r="VLL1" s="3" t="s">
        <v>15195</v>
      </c>
      <c r="VLM1" s="3" t="s">
        <v>15196</v>
      </c>
      <c r="VLN1" s="3" t="s">
        <v>15197</v>
      </c>
      <c r="VLO1" s="3" t="s">
        <v>15198</v>
      </c>
      <c r="VLP1" s="3" t="s">
        <v>15199</v>
      </c>
      <c r="VLQ1" s="3" t="s">
        <v>15200</v>
      </c>
      <c r="VLR1" s="3" t="s">
        <v>15201</v>
      </c>
      <c r="VLS1" s="3" t="s">
        <v>15202</v>
      </c>
      <c r="VLT1" s="3" t="s">
        <v>15203</v>
      </c>
      <c r="VLU1" s="3" t="s">
        <v>15204</v>
      </c>
      <c r="VLV1" s="3" t="s">
        <v>15205</v>
      </c>
      <c r="VLW1" s="3" t="s">
        <v>15206</v>
      </c>
      <c r="VLX1" s="3" t="s">
        <v>15207</v>
      </c>
      <c r="VLY1" s="3" t="s">
        <v>15208</v>
      </c>
      <c r="VLZ1" s="3" t="s">
        <v>15209</v>
      </c>
      <c r="VMA1" s="3" t="s">
        <v>15210</v>
      </c>
      <c r="VMB1" s="3" t="s">
        <v>15211</v>
      </c>
      <c r="VMC1" s="3" t="s">
        <v>15212</v>
      </c>
      <c r="VMD1" s="3" t="s">
        <v>15213</v>
      </c>
      <c r="VME1" s="3" t="s">
        <v>15214</v>
      </c>
      <c r="VMF1" s="3" t="s">
        <v>15215</v>
      </c>
      <c r="VMG1" s="3" t="s">
        <v>15216</v>
      </c>
      <c r="VMH1" s="3" t="s">
        <v>15217</v>
      </c>
      <c r="VMI1" s="3" t="s">
        <v>15218</v>
      </c>
      <c r="VMJ1" s="3" t="s">
        <v>15219</v>
      </c>
      <c r="VMK1" s="3" t="s">
        <v>15220</v>
      </c>
      <c r="VML1" s="3" t="s">
        <v>15221</v>
      </c>
      <c r="VMM1" s="3" t="s">
        <v>15222</v>
      </c>
      <c r="VMN1" s="3" t="s">
        <v>15223</v>
      </c>
      <c r="VMO1" s="3" t="s">
        <v>15224</v>
      </c>
      <c r="VMP1" s="3" t="s">
        <v>15225</v>
      </c>
      <c r="VMQ1" s="3" t="s">
        <v>15226</v>
      </c>
      <c r="VMR1" s="3" t="s">
        <v>15227</v>
      </c>
      <c r="VMS1" s="3" t="s">
        <v>15228</v>
      </c>
      <c r="VMT1" s="3" t="s">
        <v>15229</v>
      </c>
      <c r="VMU1" s="3" t="s">
        <v>15230</v>
      </c>
      <c r="VMV1" s="3" t="s">
        <v>15231</v>
      </c>
      <c r="VMW1" s="3" t="s">
        <v>15232</v>
      </c>
      <c r="VMX1" s="3" t="s">
        <v>15233</v>
      </c>
      <c r="VMY1" s="3" t="s">
        <v>15234</v>
      </c>
      <c r="VMZ1" s="3" t="s">
        <v>15235</v>
      </c>
      <c r="VNA1" s="3" t="s">
        <v>15236</v>
      </c>
      <c r="VNB1" s="3" t="s">
        <v>15237</v>
      </c>
      <c r="VNC1" s="3" t="s">
        <v>15238</v>
      </c>
      <c r="VND1" s="3" t="s">
        <v>15239</v>
      </c>
      <c r="VNE1" s="3" t="s">
        <v>15240</v>
      </c>
      <c r="VNF1" s="3" t="s">
        <v>15241</v>
      </c>
      <c r="VNG1" s="3" t="s">
        <v>15242</v>
      </c>
      <c r="VNH1" s="3" t="s">
        <v>15243</v>
      </c>
      <c r="VNI1" s="3" t="s">
        <v>15244</v>
      </c>
      <c r="VNJ1" s="3" t="s">
        <v>15245</v>
      </c>
      <c r="VNK1" s="3" t="s">
        <v>15246</v>
      </c>
      <c r="VNL1" s="3" t="s">
        <v>15247</v>
      </c>
      <c r="VNM1" s="3" t="s">
        <v>15248</v>
      </c>
      <c r="VNN1" s="3" t="s">
        <v>15249</v>
      </c>
      <c r="VNO1" s="3" t="s">
        <v>15250</v>
      </c>
      <c r="VNP1" s="3" t="s">
        <v>15251</v>
      </c>
      <c r="VNQ1" s="3" t="s">
        <v>15252</v>
      </c>
      <c r="VNR1" s="3" t="s">
        <v>15253</v>
      </c>
      <c r="VNS1" s="3" t="s">
        <v>15254</v>
      </c>
      <c r="VNT1" s="3" t="s">
        <v>15255</v>
      </c>
      <c r="VNU1" s="3" t="s">
        <v>15256</v>
      </c>
      <c r="VNV1" s="3" t="s">
        <v>15257</v>
      </c>
      <c r="VNW1" s="3" t="s">
        <v>15258</v>
      </c>
      <c r="VNX1" s="3" t="s">
        <v>15259</v>
      </c>
      <c r="VNY1" s="3" t="s">
        <v>15260</v>
      </c>
      <c r="VNZ1" s="3" t="s">
        <v>15261</v>
      </c>
      <c r="VOA1" s="3" t="s">
        <v>15262</v>
      </c>
      <c r="VOB1" s="3" t="s">
        <v>15263</v>
      </c>
      <c r="VOC1" s="3" t="s">
        <v>15264</v>
      </c>
      <c r="VOD1" s="3" t="s">
        <v>15265</v>
      </c>
      <c r="VOE1" s="3" t="s">
        <v>15266</v>
      </c>
      <c r="VOF1" s="3" t="s">
        <v>15267</v>
      </c>
      <c r="VOG1" s="3" t="s">
        <v>15268</v>
      </c>
      <c r="VOH1" s="3" t="s">
        <v>15269</v>
      </c>
      <c r="VOI1" s="3" t="s">
        <v>15270</v>
      </c>
      <c r="VOJ1" s="3" t="s">
        <v>15271</v>
      </c>
      <c r="VOK1" s="3" t="s">
        <v>15272</v>
      </c>
      <c r="VOL1" s="3" t="s">
        <v>15273</v>
      </c>
      <c r="VOM1" s="3" t="s">
        <v>15274</v>
      </c>
      <c r="VON1" s="3" t="s">
        <v>15275</v>
      </c>
      <c r="VOO1" s="3" t="s">
        <v>15276</v>
      </c>
      <c r="VOP1" s="3" t="s">
        <v>15277</v>
      </c>
      <c r="VOQ1" s="3" t="s">
        <v>15278</v>
      </c>
      <c r="VOR1" s="3" t="s">
        <v>15279</v>
      </c>
      <c r="VOS1" s="3" t="s">
        <v>15280</v>
      </c>
      <c r="VOT1" s="3" t="s">
        <v>15281</v>
      </c>
      <c r="VOU1" s="3" t="s">
        <v>15282</v>
      </c>
      <c r="VOV1" s="3" t="s">
        <v>15283</v>
      </c>
      <c r="VOW1" s="3" t="s">
        <v>15284</v>
      </c>
      <c r="VOX1" s="3" t="s">
        <v>15285</v>
      </c>
      <c r="VOY1" s="3" t="s">
        <v>15286</v>
      </c>
      <c r="VOZ1" s="3" t="s">
        <v>15287</v>
      </c>
      <c r="VPA1" s="3" t="s">
        <v>15288</v>
      </c>
      <c r="VPB1" s="3" t="s">
        <v>15289</v>
      </c>
      <c r="VPC1" s="3" t="s">
        <v>15290</v>
      </c>
      <c r="VPD1" s="3" t="s">
        <v>15291</v>
      </c>
      <c r="VPE1" s="3" t="s">
        <v>15292</v>
      </c>
      <c r="VPF1" s="3" t="s">
        <v>15293</v>
      </c>
      <c r="VPG1" s="3" t="s">
        <v>15294</v>
      </c>
      <c r="VPH1" s="3" t="s">
        <v>15295</v>
      </c>
      <c r="VPI1" s="3" t="s">
        <v>15296</v>
      </c>
      <c r="VPJ1" s="3" t="s">
        <v>15297</v>
      </c>
      <c r="VPK1" s="3" t="s">
        <v>15298</v>
      </c>
      <c r="VPL1" s="3" t="s">
        <v>15299</v>
      </c>
      <c r="VPM1" s="3" t="s">
        <v>15300</v>
      </c>
      <c r="VPN1" s="3" t="s">
        <v>15301</v>
      </c>
      <c r="VPO1" s="3" t="s">
        <v>15302</v>
      </c>
      <c r="VPP1" s="3" t="s">
        <v>15303</v>
      </c>
      <c r="VPQ1" s="3" t="s">
        <v>15304</v>
      </c>
      <c r="VPR1" s="3" t="s">
        <v>15305</v>
      </c>
      <c r="VPS1" s="3" t="s">
        <v>15306</v>
      </c>
      <c r="VPT1" s="3" t="s">
        <v>15307</v>
      </c>
      <c r="VPU1" s="3" t="s">
        <v>15308</v>
      </c>
      <c r="VPV1" s="3" t="s">
        <v>15309</v>
      </c>
      <c r="VPW1" s="3" t="s">
        <v>15310</v>
      </c>
      <c r="VPX1" s="3" t="s">
        <v>15311</v>
      </c>
      <c r="VPY1" s="3" t="s">
        <v>15312</v>
      </c>
      <c r="VPZ1" s="3" t="s">
        <v>15313</v>
      </c>
      <c r="VQA1" s="3" t="s">
        <v>15314</v>
      </c>
      <c r="VQB1" s="3" t="s">
        <v>15315</v>
      </c>
      <c r="VQC1" s="3" t="s">
        <v>15316</v>
      </c>
      <c r="VQD1" s="3" t="s">
        <v>15317</v>
      </c>
      <c r="VQE1" s="3" t="s">
        <v>15318</v>
      </c>
      <c r="VQF1" s="3" t="s">
        <v>15319</v>
      </c>
      <c r="VQG1" s="3" t="s">
        <v>15320</v>
      </c>
      <c r="VQH1" s="3" t="s">
        <v>15321</v>
      </c>
      <c r="VQI1" s="3" t="s">
        <v>15322</v>
      </c>
      <c r="VQJ1" s="3" t="s">
        <v>15323</v>
      </c>
      <c r="VQK1" s="3" t="s">
        <v>15324</v>
      </c>
      <c r="VQL1" s="3" t="s">
        <v>15325</v>
      </c>
      <c r="VQM1" s="3" t="s">
        <v>15326</v>
      </c>
      <c r="VQN1" s="3" t="s">
        <v>15327</v>
      </c>
      <c r="VQO1" s="3" t="s">
        <v>15328</v>
      </c>
      <c r="VQP1" s="3" t="s">
        <v>15329</v>
      </c>
      <c r="VQQ1" s="3" t="s">
        <v>15330</v>
      </c>
      <c r="VQR1" s="3" t="s">
        <v>15331</v>
      </c>
      <c r="VQS1" s="3" t="s">
        <v>15332</v>
      </c>
      <c r="VQT1" s="3" t="s">
        <v>15333</v>
      </c>
      <c r="VQU1" s="3" t="s">
        <v>15334</v>
      </c>
      <c r="VQV1" s="3" t="s">
        <v>15335</v>
      </c>
      <c r="VQW1" s="3" t="s">
        <v>15336</v>
      </c>
      <c r="VQX1" s="3" t="s">
        <v>15337</v>
      </c>
      <c r="VQY1" s="3" t="s">
        <v>15338</v>
      </c>
      <c r="VQZ1" s="3" t="s">
        <v>15339</v>
      </c>
      <c r="VRA1" s="3" t="s">
        <v>15340</v>
      </c>
      <c r="VRB1" s="3" t="s">
        <v>15341</v>
      </c>
      <c r="VRC1" s="3" t="s">
        <v>15342</v>
      </c>
      <c r="VRD1" s="3" t="s">
        <v>15343</v>
      </c>
      <c r="VRE1" s="3" t="s">
        <v>15344</v>
      </c>
      <c r="VRF1" s="3" t="s">
        <v>15345</v>
      </c>
      <c r="VRG1" s="3" t="s">
        <v>15346</v>
      </c>
      <c r="VRH1" s="3" t="s">
        <v>15347</v>
      </c>
      <c r="VRI1" s="3" t="s">
        <v>15348</v>
      </c>
      <c r="VRJ1" s="3" t="s">
        <v>15349</v>
      </c>
      <c r="VRK1" s="3" t="s">
        <v>15350</v>
      </c>
      <c r="VRL1" s="3" t="s">
        <v>15351</v>
      </c>
      <c r="VRM1" s="3" t="s">
        <v>15352</v>
      </c>
      <c r="VRN1" s="3" t="s">
        <v>15353</v>
      </c>
      <c r="VRO1" s="3" t="s">
        <v>15354</v>
      </c>
      <c r="VRP1" s="3" t="s">
        <v>15355</v>
      </c>
      <c r="VRQ1" s="3" t="s">
        <v>15356</v>
      </c>
      <c r="VRR1" s="3" t="s">
        <v>15357</v>
      </c>
      <c r="VRS1" s="3" t="s">
        <v>15358</v>
      </c>
      <c r="VRT1" s="3" t="s">
        <v>15359</v>
      </c>
      <c r="VRU1" s="3" t="s">
        <v>15360</v>
      </c>
      <c r="VRV1" s="3" t="s">
        <v>15361</v>
      </c>
      <c r="VRW1" s="3" t="s">
        <v>15362</v>
      </c>
      <c r="VRX1" s="3" t="s">
        <v>15363</v>
      </c>
      <c r="VRY1" s="3" t="s">
        <v>15364</v>
      </c>
      <c r="VRZ1" s="3" t="s">
        <v>15365</v>
      </c>
      <c r="VSA1" s="3" t="s">
        <v>15366</v>
      </c>
      <c r="VSB1" s="3" t="s">
        <v>15367</v>
      </c>
      <c r="VSC1" s="3" t="s">
        <v>15368</v>
      </c>
      <c r="VSD1" s="3" t="s">
        <v>15369</v>
      </c>
      <c r="VSE1" s="3" t="s">
        <v>15370</v>
      </c>
      <c r="VSF1" s="3" t="s">
        <v>15371</v>
      </c>
      <c r="VSG1" s="3" t="s">
        <v>15372</v>
      </c>
      <c r="VSH1" s="3" t="s">
        <v>15373</v>
      </c>
      <c r="VSI1" s="3" t="s">
        <v>15374</v>
      </c>
      <c r="VSJ1" s="3" t="s">
        <v>15375</v>
      </c>
      <c r="VSK1" s="3" t="s">
        <v>15376</v>
      </c>
      <c r="VSL1" s="3" t="s">
        <v>15377</v>
      </c>
      <c r="VSM1" s="3" t="s">
        <v>15378</v>
      </c>
      <c r="VSN1" s="3" t="s">
        <v>15379</v>
      </c>
      <c r="VSO1" s="3" t="s">
        <v>15380</v>
      </c>
      <c r="VSP1" s="3" t="s">
        <v>15381</v>
      </c>
      <c r="VSQ1" s="3" t="s">
        <v>15382</v>
      </c>
      <c r="VSR1" s="3" t="s">
        <v>15383</v>
      </c>
      <c r="VSS1" s="3" t="s">
        <v>15384</v>
      </c>
      <c r="VST1" s="3" t="s">
        <v>15385</v>
      </c>
      <c r="VSU1" s="3" t="s">
        <v>15386</v>
      </c>
      <c r="VSV1" s="3" t="s">
        <v>15387</v>
      </c>
      <c r="VSW1" s="3" t="s">
        <v>15388</v>
      </c>
      <c r="VSX1" s="3" t="s">
        <v>15389</v>
      </c>
      <c r="VSY1" s="3" t="s">
        <v>15390</v>
      </c>
      <c r="VSZ1" s="3" t="s">
        <v>15391</v>
      </c>
      <c r="VTA1" s="3" t="s">
        <v>15392</v>
      </c>
      <c r="VTB1" s="3" t="s">
        <v>15393</v>
      </c>
      <c r="VTC1" s="3" t="s">
        <v>15394</v>
      </c>
      <c r="VTD1" s="3" t="s">
        <v>15395</v>
      </c>
      <c r="VTE1" s="3" t="s">
        <v>15396</v>
      </c>
      <c r="VTF1" s="3" t="s">
        <v>15397</v>
      </c>
      <c r="VTG1" s="3" t="s">
        <v>15398</v>
      </c>
      <c r="VTH1" s="3" t="s">
        <v>15399</v>
      </c>
      <c r="VTI1" s="3" t="s">
        <v>15400</v>
      </c>
      <c r="VTJ1" s="3" t="s">
        <v>15401</v>
      </c>
      <c r="VTK1" s="3" t="s">
        <v>15402</v>
      </c>
      <c r="VTL1" s="3" t="s">
        <v>15403</v>
      </c>
      <c r="VTM1" s="3" t="s">
        <v>15404</v>
      </c>
      <c r="VTN1" s="3" t="s">
        <v>15405</v>
      </c>
      <c r="VTO1" s="3" t="s">
        <v>15406</v>
      </c>
      <c r="VTP1" s="3" t="s">
        <v>15407</v>
      </c>
      <c r="VTQ1" s="3" t="s">
        <v>15408</v>
      </c>
      <c r="VTR1" s="3" t="s">
        <v>15409</v>
      </c>
      <c r="VTS1" s="3" t="s">
        <v>15410</v>
      </c>
      <c r="VTT1" s="3" t="s">
        <v>15411</v>
      </c>
      <c r="VTU1" s="3" t="s">
        <v>15412</v>
      </c>
      <c r="VTV1" s="3" t="s">
        <v>15413</v>
      </c>
      <c r="VTW1" s="3" t="s">
        <v>15414</v>
      </c>
      <c r="VTX1" s="3" t="s">
        <v>15415</v>
      </c>
      <c r="VTY1" s="3" t="s">
        <v>15416</v>
      </c>
      <c r="VTZ1" s="3" t="s">
        <v>15417</v>
      </c>
      <c r="VUA1" s="3" t="s">
        <v>15418</v>
      </c>
      <c r="VUB1" s="3" t="s">
        <v>15419</v>
      </c>
      <c r="VUC1" s="3" t="s">
        <v>15420</v>
      </c>
      <c r="VUD1" s="3" t="s">
        <v>15421</v>
      </c>
      <c r="VUE1" s="3" t="s">
        <v>15422</v>
      </c>
      <c r="VUF1" s="3" t="s">
        <v>15423</v>
      </c>
      <c r="VUG1" s="3" t="s">
        <v>15424</v>
      </c>
      <c r="VUH1" s="3" t="s">
        <v>15425</v>
      </c>
      <c r="VUI1" s="3" t="s">
        <v>15426</v>
      </c>
      <c r="VUJ1" s="3" t="s">
        <v>15427</v>
      </c>
      <c r="VUK1" s="3" t="s">
        <v>15428</v>
      </c>
      <c r="VUL1" s="3" t="s">
        <v>15429</v>
      </c>
      <c r="VUM1" s="3" t="s">
        <v>15430</v>
      </c>
      <c r="VUN1" s="3" t="s">
        <v>15431</v>
      </c>
      <c r="VUO1" s="3" t="s">
        <v>15432</v>
      </c>
      <c r="VUP1" s="3" t="s">
        <v>15433</v>
      </c>
      <c r="VUQ1" s="3" t="s">
        <v>15434</v>
      </c>
      <c r="VUR1" s="3" t="s">
        <v>15435</v>
      </c>
      <c r="VUS1" s="3" t="s">
        <v>15436</v>
      </c>
      <c r="VUT1" s="3" t="s">
        <v>15437</v>
      </c>
      <c r="VUU1" s="3" t="s">
        <v>15438</v>
      </c>
      <c r="VUV1" s="3" t="s">
        <v>15439</v>
      </c>
      <c r="VUW1" s="3" t="s">
        <v>15440</v>
      </c>
      <c r="VUX1" s="3" t="s">
        <v>15441</v>
      </c>
      <c r="VUY1" s="3" t="s">
        <v>15442</v>
      </c>
      <c r="VUZ1" s="3" t="s">
        <v>15443</v>
      </c>
      <c r="VVA1" s="3" t="s">
        <v>15444</v>
      </c>
      <c r="VVB1" s="3" t="s">
        <v>15445</v>
      </c>
      <c r="VVC1" s="3" t="s">
        <v>15446</v>
      </c>
      <c r="VVD1" s="3" t="s">
        <v>15447</v>
      </c>
      <c r="VVE1" s="3" t="s">
        <v>15448</v>
      </c>
      <c r="VVF1" s="3" t="s">
        <v>15449</v>
      </c>
      <c r="VVG1" s="3" t="s">
        <v>15450</v>
      </c>
      <c r="VVH1" s="3" t="s">
        <v>15451</v>
      </c>
      <c r="VVI1" s="3" t="s">
        <v>15452</v>
      </c>
      <c r="VVJ1" s="3" t="s">
        <v>15453</v>
      </c>
      <c r="VVK1" s="3" t="s">
        <v>15454</v>
      </c>
      <c r="VVL1" s="3" t="s">
        <v>15455</v>
      </c>
      <c r="VVM1" s="3" t="s">
        <v>15456</v>
      </c>
      <c r="VVN1" s="3" t="s">
        <v>15457</v>
      </c>
      <c r="VVO1" s="3" t="s">
        <v>15458</v>
      </c>
      <c r="VVP1" s="3" t="s">
        <v>15459</v>
      </c>
      <c r="VVQ1" s="3" t="s">
        <v>15460</v>
      </c>
      <c r="VVR1" s="3" t="s">
        <v>15461</v>
      </c>
      <c r="VVS1" s="3" t="s">
        <v>15462</v>
      </c>
      <c r="VVT1" s="3" t="s">
        <v>15463</v>
      </c>
      <c r="VVU1" s="3" t="s">
        <v>15464</v>
      </c>
      <c r="VVV1" s="3" t="s">
        <v>15465</v>
      </c>
      <c r="VVW1" s="3" t="s">
        <v>15466</v>
      </c>
      <c r="VVX1" s="3" t="s">
        <v>15467</v>
      </c>
      <c r="VVY1" s="3" t="s">
        <v>15468</v>
      </c>
      <c r="VVZ1" s="3" t="s">
        <v>15469</v>
      </c>
      <c r="VWA1" s="3" t="s">
        <v>15470</v>
      </c>
      <c r="VWB1" s="3" t="s">
        <v>15471</v>
      </c>
      <c r="VWC1" s="3" t="s">
        <v>15472</v>
      </c>
      <c r="VWD1" s="3" t="s">
        <v>15473</v>
      </c>
      <c r="VWE1" s="3" t="s">
        <v>15474</v>
      </c>
      <c r="VWF1" s="3" t="s">
        <v>15475</v>
      </c>
      <c r="VWG1" s="3" t="s">
        <v>15476</v>
      </c>
      <c r="VWH1" s="3" t="s">
        <v>15477</v>
      </c>
      <c r="VWI1" s="3" t="s">
        <v>15478</v>
      </c>
      <c r="VWJ1" s="3" t="s">
        <v>15479</v>
      </c>
      <c r="VWK1" s="3" t="s">
        <v>15480</v>
      </c>
      <c r="VWL1" s="3" t="s">
        <v>15481</v>
      </c>
      <c r="VWM1" s="3" t="s">
        <v>15482</v>
      </c>
      <c r="VWN1" s="3" t="s">
        <v>15483</v>
      </c>
      <c r="VWO1" s="3" t="s">
        <v>15484</v>
      </c>
      <c r="VWP1" s="3" t="s">
        <v>15485</v>
      </c>
      <c r="VWQ1" s="3" t="s">
        <v>15486</v>
      </c>
      <c r="VWR1" s="3" t="s">
        <v>15487</v>
      </c>
      <c r="VWS1" s="3" t="s">
        <v>15488</v>
      </c>
      <c r="VWT1" s="3" t="s">
        <v>15489</v>
      </c>
      <c r="VWU1" s="3" t="s">
        <v>15490</v>
      </c>
      <c r="VWV1" s="3" t="s">
        <v>15491</v>
      </c>
      <c r="VWW1" s="3" t="s">
        <v>15492</v>
      </c>
      <c r="VWX1" s="3" t="s">
        <v>15493</v>
      </c>
      <c r="VWY1" s="3" t="s">
        <v>15494</v>
      </c>
      <c r="VWZ1" s="3" t="s">
        <v>15495</v>
      </c>
      <c r="VXA1" s="3" t="s">
        <v>15496</v>
      </c>
      <c r="VXB1" s="3" t="s">
        <v>15497</v>
      </c>
      <c r="VXC1" s="3" t="s">
        <v>15498</v>
      </c>
      <c r="VXD1" s="3" t="s">
        <v>15499</v>
      </c>
      <c r="VXE1" s="3" t="s">
        <v>15500</v>
      </c>
      <c r="VXF1" s="3" t="s">
        <v>15501</v>
      </c>
      <c r="VXG1" s="3" t="s">
        <v>15502</v>
      </c>
      <c r="VXH1" s="3" t="s">
        <v>15503</v>
      </c>
      <c r="VXI1" s="3" t="s">
        <v>15504</v>
      </c>
      <c r="VXJ1" s="3" t="s">
        <v>15505</v>
      </c>
      <c r="VXK1" s="3" t="s">
        <v>15506</v>
      </c>
      <c r="VXL1" s="3" t="s">
        <v>15507</v>
      </c>
      <c r="VXM1" s="3" t="s">
        <v>15508</v>
      </c>
      <c r="VXN1" s="3" t="s">
        <v>15509</v>
      </c>
      <c r="VXO1" s="3" t="s">
        <v>15510</v>
      </c>
      <c r="VXP1" s="3" t="s">
        <v>15511</v>
      </c>
      <c r="VXQ1" s="3" t="s">
        <v>15512</v>
      </c>
      <c r="VXR1" s="3" t="s">
        <v>15513</v>
      </c>
      <c r="VXS1" s="3" t="s">
        <v>15514</v>
      </c>
      <c r="VXT1" s="3" t="s">
        <v>15515</v>
      </c>
      <c r="VXU1" s="3" t="s">
        <v>15516</v>
      </c>
      <c r="VXV1" s="3" t="s">
        <v>15517</v>
      </c>
      <c r="VXW1" s="3" t="s">
        <v>15518</v>
      </c>
      <c r="VXX1" s="3" t="s">
        <v>15519</v>
      </c>
      <c r="VXY1" s="3" t="s">
        <v>15520</v>
      </c>
      <c r="VXZ1" s="3" t="s">
        <v>15521</v>
      </c>
      <c r="VYA1" s="3" t="s">
        <v>15522</v>
      </c>
      <c r="VYB1" s="3" t="s">
        <v>15523</v>
      </c>
      <c r="VYC1" s="3" t="s">
        <v>15524</v>
      </c>
      <c r="VYD1" s="3" t="s">
        <v>15525</v>
      </c>
      <c r="VYE1" s="3" t="s">
        <v>15526</v>
      </c>
      <c r="VYF1" s="3" t="s">
        <v>15527</v>
      </c>
      <c r="VYG1" s="3" t="s">
        <v>15528</v>
      </c>
      <c r="VYH1" s="3" t="s">
        <v>15529</v>
      </c>
      <c r="VYI1" s="3" t="s">
        <v>15530</v>
      </c>
      <c r="VYJ1" s="3" t="s">
        <v>15531</v>
      </c>
      <c r="VYK1" s="3" t="s">
        <v>15532</v>
      </c>
      <c r="VYL1" s="3" t="s">
        <v>15533</v>
      </c>
      <c r="VYM1" s="3" t="s">
        <v>15534</v>
      </c>
      <c r="VYN1" s="3" t="s">
        <v>15535</v>
      </c>
      <c r="VYO1" s="3" t="s">
        <v>15536</v>
      </c>
      <c r="VYP1" s="3" t="s">
        <v>15537</v>
      </c>
      <c r="VYQ1" s="3" t="s">
        <v>15538</v>
      </c>
      <c r="VYR1" s="3" t="s">
        <v>15539</v>
      </c>
      <c r="VYS1" s="3" t="s">
        <v>15540</v>
      </c>
      <c r="VYT1" s="3" t="s">
        <v>15541</v>
      </c>
      <c r="VYU1" s="3" t="s">
        <v>15542</v>
      </c>
      <c r="VYV1" s="3" t="s">
        <v>15543</v>
      </c>
      <c r="VYW1" s="3" t="s">
        <v>15544</v>
      </c>
      <c r="VYX1" s="3" t="s">
        <v>15545</v>
      </c>
      <c r="VYY1" s="3" t="s">
        <v>15546</v>
      </c>
      <c r="VYZ1" s="3" t="s">
        <v>15547</v>
      </c>
      <c r="VZA1" s="3" t="s">
        <v>15548</v>
      </c>
      <c r="VZB1" s="3" t="s">
        <v>15549</v>
      </c>
      <c r="VZC1" s="3" t="s">
        <v>15550</v>
      </c>
      <c r="VZD1" s="3" t="s">
        <v>15551</v>
      </c>
      <c r="VZE1" s="3" t="s">
        <v>15552</v>
      </c>
      <c r="VZF1" s="3" t="s">
        <v>15553</v>
      </c>
      <c r="VZG1" s="3" t="s">
        <v>15554</v>
      </c>
      <c r="VZH1" s="3" t="s">
        <v>15555</v>
      </c>
      <c r="VZI1" s="3" t="s">
        <v>15556</v>
      </c>
      <c r="VZJ1" s="3" t="s">
        <v>15557</v>
      </c>
      <c r="VZK1" s="3" t="s">
        <v>15558</v>
      </c>
      <c r="VZL1" s="3" t="s">
        <v>15559</v>
      </c>
      <c r="VZM1" s="3" t="s">
        <v>15560</v>
      </c>
      <c r="VZN1" s="3" t="s">
        <v>15561</v>
      </c>
      <c r="VZO1" s="3" t="s">
        <v>15562</v>
      </c>
      <c r="VZP1" s="3" t="s">
        <v>15563</v>
      </c>
      <c r="VZQ1" s="3" t="s">
        <v>15564</v>
      </c>
      <c r="VZR1" s="3" t="s">
        <v>15565</v>
      </c>
      <c r="VZS1" s="3" t="s">
        <v>15566</v>
      </c>
      <c r="VZT1" s="3" t="s">
        <v>15567</v>
      </c>
      <c r="VZU1" s="3" t="s">
        <v>15568</v>
      </c>
      <c r="VZV1" s="3" t="s">
        <v>15569</v>
      </c>
      <c r="VZW1" s="3" t="s">
        <v>15570</v>
      </c>
      <c r="VZX1" s="3" t="s">
        <v>15571</v>
      </c>
      <c r="VZY1" s="3" t="s">
        <v>15572</v>
      </c>
      <c r="VZZ1" s="3" t="s">
        <v>15573</v>
      </c>
      <c r="WAA1" s="3" t="s">
        <v>15574</v>
      </c>
      <c r="WAB1" s="3" t="s">
        <v>15575</v>
      </c>
      <c r="WAC1" s="3" t="s">
        <v>15576</v>
      </c>
      <c r="WAD1" s="3" t="s">
        <v>15577</v>
      </c>
      <c r="WAE1" s="3" t="s">
        <v>15578</v>
      </c>
      <c r="WAF1" s="3" t="s">
        <v>15579</v>
      </c>
      <c r="WAG1" s="3" t="s">
        <v>15580</v>
      </c>
      <c r="WAH1" s="3" t="s">
        <v>15581</v>
      </c>
      <c r="WAI1" s="3" t="s">
        <v>15582</v>
      </c>
      <c r="WAJ1" s="3" t="s">
        <v>15583</v>
      </c>
      <c r="WAK1" s="3" t="s">
        <v>15584</v>
      </c>
      <c r="WAL1" s="3" t="s">
        <v>15585</v>
      </c>
      <c r="WAM1" s="3" t="s">
        <v>15586</v>
      </c>
      <c r="WAN1" s="3" t="s">
        <v>15587</v>
      </c>
      <c r="WAO1" s="3" t="s">
        <v>15588</v>
      </c>
      <c r="WAP1" s="3" t="s">
        <v>15589</v>
      </c>
      <c r="WAQ1" s="3" t="s">
        <v>15590</v>
      </c>
      <c r="WAR1" s="3" t="s">
        <v>15591</v>
      </c>
      <c r="WAS1" s="3" t="s">
        <v>15592</v>
      </c>
      <c r="WAT1" s="3" t="s">
        <v>15593</v>
      </c>
      <c r="WAU1" s="3" t="s">
        <v>15594</v>
      </c>
      <c r="WAV1" s="3" t="s">
        <v>15595</v>
      </c>
      <c r="WAW1" s="3" t="s">
        <v>15596</v>
      </c>
      <c r="WAX1" s="3" t="s">
        <v>15597</v>
      </c>
      <c r="WAY1" s="3" t="s">
        <v>15598</v>
      </c>
      <c r="WAZ1" s="3" t="s">
        <v>15599</v>
      </c>
      <c r="WBA1" s="3" t="s">
        <v>15600</v>
      </c>
      <c r="WBB1" s="3" t="s">
        <v>15601</v>
      </c>
      <c r="WBC1" s="3" t="s">
        <v>15602</v>
      </c>
      <c r="WBD1" s="3" t="s">
        <v>15603</v>
      </c>
      <c r="WBE1" s="3" t="s">
        <v>15604</v>
      </c>
      <c r="WBF1" s="3" t="s">
        <v>15605</v>
      </c>
      <c r="WBG1" s="3" t="s">
        <v>15606</v>
      </c>
      <c r="WBH1" s="3" t="s">
        <v>15607</v>
      </c>
      <c r="WBI1" s="3" t="s">
        <v>15608</v>
      </c>
      <c r="WBJ1" s="3" t="s">
        <v>15609</v>
      </c>
      <c r="WBK1" s="3" t="s">
        <v>15610</v>
      </c>
      <c r="WBL1" s="3" t="s">
        <v>15611</v>
      </c>
      <c r="WBM1" s="3" t="s">
        <v>15612</v>
      </c>
      <c r="WBN1" s="3" t="s">
        <v>15613</v>
      </c>
      <c r="WBO1" s="3" t="s">
        <v>15614</v>
      </c>
      <c r="WBP1" s="3" t="s">
        <v>15615</v>
      </c>
      <c r="WBQ1" s="3" t="s">
        <v>15616</v>
      </c>
      <c r="WBR1" s="3" t="s">
        <v>15617</v>
      </c>
      <c r="WBS1" s="3" t="s">
        <v>15618</v>
      </c>
      <c r="WBT1" s="3" t="s">
        <v>15619</v>
      </c>
      <c r="WBU1" s="3" t="s">
        <v>15620</v>
      </c>
      <c r="WBV1" s="3" t="s">
        <v>15621</v>
      </c>
      <c r="WBW1" s="3" t="s">
        <v>15622</v>
      </c>
      <c r="WBX1" s="3" t="s">
        <v>15623</v>
      </c>
      <c r="WBY1" s="3" t="s">
        <v>15624</v>
      </c>
      <c r="WBZ1" s="3" t="s">
        <v>15625</v>
      </c>
      <c r="WCA1" s="3" t="s">
        <v>15626</v>
      </c>
      <c r="WCB1" s="3" t="s">
        <v>15627</v>
      </c>
      <c r="WCC1" s="3" t="s">
        <v>15628</v>
      </c>
      <c r="WCD1" s="3" t="s">
        <v>15629</v>
      </c>
      <c r="WCE1" s="3" t="s">
        <v>15630</v>
      </c>
      <c r="WCF1" s="3" t="s">
        <v>15631</v>
      </c>
      <c r="WCG1" s="3" t="s">
        <v>15632</v>
      </c>
      <c r="WCH1" s="3" t="s">
        <v>15633</v>
      </c>
      <c r="WCI1" s="3" t="s">
        <v>15634</v>
      </c>
      <c r="WCJ1" s="3" t="s">
        <v>15635</v>
      </c>
      <c r="WCK1" s="3" t="s">
        <v>15636</v>
      </c>
      <c r="WCL1" s="3" t="s">
        <v>15637</v>
      </c>
      <c r="WCM1" s="3" t="s">
        <v>15638</v>
      </c>
      <c r="WCN1" s="3" t="s">
        <v>15639</v>
      </c>
      <c r="WCO1" s="3" t="s">
        <v>15640</v>
      </c>
      <c r="WCP1" s="3" t="s">
        <v>15641</v>
      </c>
      <c r="WCQ1" s="3" t="s">
        <v>15642</v>
      </c>
      <c r="WCR1" s="3" t="s">
        <v>15643</v>
      </c>
      <c r="WCS1" s="3" t="s">
        <v>15644</v>
      </c>
      <c r="WCT1" s="3" t="s">
        <v>15645</v>
      </c>
      <c r="WCU1" s="3" t="s">
        <v>15646</v>
      </c>
      <c r="WCV1" s="3" t="s">
        <v>15647</v>
      </c>
      <c r="WCW1" s="3" t="s">
        <v>15648</v>
      </c>
      <c r="WCX1" s="3" t="s">
        <v>15649</v>
      </c>
      <c r="WCY1" s="3" t="s">
        <v>15650</v>
      </c>
      <c r="WCZ1" s="3" t="s">
        <v>15651</v>
      </c>
      <c r="WDA1" s="3" t="s">
        <v>15652</v>
      </c>
      <c r="WDB1" s="3" t="s">
        <v>15653</v>
      </c>
      <c r="WDC1" s="3" t="s">
        <v>15654</v>
      </c>
      <c r="WDD1" s="3" t="s">
        <v>15655</v>
      </c>
      <c r="WDE1" s="3" t="s">
        <v>15656</v>
      </c>
      <c r="WDF1" s="3" t="s">
        <v>15657</v>
      </c>
      <c r="WDG1" s="3" t="s">
        <v>15658</v>
      </c>
      <c r="WDH1" s="3" t="s">
        <v>15659</v>
      </c>
      <c r="WDI1" s="3" t="s">
        <v>15660</v>
      </c>
      <c r="WDJ1" s="3" t="s">
        <v>15661</v>
      </c>
      <c r="WDK1" s="3" t="s">
        <v>15662</v>
      </c>
      <c r="WDL1" s="3" t="s">
        <v>15663</v>
      </c>
      <c r="WDM1" s="3" t="s">
        <v>15664</v>
      </c>
      <c r="WDN1" s="3" t="s">
        <v>15665</v>
      </c>
      <c r="WDO1" s="3" t="s">
        <v>15666</v>
      </c>
      <c r="WDP1" s="3" t="s">
        <v>15667</v>
      </c>
      <c r="WDQ1" s="3" t="s">
        <v>15668</v>
      </c>
      <c r="WDR1" s="3" t="s">
        <v>15669</v>
      </c>
      <c r="WDS1" s="3" t="s">
        <v>15670</v>
      </c>
      <c r="WDT1" s="3" t="s">
        <v>15671</v>
      </c>
      <c r="WDU1" s="3" t="s">
        <v>15672</v>
      </c>
      <c r="WDV1" s="3" t="s">
        <v>15673</v>
      </c>
      <c r="WDW1" s="3" t="s">
        <v>15674</v>
      </c>
      <c r="WDX1" s="3" t="s">
        <v>15675</v>
      </c>
      <c r="WDY1" s="3" t="s">
        <v>15676</v>
      </c>
      <c r="WDZ1" s="3" t="s">
        <v>15677</v>
      </c>
      <c r="WEA1" s="3" t="s">
        <v>15678</v>
      </c>
      <c r="WEB1" s="3" t="s">
        <v>15679</v>
      </c>
      <c r="WEC1" s="3" t="s">
        <v>15680</v>
      </c>
      <c r="WED1" s="3" t="s">
        <v>15681</v>
      </c>
      <c r="WEE1" s="3" t="s">
        <v>15682</v>
      </c>
      <c r="WEF1" s="3" t="s">
        <v>15683</v>
      </c>
      <c r="WEG1" s="3" t="s">
        <v>15684</v>
      </c>
      <c r="WEH1" s="3" t="s">
        <v>15685</v>
      </c>
      <c r="WEI1" s="3" t="s">
        <v>15686</v>
      </c>
      <c r="WEJ1" s="3" t="s">
        <v>15687</v>
      </c>
      <c r="WEK1" s="3" t="s">
        <v>15688</v>
      </c>
      <c r="WEL1" s="3" t="s">
        <v>15689</v>
      </c>
      <c r="WEM1" s="3" t="s">
        <v>15690</v>
      </c>
      <c r="WEN1" s="3" t="s">
        <v>15691</v>
      </c>
      <c r="WEO1" s="3" t="s">
        <v>15692</v>
      </c>
      <c r="WEP1" s="3" t="s">
        <v>15693</v>
      </c>
      <c r="WEQ1" s="3" t="s">
        <v>15694</v>
      </c>
      <c r="WER1" s="3" t="s">
        <v>15695</v>
      </c>
      <c r="WES1" s="3" t="s">
        <v>15696</v>
      </c>
      <c r="WET1" s="3" t="s">
        <v>15697</v>
      </c>
      <c r="WEU1" s="3" t="s">
        <v>15698</v>
      </c>
      <c r="WEV1" s="3" t="s">
        <v>15699</v>
      </c>
      <c r="WEW1" s="3" t="s">
        <v>15700</v>
      </c>
      <c r="WEX1" s="3" t="s">
        <v>15701</v>
      </c>
      <c r="WEY1" s="3" t="s">
        <v>15702</v>
      </c>
      <c r="WEZ1" s="3" t="s">
        <v>15703</v>
      </c>
      <c r="WFA1" s="3" t="s">
        <v>15704</v>
      </c>
      <c r="WFB1" s="3" t="s">
        <v>15705</v>
      </c>
      <c r="WFC1" s="3" t="s">
        <v>15706</v>
      </c>
      <c r="WFD1" s="3" t="s">
        <v>15707</v>
      </c>
      <c r="WFE1" s="3" t="s">
        <v>15708</v>
      </c>
      <c r="WFF1" s="3" t="s">
        <v>15709</v>
      </c>
      <c r="WFG1" s="3" t="s">
        <v>15710</v>
      </c>
      <c r="WFH1" s="3" t="s">
        <v>15711</v>
      </c>
      <c r="WFI1" s="3" t="s">
        <v>15712</v>
      </c>
      <c r="WFJ1" s="3" t="s">
        <v>15713</v>
      </c>
      <c r="WFK1" s="3" t="s">
        <v>15714</v>
      </c>
      <c r="WFL1" s="3" t="s">
        <v>15715</v>
      </c>
      <c r="WFM1" s="3" t="s">
        <v>15716</v>
      </c>
      <c r="WFN1" s="3" t="s">
        <v>15717</v>
      </c>
      <c r="WFO1" s="3" t="s">
        <v>15718</v>
      </c>
      <c r="WFP1" s="3" t="s">
        <v>15719</v>
      </c>
      <c r="WFQ1" s="3" t="s">
        <v>15720</v>
      </c>
      <c r="WFR1" s="3" t="s">
        <v>15721</v>
      </c>
      <c r="WFS1" s="3" t="s">
        <v>15722</v>
      </c>
      <c r="WFT1" s="3" t="s">
        <v>15723</v>
      </c>
      <c r="WFU1" s="3" t="s">
        <v>15724</v>
      </c>
      <c r="WFV1" s="3" t="s">
        <v>15725</v>
      </c>
      <c r="WFW1" s="3" t="s">
        <v>15726</v>
      </c>
      <c r="WFX1" s="3" t="s">
        <v>15727</v>
      </c>
      <c r="WFY1" s="3" t="s">
        <v>15728</v>
      </c>
      <c r="WFZ1" s="3" t="s">
        <v>15729</v>
      </c>
      <c r="WGA1" s="3" t="s">
        <v>15730</v>
      </c>
      <c r="WGB1" s="3" t="s">
        <v>15731</v>
      </c>
      <c r="WGC1" s="3" t="s">
        <v>15732</v>
      </c>
      <c r="WGD1" s="3" t="s">
        <v>15733</v>
      </c>
      <c r="WGE1" s="3" t="s">
        <v>15734</v>
      </c>
      <c r="WGF1" s="3" t="s">
        <v>15735</v>
      </c>
      <c r="WGG1" s="3" t="s">
        <v>15736</v>
      </c>
      <c r="WGH1" s="3" t="s">
        <v>15737</v>
      </c>
      <c r="WGI1" s="3" t="s">
        <v>15738</v>
      </c>
      <c r="WGJ1" s="3" t="s">
        <v>15739</v>
      </c>
      <c r="WGK1" s="3" t="s">
        <v>15740</v>
      </c>
      <c r="WGL1" s="3" t="s">
        <v>15741</v>
      </c>
      <c r="WGM1" s="3" t="s">
        <v>15742</v>
      </c>
      <c r="WGN1" s="3" t="s">
        <v>15743</v>
      </c>
      <c r="WGO1" s="3" t="s">
        <v>15744</v>
      </c>
      <c r="WGP1" s="3" t="s">
        <v>15745</v>
      </c>
      <c r="WGQ1" s="3" t="s">
        <v>15746</v>
      </c>
      <c r="WGR1" s="3" t="s">
        <v>15747</v>
      </c>
      <c r="WGS1" s="3" t="s">
        <v>15748</v>
      </c>
      <c r="WGT1" s="3" t="s">
        <v>15749</v>
      </c>
      <c r="WGU1" s="3" t="s">
        <v>15750</v>
      </c>
      <c r="WGV1" s="3" t="s">
        <v>15751</v>
      </c>
      <c r="WGW1" s="3" t="s">
        <v>15752</v>
      </c>
      <c r="WGX1" s="3" t="s">
        <v>15753</v>
      </c>
      <c r="WGY1" s="3" t="s">
        <v>15754</v>
      </c>
      <c r="WGZ1" s="3" t="s">
        <v>15755</v>
      </c>
      <c r="WHA1" s="3" t="s">
        <v>15756</v>
      </c>
      <c r="WHB1" s="3" t="s">
        <v>15757</v>
      </c>
      <c r="WHC1" s="3" t="s">
        <v>15758</v>
      </c>
      <c r="WHD1" s="3" t="s">
        <v>15759</v>
      </c>
      <c r="WHE1" s="3" t="s">
        <v>15760</v>
      </c>
      <c r="WHF1" s="3" t="s">
        <v>15761</v>
      </c>
      <c r="WHG1" s="3" t="s">
        <v>15762</v>
      </c>
      <c r="WHH1" s="3" t="s">
        <v>15763</v>
      </c>
      <c r="WHI1" s="3" t="s">
        <v>15764</v>
      </c>
      <c r="WHJ1" s="3" t="s">
        <v>15765</v>
      </c>
      <c r="WHK1" s="3" t="s">
        <v>15766</v>
      </c>
      <c r="WHL1" s="3" t="s">
        <v>15767</v>
      </c>
      <c r="WHM1" s="3" t="s">
        <v>15768</v>
      </c>
      <c r="WHN1" s="3" t="s">
        <v>15769</v>
      </c>
      <c r="WHO1" s="3" t="s">
        <v>15770</v>
      </c>
      <c r="WHP1" s="3" t="s">
        <v>15771</v>
      </c>
      <c r="WHQ1" s="3" t="s">
        <v>15772</v>
      </c>
      <c r="WHR1" s="3" t="s">
        <v>15773</v>
      </c>
      <c r="WHS1" s="3" t="s">
        <v>15774</v>
      </c>
      <c r="WHT1" s="3" t="s">
        <v>15775</v>
      </c>
      <c r="WHU1" s="3" t="s">
        <v>15776</v>
      </c>
      <c r="WHV1" s="3" t="s">
        <v>15777</v>
      </c>
      <c r="WHW1" s="3" t="s">
        <v>15778</v>
      </c>
      <c r="WHX1" s="3" t="s">
        <v>15779</v>
      </c>
      <c r="WHY1" s="3" t="s">
        <v>15780</v>
      </c>
      <c r="WHZ1" s="3" t="s">
        <v>15781</v>
      </c>
      <c r="WIA1" s="3" t="s">
        <v>15782</v>
      </c>
      <c r="WIB1" s="3" t="s">
        <v>15783</v>
      </c>
      <c r="WIC1" s="3" t="s">
        <v>15784</v>
      </c>
      <c r="WID1" s="3" t="s">
        <v>15785</v>
      </c>
      <c r="WIE1" s="3" t="s">
        <v>15786</v>
      </c>
      <c r="WIF1" s="3" t="s">
        <v>15787</v>
      </c>
      <c r="WIG1" s="3" t="s">
        <v>15788</v>
      </c>
      <c r="WIH1" s="3" t="s">
        <v>15789</v>
      </c>
      <c r="WII1" s="3" t="s">
        <v>15790</v>
      </c>
      <c r="WIJ1" s="3" t="s">
        <v>15791</v>
      </c>
      <c r="WIK1" s="3" t="s">
        <v>15792</v>
      </c>
      <c r="WIL1" s="3" t="s">
        <v>15793</v>
      </c>
      <c r="WIM1" s="3" t="s">
        <v>15794</v>
      </c>
      <c r="WIN1" s="3" t="s">
        <v>15795</v>
      </c>
      <c r="WIO1" s="3" t="s">
        <v>15796</v>
      </c>
      <c r="WIP1" s="3" t="s">
        <v>15797</v>
      </c>
      <c r="WIQ1" s="3" t="s">
        <v>15798</v>
      </c>
      <c r="WIR1" s="3" t="s">
        <v>15799</v>
      </c>
      <c r="WIS1" s="3" t="s">
        <v>15800</v>
      </c>
      <c r="WIT1" s="3" t="s">
        <v>15801</v>
      </c>
      <c r="WIU1" s="3" t="s">
        <v>15802</v>
      </c>
      <c r="WIV1" s="3" t="s">
        <v>15803</v>
      </c>
      <c r="WIW1" s="3" t="s">
        <v>15804</v>
      </c>
      <c r="WIX1" s="3" t="s">
        <v>15805</v>
      </c>
      <c r="WIY1" s="3" t="s">
        <v>15806</v>
      </c>
      <c r="WIZ1" s="3" t="s">
        <v>15807</v>
      </c>
      <c r="WJA1" s="3" t="s">
        <v>15808</v>
      </c>
      <c r="WJB1" s="3" t="s">
        <v>15809</v>
      </c>
      <c r="WJC1" s="3" t="s">
        <v>15810</v>
      </c>
      <c r="WJD1" s="3" t="s">
        <v>15811</v>
      </c>
      <c r="WJE1" s="3" t="s">
        <v>15812</v>
      </c>
      <c r="WJF1" s="3" t="s">
        <v>15813</v>
      </c>
      <c r="WJG1" s="3" t="s">
        <v>15814</v>
      </c>
      <c r="WJH1" s="3" t="s">
        <v>15815</v>
      </c>
      <c r="WJI1" s="3" t="s">
        <v>15816</v>
      </c>
      <c r="WJJ1" s="3" t="s">
        <v>15817</v>
      </c>
      <c r="WJK1" s="3" t="s">
        <v>15818</v>
      </c>
      <c r="WJL1" s="3" t="s">
        <v>15819</v>
      </c>
      <c r="WJM1" s="3" t="s">
        <v>15820</v>
      </c>
      <c r="WJN1" s="3" t="s">
        <v>15821</v>
      </c>
      <c r="WJO1" s="3" t="s">
        <v>15822</v>
      </c>
      <c r="WJP1" s="3" t="s">
        <v>15823</v>
      </c>
      <c r="WJQ1" s="3" t="s">
        <v>15824</v>
      </c>
      <c r="WJR1" s="3" t="s">
        <v>15825</v>
      </c>
      <c r="WJS1" s="3" t="s">
        <v>15826</v>
      </c>
      <c r="WJT1" s="3" t="s">
        <v>15827</v>
      </c>
      <c r="WJU1" s="3" t="s">
        <v>15828</v>
      </c>
      <c r="WJV1" s="3" t="s">
        <v>15829</v>
      </c>
      <c r="WJW1" s="3" t="s">
        <v>15830</v>
      </c>
      <c r="WJX1" s="3" t="s">
        <v>15831</v>
      </c>
      <c r="WJY1" s="3" t="s">
        <v>15832</v>
      </c>
      <c r="WJZ1" s="3" t="s">
        <v>15833</v>
      </c>
      <c r="WKA1" s="3" t="s">
        <v>15834</v>
      </c>
      <c r="WKB1" s="3" t="s">
        <v>15835</v>
      </c>
      <c r="WKC1" s="3" t="s">
        <v>15836</v>
      </c>
      <c r="WKD1" s="3" t="s">
        <v>15837</v>
      </c>
      <c r="WKE1" s="3" t="s">
        <v>15838</v>
      </c>
      <c r="WKF1" s="3" t="s">
        <v>15839</v>
      </c>
      <c r="WKG1" s="3" t="s">
        <v>15840</v>
      </c>
      <c r="WKH1" s="3" t="s">
        <v>15841</v>
      </c>
      <c r="WKI1" s="3" t="s">
        <v>15842</v>
      </c>
      <c r="WKJ1" s="3" t="s">
        <v>15843</v>
      </c>
      <c r="WKK1" s="3" t="s">
        <v>15844</v>
      </c>
      <c r="WKL1" s="3" t="s">
        <v>15845</v>
      </c>
      <c r="WKM1" s="3" t="s">
        <v>15846</v>
      </c>
      <c r="WKN1" s="3" t="s">
        <v>15847</v>
      </c>
      <c r="WKO1" s="3" t="s">
        <v>15848</v>
      </c>
      <c r="WKP1" s="3" t="s">
        <v>15849</v>
      </c>
      <c r="WKQ1" s="3" t="s">
        <v>15850</v>
      </c>
      <c r="WKR1" s="3" t="s">
        <v>15851</v>
      </c>
      <c r="WKS1" s="3" t="s">
        <v>15852</v>
      </c>
      <c r="WKT1" s="3" t="s">
        <v>15853</v>
      </c>
      <c r="WKU1" s="3" t="s">
        <v>15854</v>
      </c>
      <c r="WKV1" s="3" t="s">
        <v>15855</v>
      </c>
      <c r="WKW1" s="3" t="s">
        <v>15856</v>
      </c>
      <c r="WKX1" s="3" t="s">
        <v>15857</v>
      </c>
      <c r="WKY1" s="3" t="s">
        <v>15858</v>
      </c>
      <c r="WKZ1" s="3" t="s">
        <v>15859</v>
      </c>
      <c r="WLA1" s="3" t="s">
        <v>15860</v>
      </c>
      <c r="WLB1" s="3" t="s">
        <v>15861</v>
      </c>
      <c r="WLC1" s="3" t="s">
        <v>15862</v>
      </c>
      <c r="WLD1" s="3" t="s">
        <v>15863</v>
      </c>
      <c r="WLE1" s="3" t="s">
        <v>15864</v>
      </c>
      <c r="WLF1" s="3" t="s">
        <v>15865</v>
      </c>
      <c r="WLG1" s="3" t="s">
        <v>15866</v>
      </c>
      <c r="WLH1" s="3" t="s">
        <v>15867</v>
      </c>
      <c r="WLI1" s="3" t="s">
        <v>15868</v>
      </c>
      <c r="WLJ1" s="3" t="s">
        <v>15869</v>
      </c>
      <c r="WLK1" s="3" t="s">
        <v>15870</v>
      </c>
      <c r="WLL1" s="3" t="s">
        <v>15871</v>
      </c>
      <c r="WLM1" s="3" t="s">
        <v>15872</v>
      </c>
      <c r="WLN1" s="3" t="s">
        <v>15873</v>
      </c>
      <c r="WLO1" s="3" t="s">
        <v>15874</v>
      </c>
      <c r="WLP1" s="3" t="s">
        <v>15875</v>
      </c>
      <c r="WLQ1" s="3" t="s">
        <v>15876</v>
      </c>
      <c r="WLR1" s="3" t="s">
        <v>15877</v>
      </c>
      <c r="WLS1" s="3" t="s">
        <v>15878</v>
      </c>
      <c r="WLT1" s="3" t="s">
        <v>15879</v>
      </c>
      <c r="WLU1" s="3" t="s">
        <v>15880</v>
      </c>
      <c r="WLV1" s="3" t="s">
        <v>15881</v>
      </c>
      <c r="WLW1" s="3" t="s">
        <v>15882</v>
      </c>
      <c r="WLX1" s="3" t="s">
        <v>15883</v>
      </c>
      <c r="WLY1" s="3" t="s">
        <v>15884</v>
      </c>
      <c r="WLZ1" s="3" t="s">
        <v>15885</v>
      </c>
      <c r="WMA1" s="3" t="s">
        <v>15886</v>
      </c>
      <c r="WMB1" s="3" t="s">
        <v>15887</v>
      </c>
      <c r="WMC1" s="3" t="s">
        <v>15888</v>
      </c>
      <c r="WMD1" s="3" t="s">
        <v>15889</v>
      </c>
      <c r="WME1" s="3" t="s">
        <v>15890</v>
      </c>
      <c r="WMF1" s="3" t="s">
        <v>15891</v>
      </c>
      <c r="WMG1" s="3" t="s">
        <v>15892</v>
      </c>
      <c r="WMH1" s="3" t="s">
        <v>15893</v>
      </c>
      <c r="WMI1" s="3" t="s">
        <v>15894</v>
      </c>
      <c r="WMJ1" s="3" t="s">
        <v>15895</v>
      </c>
      <c r="WMK1" s="3" t="s">
        <v>15896</v>
      </c>
      <c r="WML1" s="3" t="s">
        <v>15897</v>
      </c>
      <c r="WMM1" s="3" t="s">
        <v>15898</v>
      </c>
      <c r="WMN1" s="3" t="s">
        <v>15899</v>
      </c>
      <c r="WMO1" s="3" t="s">
        <v>15900</v>
      </c>
      <c r="WMP1" s="3" t="s">
        <v>15901</v>
      </c>
      <c r="WMQ1" s="3" t="s">
        <v>15902</v>
      </c>
      <c r="WMR1" s="3" t="s">
        <v>15903</v>
      </c>
      <c r="WMS1" s="3" t="s">
        <v>15904</v>
      </c>
      <c r="WMT1" s="3" t="s">
        <v>15905</v>
      </c>
      <c r="WMU1" s="3" t="s">
        <v>15906</v>
      </c>
      <c r="WMV1" s="3" t="s">
        <v>15907</v>
      </c>
      <c r="WMW1" s="3" t="s">
        <v>15908</v>
      </c>
      <c r="WMX1" s="3" t="s">
        <v>15909</v>
      </c>
      <c r="WMY1" s="3" t="s">
        <v>15910</v>
      </c>
      <c r="WMZ1" s="3" t="s">
        <v>15911</v>
      </c>
      <c r="WNA1" s="3" t="s">
        <v>15912</v>
      </c>
      <c r="WNB1" s="3" t="s">
        <v>15913</v>
      </c>
      <c r="WNC1" s="3" t="s">
        <v>15914</v>
      </c>
      <c r="WND1" s="3" t="s">
        <v>15915</v>
      </c>
      <c r="WNE1" s="3" t="s">
        <v>15916</v>
      </c>
      <c r="WNF1" s="3" t="s">
        <v>15917</v>
      </c>
      <c r="WNG1" s="3" t="s">
        <v>15918</v>
      </c>
      <c r="WNH1" s="3" t="s">
        <v>15919</v>
      </c>
      <c r="WNI1" s="3" t="s">
        <v>15920</v>
      </c>
      <c r="WNJ1" s="3" t="s">
        <v>15921</v>
      </c>
      <c r="WNK1" s="3" t="s">
        <v>15922</v>
      </c>
      <c r="WNL1" s="3" t="s">
        <v>15923</v>
      </c>
      <c r="WNM1" s="3" t="s">
        <v>15924</v>
      </c>
      <c r="WNN1" s="3" t="s">
        <v>15925</v>
      </c>
      <c r="WNO1" s="3" t="s">
        <v>15926</v>
      </c>
      <c r="WNP1" s="3" t="s">
        <v>15927</v>
      </c>
      <c r="WNQ1" s="3" t="s">
        <v>15928</v>
      </c>
      <c r="WNR1" s="3" t="s">
        <v>15929</v>
      </c>
      <c r="WNS1" s="3" t="s">
        <v>15930</v>
      </c>
      <c r="WNT1" s="3" t="s">
        <v>15931</v>
      </c>
      <c r="WNU1" s="3" t="s">
        <v>15932</v>
      </c>
      <c r="WNV1" s="3" t="s">
        <v>15933</v>
      </c>
      <c r="WNW1" s="3" t="s">
        <v>15934</v>
      </c>
      <c r="WNX1" s="3" t="s">
        <v>15935</v>
      </c>
      <c r="WNY1" s="3" t="s">
        <v>15936</v>
      </c>
      <c r="WNZ1" s="3" t="s">
        <v>15937</v>
      </c>
      <c r="WOA1" s="3" t="s">
        <v>15938</v>
      </c>
      <c r="WOB1" s="3" t="s">
        <v>15939</v>
      </c>
      <c r="WOC1" s="3" t="s">
        <v>15940</v>
      </c>
      <c r="WOD1" s="3" t="s">
        <v>15941</v>
      </c>
      <c r="WOE1" s="3" t="s">
        <v>15942</v>
      </c>
      <c r="WOF1" s="3" t="s">
        <v>15943</v>
      </c>
      <c r="WOG1" s="3" t="s">
        <v>15944</v>
      </c>
      <c r="WOH1" s="3" t="s">
        <v>15945</v>
      </c>
      <c r="WOI1" s="3" t="s">
        <v>15946</v>
      </c>
      <c r="WOJ1" s="3" t="s">
        <v>15947</v>
      </c>
      <c r="WOK1" s="3" t="s">
        <v>15948</v>
      </c>
      <c r="WOL1" s="3" t="s">
        <v>15949</v>
      </c>
      <c r="WOM1" s="3" t="s">
        <v>15950</v>
      </c>
      <c r="WON1" s="3" t="s">
        <v>15951</v>
      </c>
      <c r="WOO1" s="3" t="s">
        <v>15952</v>
      </c>
      <c r="WOP1" s="3" t="s">
        <v>15953</v>
      </c>
      <c r="WOQ1" s="3" t="s">
        <v>15954</v>
      </c>
      <c r="WOR1" s="3" t="s">
        <v>15955</v>
      </c>
      <c r="WOS1" s="3" t="s">
        <v>15956</v>
      </c>
      <c r="WOT1" s="3" t="s">
        <v>15957</v>
      </c>
      <c r="WOU1" s="3" t="s">
        <v>15958</v>
      </c>
      <c r="WOV1" s="3" t="s">
        <v>15959</v>
      </c>
      <c r="WOW1" s="3" t="s">
        <v>15960</v>
      </c>
      <c r="WOX1" s="3" t="s">
        <v>15961</v>
      </c>
      <c r="WOY1" s="3" t="s">
        <v>15962</v>
      </c>
      <c r="WOZ1" s="3" t="s">
        <v>15963</v>
      </c>
      <c r="WPA1" s="3" t="s">
        <v>15964</v>
      </c>
      <c r="WPB1" s="3" t="s">
        <v>15965</v>
      </c>
      <c r="WPC1" s="3" t="s">
        <v>15966</v>
      </c>
      <c r="WPD1" s="3" t="s">
        <v>15967</v>
      </c>
      <c r="WPE1" s="3" t="s">
        <v>15968</v>
      </c>
      <c r="WPF1" s="3" t="s">
        <v>15969</v>
      </c>
      <c r="WPG1" s="3" t="s">
        <v>15970</v>
      </c>
      <c r="WPH1" s="3" t="s">
        <v>15971</v>
      </c>
      <c r="WPI1" s="3" t="s">
        <v>15972</v>
      </c>
      <c r="WPJ1" s="3" t="s">
        <v>15973</v>
      </c>
      <c r="WPK1" s="3" t="s">
        <v>15974</v>
      </c>
      <c r="WPL1" s="3" t="s">
        <v>15975</v>
      </c>
      <c r="WPM1" s="3" t="s">
        <v>15976</v>
      </c>
      <c r="WPN1" s="3" t="s">
        <v>15977</v>
      </c>
      <c r="WPO1" s="3" t="s">
        <v>15978</v>
      </c>
      <c r="WPP1" s="3" t="s">
        <v>15979</v>
      </c>
      <c r="WPQ1" s="3" t="s">
        <v>15980</v>
      </c>
      <c r="WPR1" s="3" t="s">
        <v>15981</v>
      </c>
      <c r="WPS1" s="3" t="s">
        <v>15982</v>
      </c>
      <c r="WPT1" s="3" t="s">
        <v>15983</v>
      </c>
      <c r="WPU1" s="3" t="s">
        <v>15984</v>
      </c>
      <c r="WPV1" s="3" t="s">
        <v>15985</v>
      </c>
      <c r="WPW1" s="3" t="s">
        <v>15986</v>
      </c>
      <c r="WPX1" s="3" t="s">
        <v>15987</v>
      </c>
      <c r="WPY1" s="3" t="s">
        <v>15988</v>
      </c>
      <c r="WPZ1" s="3" t="s">
        <v>15989</v>
      </c>
      <c r="WQA1" s="3" t="s">
        <v>15990</v>
      </c>
      <c r="WQB1" s="3" t="s">
        <v>15991</v>
      </c>
      <c r="WQC1" s="3" t="s">
        <v>15992</v>
      </c>
      <c r="WQD1" s="3" t="s">
        <v>15993</v>
      </c>
      <c r="WQE1" s="3" t="s">
        <v>15994</v>
      </c>
      <c r="WQF1" s="3" t="s">
        <v>15995</v>
      </c>
      <c r="WQG1" s="3" t="s">
        <v>15996</v>
      </c>
      <c r="WQH1" s="3" t="s">
        <v>15997</v>
      </c>
      <c r="WQI1" s="3" t="s">
        <v>15998</v>
      </c>
      <c r="WQJ1" s="3" t="s">
        <v>15999</v>
      </c>
      <c r="WQK1" s="3" t="s">
        <v>16000</v>
      </c>
      <c r="WQL1" s="3" t="s">
        <v>16001</v>
      </c>
      <c r="WQM1" s="3" t="s">
        <v>16002</v>
      </c>
      <c r="WQN1" s="3" t="s">
        <v>16003</v>
      </c>
      <c r="WQO1" s="3" t="s">
        <v>16004</v>
      </c>
      <c r="WQP1" s="3" t="s">
        <v>16005</v>
      </c>
      <c r="WQQ1" s="3" t="s">
        <v>16006</v>
      </c>
      <c r="WQR1" s="3" t="s">
        <v>16007</v>
      </c>
      <c r="WQS1" s="3" t="s">
        <v>16008</v>
      </c>
      <c r="WQT1" s="3" t="s">
        <v>16009</v>
      </c>
      <c r="WQU1" s="3" t="s">
        <v>16010</v>
      </c>
      <c r="WQV1" s="3" t="s">
        <v>16011</v>
      </c>
      <c r="WQW1" s="3" t="s">
        <v>16012</v>
      </c>
      <c r="WQX1" s="3" t="s">
        <v>16013</v>
      </c>
      <c r="WQY1" s="3" t="s">
        <v>16014</v>
      </c>
      <c r="WQZ1" s="3" t="s">
        <v>16015</v>
      </c>
      <c r="WRA1" s="3" t="s">
        <v>16016</v>
      </c>
      <c r="WRB1" s="3" t="s">
        <v>16017</v>
      </c>
      <c r="WRC1" s="3" t="s">
        <v>16018</v>
      </c>
      <c r="WRD1" s="3" t="s">
        <v>16019</v>
      </c>
      <c r="WRE1" s="3" t="s">
        <v>16020</v>
      </c>
      <c r="WRF1" s="3" t="s">
        <v>16021</v>
      </c>
      <c r="WRG1" s="3" t="s">
        <v>16022</v>
      </c>
      <c r="WRH1" s="3" t="s">
        <v>16023</v>
      </c>
      <c r="WRI1" s="3" t="s">
        <v>16024</v>
      </c>
      <c r="WRJ1" s="3" t="s">
        <v>16025</v>
      </c>
      <c r="WRK1" s="3" t="s">
        <v>16026</v>
      </c>
      <c r="WRL1" s="3" t="s">
        <v>16027</v>
      </c>
      <c r="WRM1" s="3" t="s">
        <v>16028</v>
      </c>
      <c r="WRN1" s="3" t="s">
        <v>16029</v>
      </c>
      <c r="WRO1" s="3" t="s">
        <v>16030</v>
      </c>
      <c r="WRP1" s="3" t="s">
        <v>16031</v>
      </c>
      <c r="WRQ1" s="3" t="s">
        <v>16032</v>
      </c>
      <c r="WRR1" s="3" t="s">
        <v>16033</v>
      </c>
      <c r="WRS1" s="3" t="s">
        <v>16034</v>
      </c>
      <c r="WRT1" s="3" t="s">
        <v>16035</v>
      </c>
      <c r="WRU1" s="3" t="s">
        <v>16036</v>
      </c>
      <c r="WRV1" s="3" t="s">
        <v>16037</v>
      </c>
      <c r="WRW1" s="3" t="s">
        <v>16038</v>
      </c>
      <c r="WRX1" s="3" t="s">
        <v>16039</v>
      </c>
      <c r="WRY1" s="3" t="s">
        <v>16040</v>
      </c>
      <c r="WRZ1" s="3" t="s">
        <v>16041</v>
      </c>
      <c r="WSA1" s="3" t="s">
        <v>16042</v>
      </c>
      <c r="WSB1" s="3" t="s">
        <v>16043</v>
      </c>
      <c r="WSC1" s="3" t="s">
        <v>16044</v>
      </c>
      <c r="WSD1" s="3" t="s">
        <v>16045</v>
      </c>
      <c r="WSE1" s="3" t="s">
        <v>16046</v>
      </c>
      <c r="WSF1" s="3" t="s">
        <v>16047</v>
      </c>
      <c r="WSG1" s="3" t="s">
        <v>16048</v>
      </c>
      <c r="WSH1" s="3" t="s">
        <v>16049</v>
      </c>
      <c r="WSI1" s="3" t="s">
        <v>16050</v>
      </c>
      <c r="WSJ1" s="3" t="s">
        <v>16051</v>
      </c>
      <c r="WSK1" s="3" t="s">
        <v>16052</v>
      </c>
      <c r="WSL1" s="3" t="s">
        <v>16053</v>
      </c>
      <c r="WSM1" s="3" t="s">
        <v>16054</v>
      </c>
      <c r="WSN1" s="3" t="s">
        <v>16055</v>
      </c>
      <c r="WSO1" s="3" t="s">
        <v>16056</v>
      </c>
      <c r="WSP1" s="3" t="s">
        <v>16057</v>
      </c>
      <c r="WSQ1" s="3" t="s">
        <v>16058</v>
      </c>
      <c r="WSR1" s="3" t="s">
        <v>16059</v>
      </c>
      <c r="WSS1" s="3" t="s">
        <v>16060</v>
      </c>
      <c r="WST1" s="3" t="s">
        <v>16061</v>
      </c>
      <c r="WSU1" s="3" t="s">
        <v>16062</v>
      </c>
      <c r="WSV1" s="3" t="s">
        <v>16063</v>
      </c>
      <c r="WSW1" s="3" t="s">
        <v>16064</v>
      </c>
      <c r="WSX1" s="3" t="s">
        <v>16065</v>
      </c>
      <c r="WSY1" s="3" t="s">
        <v>16066</v>
      </c>
      <c r="WSZ1" s="3" t="s">
        <v>16067</v>
      </c>
      <c r="WTA1" s="3" t="s">
        <v>16068</v>
      </c>
      <c r="WTB1" s="3" t="s">
        <v>16069</v>
      </c>
      <c r="WTC1" s="3" t="s">
        <v>16070</v>
      </c>
      <c r="WTD1" s="3" t="s">
        <v>16071</v>
      </c>
      <c r="WTE1" s="3" t="s">
        <v>16072</v>
      </c>
      <c r="WTF1" s="3" t="s">
        <v>16073</v>
      </c>
      <c r="WTG1" s="3" t="s">
        <v>16074</v>
      </c>
      <c r="WTH1" s="3" t="s">
        <v>16075</v>
      </c>
      <c r="WTI1" s="3" t="s">
        <v>16076</v>
      </c>
      <c r="WTJ1" s="3" t="s">
        <v>16077</v>
      </c>
      <c r="WTK1" s="3" t="s">
        <v>16078</v>
      </c>
      <c r="WTL1" s="3" t="s">
        <v>16079</v>
      </c>
      <c r="WTM1" s="3" t="s">
        <v>16080</v>
      </c>
      <c r="WTN1" s="3" t="s">
        <v>16081</v>
      </c>
      <c r="WTO1" s="3" t="s">
        <v>16082</v>
      </c>
      <c r="WTP1" s="3" t="s">
        <v>16083</v>
      </c>
      <c r="WTQ1" s="3" t="s">
        <v>16084</v>
      </c>
      <c r="WTR1" s="3" t="s">
        <v>16085</v>
      </c>
      <c r="WTS1" s="3" t="s">
        <v>16086</v>
      </c>
      <c r="WTT1" s="3" t="s">
        <v>16087</v>
      </c>
      <c r="WTU1" s="3" t="s">
        <v>16088</v>
      </c>
      <c r="WTV1" s="3" t="s">
        <v>16089</v>
      </c>
      <c r="WTW1" s="3" t="s">
        <v>16090</v>
      </c>
      <c r="WTX1" s="3" t="s">
        <v>16091</v>
      </c>
      <c r="WTY1" s="3" t="s">
        <v>16092</v>
      </c>
      <c r="WTZ1" s="3" t="s">
        <v>16093</v>
      </c>
      <c r="WUA1" s="3" t="s">
        <v>16094</v>
      </c>
      <c r="WUB1" s="3" t="s">
        <v>16095</v>
      </c>
      <c r="WUC1" s="3" t="s">
        <v>16096</v>
      </c>
      <c r="WUD1" s="3" t="s">
        <v>16097</v>
      </c>
      <c r="WUE1" s="3" t="s">
        <v>16098</v>
      </c>
      <c r="WUF1" s="3" t="s">
        <v>16099</v>
      </c>
      <c r="WUG1" s="3" t="s">
        <v>16100</v>
      </c>
      <c r="WUH1" s="3" t="s">
        <v>16101</v>
      </c>
      <c r="WUI1" s="3" t="s">
        <v>16102</v>
      </c>
      <c r="WUJ1" s="3" t="s">
        <v>16103</v>
      </c>
      <c r="WUK1" s="3" t="s">
        <v>16104</v>
      </c>
      <c r="WUL1" s="3" t="s">
        <v>16105</v>
      </c>
      <c r="WUM1" s="3" t="s">
        <v>16106</v>
      </c>
      <c r="WUN1" s="3" t="s">
        <v>16107</v>
      </c>
      <c r="WUO1" s="3" t="s">
        <v>16108</v>
      </c>
      <c r="WUP1" s="3" t="s">
        <v>16109</v>
      </c>
      <c r="WUQ1" s="3" t="s">
        <v>16110</v>
      </c>
      <c r="WUR1" s="3" t="s">
        <v>16111</v>
      </c>
      <c r="WUS1" s="3" t="s">
        <v>16112</v>
      </c>
      <c r="WUT1" s="3" t="s">
        <v>16113</v>
      </c>
      <c r="WUU1" s="3" t="s">
        <v>16114</v>
      </c>
      <c r="WUV1" s="3" t="s">
        <v>16115</v>
      </c>
      <c r="WUW1" s="3" t="s">
        <v>16116</v>
      </c>
      <c r="WUX1" s="3" t="s">
        <v>16117</v>
      </c>
      <c r="WUY1" s="3" t="s">
        <v>16118</v>
      </c>
      <c r="WUZ1" s="3" t="s">
        <v>16119</v>
      </c>
      <c r="WVA1" s="3" t="s">
        <v>16120</v>
      </c>
      <c r="WVB1" s="3" t="s">
        <v>16121</v>
      </c>
      <c r="WVC1" s="3" t="s">
        <v>16122</v>
      </c>
      <c r="WVD1" s="3" t="s">
        <v>16123</v>
      </c>
      <c r="WVE1" s="3" t="s">
        <v>16124</v>
      </c>
      <c r="WVF1" s="3" t="s">
        <v>16125</v>
      </c>
      <c r="WVG1" s="3" t="s">
        <v>16126</v>
      </c>
      <c r="WVH1" s="3" t="s">
        <v>16127</v>
      </c>
      <c r="WVI1" s="3" t="s">
        <v>16128</v>
      </c>
      <c r="WVJ1" s="3" t="s">
        <v>16129</v>
      </c>
      <c r="WVK1" s="3" t="s">
        <v>16130</v>
      </c>
      <c r="WVL1" s="3" t="s">
        <v>16131</v>
      </c>
      <c r="WVM1" s="3" t="s">
        <v>16132</v>
      </c>
      <c r="WVN1" s="3" t="s">
        <v>16133</v>
      </c>
      <c r="WVO1" s="3" t="s">
        <v>16134</v>
      </c>
      <c r="WVP1" s="3" t="s">
        <v>16135</v>
      </c>
      <c r="WVQ1" s="3" t="s">
        <v>16136</v>
      </c>
      <c r="WVR1" s="3" t="s">
        <v>16137</v>
      </c>
      <c r="WVS1" s="3" t="s">
        <v>16138</v>
      </c>
      <c r="WVT1" s="3" t="s">
        <v>16139</v>
      </c>
      <c r="WVU1" s="3" t="s">
        <v>16140</v>
      </c>
      <c r="WVV1" s="3" t="s">
        <v>16141</v>
      </c>
      <c r="WVW1" s="3" t="s">
        <v>16142</v>
      </c>
      <c r="WVX1" s="3" t="s">
        <v>16143</v>
      </c>
      <c r="WVY1" s="3" t="s">
        <v>16144</v>
      </c>
      <c r="WVZ1" s="3" t="s">
        <v>16145</v>
      </c>
      <c r="WWA1" s="3" t="s">
        <v>16146</v>
      </c>
      <c r="WWB1" s="3" t="s">
        <v>16147</v>
      </c>
      <c r="WWC1" s="3" t="s">
        <v>16148</v>
      </c>
      <c r="WWD1" s="3" t="s">
        <v>16149</v>
      </c>
      <c r="WWE1" s="3" t="s">
        <v>16150</v>
      </c>
      <c r="WWF1" s="3" t="s">
        <v>16151</v>
      </c>
      <c r="WWG1" s="3" t="s">
        <v>16152</v>
      </c>
      <c r="WWH1" s="3" t="s">
        <v>16153</v>
      </c>
      <c r="WWI1" s="3" t="s">
        <v>16154</v>
      </c>
      <c r="WWJ1" s="3" t="s">
        <v>16155</v>
      </c>
      <c r="WWK1" s="3" t="s">
        <v>16156</v>
      </c>
      <c r="WWL1" s="3" t="s">
        <v>16157</v>
      </c>
      <c r="WWM1" s="3" t="s">
        <v>16158</v>
      </c>
      <c r="WWN1" s="3" t="s">
        <v>16159</v>
      </c>
      <c r="WWO1" s="3" t="s">
        <v>16160</v>
      </c>
      <c r="WWP1" s="3" t="s">
        <v>16161</v>
      </c>
      <c r="WWQ1" s="3" t="s">
        <v>16162</v>
      </c>
      <c r="WWR1" s="3" t="s">
        <v>16163</v>
      </c>
      <c r="WWS1" s="3" t="s">
        <v>16164</v>
      </c>
      <c r="WWT1" s="3" t="s">
        <v>16165</v>
      </c>
      <c r="WWU1" s="3" t="s">
        <v>16166</v>
      </c>
      <c r="WWV1" s="3" t="s">
        <v>16167</v>
      </c>
      <c r="WWW1" s="3" t="s">
        <v>16168</v>
      </c>
      <c r="WWX1" s="3" t="s">
        <v>16169</v>
      </c>
      <c r="WWY1" s="3" t="s">
        <v>16170</v>
      </c>
      <c r="WWZ1" s="3" t="s">
        <v>16171</v>
      </c>
      <c r="WXA1" s="3" t="s">
        <v>16172</v>
      </c>
      <c r="WXB1" s="3" t="s">
        <v>16173</v>
      </c>
      <c r="WXC1" s="3" t="s">
        <v>16174</v>
      </c>
      <c r="WXD1" s="3" t="s">
        <v>16175</v>
      </c>
      <c r="WXE1" s="3" t="s">
        <v>16176</v>
      </c>
      <c r="WXF1" s="3" t="s">
        <v>16177</v>
      </c>
      <c r="WXG1" s="3" t="s">
        <v>16178</v>
      </c>
      <c r="WXH1" s="3" t="s">
        <v>16179</v>
      </c>
      <c r="WXI1" s="3" t="s">
        <v>16180</v>
      </c>
      <c r="WXJ1" s="3" t="s">
        <v>16181</v>
      </c>
      <c r="WXK1" s="3" t="s">
        <v>16182</v>
      </c>
      <c r="WXL1" s="3" t="s">
        <v>16183</v>
      </c>
      <c r="WXM1" s="3" t="s">
        <v>16184</v>
      </c>
      <c r="WXN1" s="3" t="s">
        <v>16185</v>
      </c>
      <c r="WXO1" s="3" t="s">
        <v>16186</v>
      </c>
      <c r="WXP1" s="3" t="s">
        <v>16187</v>
      </c>
      <c r="WXQ1" s="3" t="s">
        <v>16188</v>
      </c>
      <c r="WXR1" s="3" t="s">
        <v>16189</v>
      </c>
      <c r="WXS1" s="3" t="s">
        <v>16190</v>
      </c>
      <c r="WXT1" s="3" t="s">
        <v>16191</v>
      </c>
      <c r="WXU1" s="3" t="s">
        <v>16192</v>
      </c>
      <c r="WXV1" s="3" t="s">
        <v>16193</v>
      </c>
      <c r="WXW1" s="3" t="s">
        <v>16194</v>
      </c>
      <c r="WXX1" s="3" t="s">
        <v>16195</v>
      </c>
      <c r="WXY1" s="3" t="s">
        <v>16196</v>
      </c>
      <c r="WXZ1" s="3" t="s">
        <v>16197</v>
      </c>
      <c r="WYA1" s="3" t="s">
        <v>16198</v>
      </c>
      <c r="WYB1" s="3" t="s">
        <v>16199</v>
      </c>
      <c r="WYC1" s="3" t="s">
        <v>16200</v>
      </c>
      <c r="WYD1" s="3" t="s">
        <v>16201</v>
      </c>
      <c r="WYE1" s="3" t="s">
        <v>16202</v>
      </c>
      <c r="WYF1" s="3" t="s">
        <v>16203</v>
      </c>
      <c r="WYG1" s="3" t="s">
        <v>16204</v>
      </c>
      <c r="WYH1" s="3" t="s">
        <v>16205</v>
      </c>
      <c r="WYI1" s="3" t="s">
        <v>16206</v>
      </c>
      <c r="WYJ1" s="3" t="s">
        <v>16207</v>
      </c>
      <c r="WYK1" s="3" t="s">
        <v>16208</v>
      </c>
      <c r="WYL1" s="3" t="s">
        <v>16209</v>
      </c>
      <c r="WYM1" s="3" t="s">
        <v>16210</v>
      </c>
      <c r="WYN1" s="3" t="s">
        <v>16211</v>
      </c>
      <c r="WYO1" s="3" t="s">
        <v>16212</v>
      </c>
      <c r="WYP1" s="3" t="s">
        <v>16213</v>
      </c>
      <c r="WYQ1" s="3" t="s">
        <v>16214</v>
      </c>
      <c r="WYR1" s="3" t="s">
        <v>16215</v>
      </c>
      <c r="WYS1" s="3" t="s">
        <v>16216</v>
      </c>
      <c r="WYT1" s="3" t="s">
        <v>16217</v>
      </c>
      <c r="WYU1" s="3" t="s">
        <v>16218</v>
      </c>
      <c r="WYV1" s="3" t="s">
        <v>16219</v>
      </c>
      <c r="WYW1" s="3" t="s">
        <v>16220</v>
      </c>
      <c r="WYX1" s="3" t="s">
        <v>16221</v>
      </c>
      <c r="WYY1" s="3" t="s">
        <v>16222</v>
      </c>
      <c r="WYZ1" s="3" t="s">
        <v>16223</v>
      </c>
      <c r="WZA1" s="3" t="s">
        <v>16224</v>
      </c>
      <c r="WZB1" s="3" t="s">
        <v>16225</v>
      </c>
      <c r="WZC1" s="3" t="s">
        <v>16226</v>
      </c>
      <c r="WZD1" s="3" t="s">
        <v>16227</v>
      </c>
      <c r="WZE1" s="3" t="s">
        <v>16228</v>
      </c>
      <c r="WZF1" s="3" t="s">
        <v>16229</v>
      </c>
      <c r="WZG1" s="3" t="s">
        <v>16230</v>
      </c>
      <c r="WZH1" s="3" t="s">
        <v>16231</v>
      </c>
      <c r="WZI1" s="3" t="s">
        <v>16232</v>
      </c>
      <c r="WZJ1" s="3" t="s">
        <v>16233</v>
      </c>
      <c r="WZK1" s="3" t="s">
        <v>16234</v>
      </c>
      <c r="WZL1" s="3" t="s">
        <v>16235</v>
      </c>
      <c r="WZM1" s="3" t="s">
        <v>16236</v>
      </c>
      <c r="WZN1" s="3" t="s">
        <v>16237</v>
      </c>
      <c r="WZO1" s="3" t="s">
        <v>16238</v>
      </c>
      <c r="WZP1" s="3" t="s">
        <v>16239</v>
      </c>
      <c r="WZQ1" s="3" t="s">
        <v>16240</v>
      </c>
      <c r="WZR1" s="3" t="s">
        <v>16241</v>
      </c>
      <c r="WZS1" s="3" t="s">
        <v>16242</v>
      </c>
      <c r="WZT1" s="3" t="s">
        <v>16243</v>
      </c>
      <c r="WZU1" s="3" t="s">
        <v>16244</v>
      </c>
      <c r="WZV1" s="3" t="s">
        <v>16245</v>
      </c>
      <c r="WZW1" s="3" t="s">
        <v>16246</v>
      </c>
      <c r="WZX1" s="3" t="s">
        <v>16247</v>
      </c>
      <c r="WZY1" s="3" t="s">
        <v>16248</v>
      </c>
      <c r="WZZ1" s="3" t="s">
        <v>16249</v>
      </c>
      <c r="XAA1" s="3" t="s">
        <v>16250</v>
      </c>
      <c r="XAB1" s="3" t="s">
        <v>16251</v>
      </c>
      <c r="XAC1" s="3" t="s">
        <v>16252</v>
      </c>
      <c r="XAD1" s="3" t="s">
        <v>16253</v>
      </c>
      <c r="XAE1" s="3" t="s">
        <v>16254</v>
      </c>
      <c r="XAF1" s="3" t="s">
        <v>16255</v>
      </c>
      <c r="XAG1" s="3" t="s">
        <v>16256</v>
      </c>
      <c r="XAH1" s="3" t="s">
        <v>16257</v>
      </c>
      <c r="XAI1" s="3" t="s">
        <v>16258</v>
      </c>
      <c r="XAJ1" s="3" t="s">
        <v>16259</v>
      </c>
      <c r="XAK1" s="3" t="s">
        <v>16260</v>
      </c>
      <c r="XAL1" s="3" t="s">
        <v>16261</v>
      </c>
      <c r="XAM1" s="3" t="s">
        <v>16262</v>
      </c>
      <c r="XAN1" s="3" t="s">
        <v>16263</v>
      </c>
      <c r="XAO1" s="3" t="s">
        <v>16264</v>
      </c>
      <c r="XAP1" s="3" t="s">
        <v>16265</v>
      </c>
      <c r="XAQ1" s="3" t="s">
        <v>16266</v>
      </c>
      <c r="XAR1" s="3" t="s">
        <v>16267</v>
      </c>
      <c r="XAS1" s="3" t="s">
        <v>16268</v>
      </c>
      <c r="XAT1" s="3" t="s">
        <v>16269</v>
      </c>
      <c r="XAU1" s="3" t="s">
        <v>16270</v>
      </c>
      <c r="XAV1" s="3" t="s">
        <v>16271</v>
      </c>
      <c r="XAW1" s="3" t="s">
        <v>16272</v>
      </c>
      <c r="XAX1" s="3" t="s">
        <v>16273</v>
      </c>
      <c r="XAY1" s="3" t="s">
        <v>16274</v>
      </c>
      <c r="XAZ1" s="3" t="s">
        <v>16275</v>
      </c>
      <c r="XBA1" s="3" t="s">
        <v>16276</v>
      </c>
      <c r="XBB1" s="3" t="s">
        <v>16277</v>
      </c>
      <c r="XBC1" s="3" t="s">
        <v>16278</v>
      </c>
      <c r="XBD1" s="3" t="s">
        <v>16279</v>
      </c>
      <c r="XBE1" s="3" t="s">
        <v>16280</v>
      </c>
      <c r="XBF1" s="3" t="s">
        <v>16281</v>
      </c>
      <c r="XBG1" s="3" t="s">
        <v>16282</v>
      </c>
      <c r="XBH1" s="3" t="s">
        <v>16283</v>
      </c>
      <c r="XBI1" s="3" t="s">
        <v>16284</v>
      </c>
      <c r="XBJ1" s="3" t="s">
        <v>16285</v>
      </c>
      <c r="XBK1" s="3" t="s">
        <v>16286</v>
      </c>
      <c r="XBL1" s="3" t="s">
        <v>16287</v>
      </c>
      <c r="XBM1" s="3" t="s">
        <v>16288</v>
      </c>
      <c r="XBN1" s="3" t="s">
        <v>16289</v>
      </c>
      <c r="XBO1" s="3" t="s">
        <v>16290</v>
      </c>
      <c r="XBP1" s="3" t="s">
        <v>16291</v>
      </c>
      <c r="XBQ1" s="3" t="s">
        <v>16292</v>
      </c>
      <c r="XBR1" s="3" t="s">
        <v>16293</v>
      </c>
      <c r="XBS1" s="3" t="s">
        <v>16294</v>
      </c>
      <c r="XBT1" s="3" t="s">
        <v>16295</v>
      </c>
      <c r="XBU1" s="3" t="s">
        <v>16296</v>
      </c>
      <c r="XBV1" s="3" t="s">
        <v>16297</v>
      </c>
      <c r="XBW1" s="3" t="s">
        <v>16298</v>
      </c>
      <c r="XBX1" s="3" t="s">
        <v>16299</v>
      </c>
      <c r="XBY1" s="3" t="s">
        <v>16300</v>
      </c>
      <c r="XBZ1" s="3" t="s">
        <v>16301</v>
      </c>
      <c r="XCA1" s="3" t="s">
        <v>16302</v>
      </c>
      <c r="XCB1" s="3" t="s">
        <v>16303</v>
      </c>
      <c r="XCC1" s="3" t="s">
        <v>16304</v>
      </c>
      <c r="XCD1" s="3" t="s">
        <v>16305</v>
      </c>
      <c r="XCE1" s="3" t="s">
        <v>16306</v>
      </c>
      <c r="XCF1" s="3" t="s">
        <v>16307</v>
      </c>
      <c r="XCG1" s="3" t="s">
        <v>16308</v>
      </c>
      <c r="XCH1" s="3" t="s">
        <v>16309</v>
      </c>
      <c r="XCI1" s="3" t="s">
        <v>16310</v>
      </c>
      <c r="XCJ1" s="3" t="s">
        <v>16311</v>
      </c>
      <c r="XCK1" s="3" t="s">
        <v>16312</v>
      </c>
      <c r="XCL1" s="3" t="s">
        <v>16313</v>
      </c>
      <c r="XCM1" s="3" t="s">
        <v>16314</v>
      </c>
      <c r="XCN1" s="3" t="s">
        <v>16315</v>
      </c>
      <c r="XCO1" s="3" t="s">
        <v>16316</v>
      </c>
      <c r="XCP1" s="3" t="s">
        <v>16317</v>
      </c>
      <c r="XCQ1" s="3" t="s">
        <v>16318</v>
      </c>
      <c r="XCR1" s="3" t="s">
        <v>16319</v>
      </c>
      <c r="XCS1" s="3" t="s">
        <v>16320</v>
      </c>
      <c r="XCT1" s="3" t="s">
        <v>16321</v>
      </c>
      <c r="XCU1" s="3" t="s">
        <v>16322</v>
      </c>
      <c r="XCV1" s="3" t="s">
        <v>16323</v>
      </c>
      <c r="XCW1" s="3" t="s">
        <v>16324</v>
      </c>
      <c r="XCX1" s="3" t="s">
        <v>16325</v>
      </c>
      <c r="XCY1" s="3" t="s">
        <v>16326</v>
      </c>
      <c r="XCZ1" s="3" t="s">
        <v>16327</v>
      </c>
      <c r="XDA1" s="3" t="s">
        <v>16328</v>
      </c>
      <c r="XDB1" s="3" t="s">
        <v>16329</v>
      </c>
      <c r="XDC1" s="3" t="s">
        <v>16330</v>
      </c>
      <c r="XDD1" s="3" t="s">
        <v>16331</v>
      </c>
      <c r="XDE1" s="3" t="s">
        <v>16332</v>
      </c>
      <c r="XDF1" s="3" t="s">
        <v>16333</v>
      </c>
      <c r="XDG1" s="3" t="s">
        <v>16334</v>
      </c>
      <c r="XDH1" s="3" t="s">
        <v>16335</v>
      </c>
      <c r="XDI1" s="3" t="s">
        <v>16336</v>
      </c>
      <c r="XDJ1" s="3" t="s">
        <v>16337</v>
      </c>
      <c r="XDK1" s="3" t="s">
        <v>16338</v>
      </c>
      <c r="XDL1" s="3" t="s">
        <v>16339</v>
      </c>
      <c r="XDM1" s="3" t="s">
        <v>16340</v>
      </c>
      <c r="XDN1" s="3" t="s">
        <v>16341</v>
      </c>
      <c r="XDO1" s="3" t="s">
        <v>16342</v>
      </c>
      <c r="XDP1" s="3" t="s">
        <v>16343</v>
      </c>
      <c r="XDQ1" s="3" t="s">
        <v>16344</v>
      </c>
      <c r="XDR1" s="3" t="s">
        <v>16345</v>
      </c>
      <c r="XDS1" s="3" t="s">
        <v>16346</v>
      </c>
      <c r="XDT1" s="3" t="s">
        <v>16347</v>
      </c>
      <c r="XDU1" s="3" t="s">
        <v>16348</v>
      </c>
      <c r="XDV1" s="3" t="s">
        <v>16349</v>
      </c>
      <c r="XDW1" s="3" t="s">
        <v>16350</v>
      </c>
      <c r="XDX1" s="3" t="s">
        <v>16351</v>
      </c>
      <c r="XDY1" s="3" t="s">
        <v>16352</v>
      </c>
      <c r="XDZ1" s="3" t="s">
        <v>16353</v>
      </c>
      <c r="XEA1" s="3" t="s">
        <v>16354</v>
      </c>
      <c r="XEB1" s="3" t="s">
        <v>16355</v>
      </c>
      <c r="XEC1" s="3" t="s">
        <v>16356</v>
      </c>
      <c r="XED1" s="3" t="s">
        <v>16357</v>
      </c>
      <c r="XEE1" s="3" t="s">
        <v>16358</v>
      </c>
      <c r="XEF1" s="3" t="s">
        <v>16359</v>
      </c>
      <c r="XEG1" s="3" t="s">
        <v>16360</v>
      </c>
      <c r="XEH1" s="3" t="s">
        <v>16361</v>
      </c>
      <c r="XEI1" s="3" t="s">
        <v>16362</v>
      </c>
      <c r="XEJ1" s="3" t="s">
        <v>16363</v>
      </c>
      <c r="XEK1" s="3" t="s">
        <v>16364</v>
      </c>
      <c r="XEL1" s="3" t="s">
        <v>16365</v>
      </c>
      <c r="XEM1" s="3" t="s">
        <v>16366</v>
      </c>
      <c r="XEN1" s="3" t="s">
        <v>16367</v>
      </c>
      <c r="XEO1" s="3" t="s">
        <v>16368</v>
      </c>
      <c r="XEP1" s="3" t="s">
        <v>16369</v>
      </c>
      <c r="XEQ1" s="3" t="s">
        <v>16370</v>
      </c>
      <c r="XER1" s="3" t="s">
        <v>16371</v>
      </c>
      <c r="XES1" s="3" t="s">
        <v>16372</v>
      </c>
      <c r="XET1" s="3" t="s">
        <v>16373</v>
      </c>
      <c r="XEU1" s="3" t="s">
        <v>16374</v>
      </c>
      <c r="XEV1" s="3" t="s">
        <v>16375</v>
      </c>
      <c r="XEW1" s="3" t="s">
        <v>16376</v>
      </c>
      <c r="XEX1" s="3" t="s">
        <v>16377</v>
      </c>
      <c r="XEY1" s="3" t="s">
        <v>16378</v>
      </c>
      <c r="XEZ1" s="3" t="s">
        <v>16379</v>
      </c>
      <c r="XFA1" s="3" t="s">
        <v>16380</v>
      </c>
      <c r="XFB1" s="3" t="s">
        <v>16381</v>
      </c>
      <c r="XFC1" s="3" t="s">
        <v>16382</v>
      </c>
      <c r="XFD1" s="3" t="s">
        <v>16383</v>
      </c>
    </row>
    <row r="2" spans="1:16384" x14ac:dyDescent="0.3">
      <c r="A2" s="4" t="s">
        <v>16384</v>
      </c>
      <c r="B2" s="5">
        <v>1</v>
      </c>
      <c r="C2" s="6" t="s">
        <v>16385</v>
      </c>
      <c r="D2" s="4" t="s">
        <v>16386</v>
      </c>
      <c r="E2" s="4" t="s">
        <v>16387</v>
      </c>
      <c r="F2" s="7">
        <v>1</v>
      </c>
      <c r="G2" s="8">
        <v>7000000</v>
      </c>
      <c r="H2" s="4">
        <v>3</v>
      </c>
      <c r="I2" s="9">
        <v>1.3888888888888889E-3</v>
      </c>
      <c r="J2" s="4" t="s">
        <v>16388</v>
      </c>
      <c r="K2" s="4" t="s">
        <v>16389</v>
      </c>
      <c r="L2" s="4" t="s">
        <v>16390</v>
      </c>
      <c r="M2" s="4" t="s">
        <v>16391</v>
      </c>
      <c r="N2" s="4" t="s">
        <v>16392</v>
      </c>
    </row>
    <row r="3" spans="1:16384" x14ac:dyDescent="0.3">
      <c r="A3" s="4" t="s">
        <v>16384</v>
      </c>
      <c r="B3" s="5">
        <v>10</v>
      </c>
      <c r="C3" s="6" t="s">
        <v>16393</v>
      </c>
      <c r="D3" s="4" t="s">
        <v>16386</v>
      </c>
      <c r="E3" s="4" t="s">
        <v>16394</v>
      </c>
      <c r="F3" s="7">
        <v>3</v>
      </c>
      <c r="G3" s="8">
        <v>11000000</v>
      </c>
      <c r="H3" s="4">
        <v>1</v>
      </c>
      <c r="I3" s="9">
        <v>1.3888888888888889E-3</v>
      </c>
      <c r="J3" s="4" t="s">
        <v>16388</v>
      </c>
      <c r="K3" s="4" t="s">
        <v>16395</v>
      </c>
      <c r="L3" s="4" t="s">
        <v>16396</v>
      </c>
      <c r="M3" s="4" t="s">
        <v>16397</v>
      </c>
      <c r="N3" s="4" t="s">
        <v>16398</v>
      </c>
    </row>
    <row r="4" spans="1:16384" x14ac:dyDescent="0.3">
      <c r="A4" s="4" t="s">
        <v>16384</v>
      </c>
      <c r="B4" s="5">
        <v>20</v>
      </c>
      <c r="C4" s="6" t="s">
        <v>16399</v>
      </c>
      <c r="D4" s="4" t="s">
        <v>16400</v>
      </c>
      <c r="E4" s="4" t="s">
        <v>16387</v>
      </c>
      <c r="F4" s="7">
        <v>2</v>
      </c>
      <c r="G4" s="8">
        <v>12000000</v>
      </c>
      <c r="H4" s="4">
        <v>3</v>
      </c>
      <c r="I4" s="9">
        <v>1.3888888888888889E-3</v>
      </c>
      <c r="J4" s="4" t="s">
        <v>16388</v>
      </c>
      <c r="K4" s="4" t="s">
        <v>16401</v>
      </c>
      <c r="L4" s="4" t="s">
        <v>16402</v>
      </c>
      <c r="M4" s="4" t="s">
        <v>16397</v>
      </c>
      <c r="N4" s="4" t="s">
        <v>16403</v>
      </c>
    </row>
    <row r="5" spans="1:16384" x14ac:dyDescent="0.3">
      <c r="A5" s="4" t="s">
        <v>16384</v>
      </c>
      <c r="B5" s="5">
        <v>23</v>
      </c>
      <c r="C5" s="6" t="s">
        <v>16399</v>
      </c>
      <c r="D5" s="4" t="s">
        <v>16404</v>
      </c>
      <c r="E5" s="4" t="s">
        <v>16387</v>
      </c>
      <c r="F5" s="7">
        <v>4</v>
      </c>
      <c r="G5" s="8">
        <v>15000000</v>
      </c>
      <c r="H5" s="4">
        <v>1</v>
      </c>
      <c r="I5" s="9">
        <v>1.3888888888888889E-3</v>
      </c>
      <c r="J5" s="4" t="s">
        <v>16388</v>
      </c>
      <c r="K5" s="4" t="s">
        <v>16401</v>
      </c>
      <c r="L5" s="4" t="s">
        <v>16405</v>
      </c>
      <c r="M5" s="4" t="s">
        <v>16406</v>
      </c>
      <c r="N5" s="4" t="s">
        <v>16407</v>
      </c>
    </row>
    <row r="6" spans="1:16384" x14ac:dyDescent="0.3">
      <c r="A6" s="4" t="s">
        <v>16384</v>
      </c>
      <c r="B6" s="5">
        <v>11</v>
      </c>
      <c r="C6" s="6" t="s">
        <v>16399</v>
      </c>
      <c r="D6" s="4" t="s">
        <v>16386</v>
      </c>
      <c r="E6" s="4" t="s">
        <v>16387</v>
      </c>
      <c r="F6" s="7">
        <v>5</v>
      </c>
      <c r="G6" s="8">
        <v>25000000</v>
      </c>
      <c r="H6" s="4">
        <v>2</v>
      </c>
      <c r="I6" s="9">
        <v>1.3888888888888889E-3</v>
      </c>
      <c r="J6" s="4" t="s">
        <v>16388</v>
      </c>
      <c r="K6" s="4" t="s">
        <v>16408</v>
      </c>
      <c r="L6" s="4" t="s">
        <v>16396</v>
      </c>
      <c r="M6" s="4" t="s">
        <v>16409</v>
      </c>
      <c r="N6" s="4" t="s">
        <v>16410</v>
      </c>
    </row>
    <row r="7" spans="1:16384" x14ac:dyDescent="0.3">
      <c r="A7" s="4" t="s">
        <v>16384</v>
      </c>
      <c r="B7" s="5">
        <v>2</v>
      </c>
      <c r="C7" s="6" t="s">
        <v>16411</v>
      </c>
      <c r="D7" s="4" t="s">
        <v>16412</v>
      </c>
      <c r="E7" s="4" t="s">
        <v>16394</v>
      </c>
      <c r="F7" s="7">
        <v>3</v>
      </c>
      <c r="G7" s="8">
        <v>12000000</v>
      </c>
      <c r="H7" s="4">
        <v>1</v>
      </c>
      <c r="I7" s="9">
        <v>1.3888888888888889E-3</v>
      </c>
      <c r="J7" s="4" t="s">
        <v>16388</v>
      </c>
      <c r="K7" s="4" t="s">
        <v>16413</v>
      </c>
      <c r="L7" s="4" t="s">
        <v>16414</v>
      </c>
      <c r="M7" s="4" t="s">
        <v>16391</v>
      </c>
      <c r="N7" s="4" t="s">
        <v>16415</v>
      </c>
    </row>
    <row r="8" spans="1:16384" x14ac:dyDescent="0.3">
      <c r="A8" s="4" t="s">
        <v>16384</v>
      </c>
      <c r="B8" s="5">
        <v>6</v>
      </c>
      <c r="C8" s="6" t="s">
        <v>16411</v>
      </c>
      <c r="D8" s="4" t="s">
        <v>16412</v>
      </c>
      <c r="E8" s="4" t="s">
        <v>16416</v>
      </c>
      <c r="F8" s="7">
        <v>5</v>
      </c>
      <c r="G8" s="8">
        <v>20000000</v>
      </c>
      <c r="H8" s="4">
        <v>2</v>
      </c>
      <c r="I8" s="9">
        <v>1.3888888888888889E-3</v>
      </c>
      <c r="J8" s="4" t="s">
        <v>16388</v>
      </c>
      <c r="K8" s="4" t="s">
        <v>16389</v>
      </c>
      <c r="L8" s="4" t="s">
        <v>16417</v>
      </c>
      <c r="M8" s="4" t="s">
        <v>16409</v>
      </c>
      <c r="N8" s="4" t="s">
        <v>16410</v>
      </c>
    </row>
    <row r="9" spans="1:16384" x14ac:dyDescent="0.3">
      <c r="A9" s="4" t="s">
        <v>16384</v>
      </c>
      <c r="B9" s="5">
        <v>26</v>
      </c>
      <c r="C9" s="6" t="s">
        <v>16418</v>
      </c>
      <c r="D9" s="4" t="s">
        <v>16404</v>
      </c>
      <c r="E9" s="4" t="s">
        <v>16419</v>
      </c>
      <c r="F9" s="7">
        <v>1</v>
      </c>
      <c r="G9" s="8">
        <v>19000000</v>
      </c>
      <c r="H9" s="4">
        <v>2</v>
      </c>
      <c r="I9" s="9">
        <v>1.3888888888888889E-3</v>
      </c>
      <c r="J9" s="4" t="s">
        <v>16420</v>
      </c>
      <c r="K9" s="4" t="s">
        <v>16421</v>
      </c>
      <c r="L9" s="4" t="s">
        <v>16405</v>
      </c>
      <c r="M9" s="4" t="s">
        <v>16391</v>
      </c>
      <c r="N9" s="4" t="s">
        <v>16415</v>
      </c>
    </row>
    <row r="10" spans="1:16384" x14ac:dyDescent="0.3">
      <c r="A10" s="4" t="s">
        <v>16384</v>
      </c>
      <c r="B10" s="5">
        <v>15</v>
      </c>
      <c r="C10" s="6" t="s">
        <v>16418</v>
      </c>
      <c r="D10" s="4" t="s">
        <v>16412</v>
      </c>
      <c r="E10" s="4" t="s">
        <v>16416</v>
      </c>
      <c r="F10" s="7">
        <v>2</v>
      </c>
      <c r="G10" s="8">
        <v>38000000</v>
      </c>
      <c r="H10" s="4">
        <v>2</v>
      </c>
      <c r="I10" s="9">
        <v>1.3888888888888889E-3</v>
      </c>
      <c r="J10" s="4" t="s">
        <v>16420</v>
      </c>
      <c r="K10" s="4" t="s">
        <v>16413</v>
      </c>
      <c r="L10" s="4" t="s">
        <v>16422</v>
      </c>
      <c r="M10" s="4" t="s">
        <v>16397</v>
      </c>
      <c r="N10" s="4" t="s">
        <v>16398</v>
      </c>
    </row>
    <row r="11" spans="1:16384" x14ac:dyDescent="0.3">
      <c r="A11" s="4" t="s">
        <v>16384</v>
      </c>
      <c r="B11" s="5">
        <v>17</v>
      </c>
      <c r="C11" s="6" t="s">
        <v>16418</v>
      </c>
      <c r="D11" s="4" t="s">
        <v>16423</v>
      </c>
      <c r="E11" s="4" t="s">
        <v>16394</v>
      </c>
      <c r="F11" s="7">
        <v>2</v>
      </c>
      <c r="G11" s="8">
        <v>12000000</v>
      </c>
      <c r="H11" s="4">
        <v>2</v>
      </c>
      <c r="I11" s="9">
        <v>1.3888888888888889E-3</v>
      </c>
      <c r="J11" s="4" t="s">
        <v>16388</v>
      </c>
      <c r="K11" s="4" t="s">
        <v>16424</v>
      </c>
      <c r="L11" s="4" t="s">
        <v>16425</v>
      </c>
      <c r="M11" s="4" t="s">
        <v>16397</v>
      </c>
      <c r="N11" s="4" t="s">
        <v>16426</v>
      </c>
    </row>
    <row r="12" spans="1:16384" x14ac:dyDescent="0.3">
      <c r="A12" s="4" t="s">
        <v>16384</v>
      </c>
      <c r="B12" s="5">
        <v>1</v>
      </c>
      <c r="C12" s="6" t="s">
        <v>16385</v>
      </c>
      <c r="D12" s="4" t="s">
        <v>16386</v>
      </c>
      <c r="E12" s="4" t="s">
        <v>16387</v>
      </c>
      <c r="F12" s="7">
        <v>1</v>
      </c>
      <c r="G12" s="8">
        <v>7000000</v>
      </c>
      <c r="H12" s="4">
        <v>3</v>
      </c>
      <c r="I12" s="9">
        <v>1.3888888888888889E-3</v>
      </c>
      <c r="J12" s="4" t="s">
        <v>16388</v>
      </c>
      <c r="K12" s="4" t="s">
        <v>16389</v>
      </c>
      <c r="L12" s="4" t="s">
        <v>16390</v>
      </c>
      <c r="M12" s="4" t="s">
        <v>16391</v>
      </c>
      <c r="N12" s="4" t="s">
        <v>16392</v>
      </c>
    </row>
    <row r="13" spans="1:16384" x14ac:dyDescent="0.3">
      <c r="A13" s="4" t="s">
        <v>16384</v>
      </c>
      <c r="B13" s="5">
        <v>2</v>
      </c>
      <c r="C13" s="6" t="s">
        <v>16411</v>
      </c>
      <c r="D13" s="4" t="s">
        <v>16412</v>
      </c>
      <c r="E13" s="4" t="s">
        <v>16394</v>
      </c>
      <c r="F13" s="7">
        <v>3</v>
      </c>
      <c r="G13" s="8">
        <v>12000000</v>
      </c>
      <c r="H13" s="4">
        <v>1</v>
      </c>
      <c r="I13" s="9">
        <v>1.3888888888888889E-3</v>
      </c>
      <c r="J13" s="4" t="s">
        <v>16388</v>
      </c>
      <c r="K13" s="4" t="s">
        <v>16413</v>
      </c>
      <c r="L13" s="4" t="s">
        <v>16414</v>
      </c>
      <c r="M13" s="4" t="s">
        <v>16391</v>
      </c>
      <c r="N13" s="4" t="s">
        <v>16398</v>
      </c>
    </row>
    <row r="14" spans="1:16384" x14ac:dyDescent="0.3">
      <c r="A14" s="4" t="s">
        <v>16384</v>
      </c>
      <c r="B14" s="5">
        <v>6</v>
      </c>
      <c r="C14" s="6" t="s">
        <v>16411</v>
      </c>
      <c r="D14" s="4" t="s">
        <v>16412</v>
      </c>
      <c r="E14" s="4" t="s">
        <v>16416</v>
      </c>
      <c r="F14" s="7">
        <v>5</v>
      </c>
      <c r="G14" s="8">
        <v>20000000</v>
      </c>
      <c r="H14" s="4">
        <v>2</v>
      </c>
      <c r="I14" s="9">
        <v>1.3888888888888889E-3</v>
      </c>
      <c r="J14" s="4" t="s">
        <v>16388</v>
      </c>
      <c r="K14" s="4" t="s">
        <v>16389</v>
      </c>
      <c r="L14" s="4" t="s">
        <v>16417</v>
      </c>
      <c r="M14" s="4" t="s">
        <v>16409</v>
      </c>
      <c r="N14" s="4" t="s">
        <v>16427</v>
      </c>
    </row>
    <row r="15" spans="1:16384" x14ac:dyDescent="0.3">
      <c r="A15" s="4" t="s">
        <v>16384</v>
      </c>
      <c r="B15" s="5">
        <v>26</v>
      </c>
      <c r="C15" s="6" t="s">
        <v>16418</v>
      </c>
      <c r="D15" s="4" t="s">
        <v>16404</v>
      </c>
      <c r="E15" s="4" t="s">
        <v>16419</v>
      </c>
      <c r="F15" s="7">
        <v>1</v>
      </c>
      <c r="G15" s="8">
        <v>19000000</v>
      </c>
      <c r="H15" s="4">
        <v>2</v>
      </c>
      <c r="I15" s="9">
        <v>1.3888888888888889E-3</v>
      </c>
      <c r="J15" s="4" t="s">
        <v>16420</v>
      </c>
      <c r="K15" s="4" t="s">
        <v>16421</v>
      </c>
      <c r="L15" s="4" t="s">
        <v>16405</v>
      </c>
      <c r="M15" s="4" t="s">
        <v>16391</v>
      </c>
      <c r="N15" s="4" t="s">
        <v>16428</v>
      </c>
    </row>
    <row r="16" spans="1:16384" x14ac:dyDescent="0.3">
      <c r="A16" s="4" t="s">
        <v>16384</v>
      </c>
      <c r="B16" s="5">
        <v>2</v>
      </c>
      <c r="C16" s="6" t="s">
        <v>16411</v>
      </c>
      <c r="D16" s="4" t="s">
        <v>16412</v>
      </c>
      <c r="E16" s="4" t="s">
        <v>16394</v>
      </c>
      <c r="F16" s="7">
        <v>3</v>
      </c>
      <c r="G16" s="8">
        <v>12000000</v>
      </c>
      <c r="H16" s="4">
        <v>1</v>
      </c>
      <c r="I16" s="9">
        <v>1.3888888888888889E-3</v>
      </c>
      <c r="J16" s="4" t="s">
        <v>16388</v>
      </c>
      <c r="K16" s="4" t="s">
        <v>16413</v>
      </c>
      <c r="L16" s="4" t="s">
        <v>16414</v>
      </c>
      <c r="M16" s="4" t="s">
        <v>16391</v>
      </c>
      <c r="N16" s="4" t="s">
        <v>16403</v>
      </c>
    </row>
    <row r="17" spans="1:14" x14ac:dyDescent="0.3">
      <c r="A17" s="4" t="s">
        <v>16384</v>
      </c>
      <c r="B17" s="5">
        <v>6</v>
      </c>
      <c r="C17" s="6" t="s">
        <v>16411</v>
      </c>
      <c r="D17" s="4" t="s">
        <v>16412</v>
      </c>
      <c r="E17" s="4" t="s">
        <v>16416</v>
      </c>
      <c r="F17" s="7">
        <v>5</v>
      </c>
      <c r="G17" s="8">
        <v>20000000</v>
      </c>
      <c r="H17" s="4">
        <v>2</v>
      </c>
      <c r="I17" s="9">
        <v>1.3888888888888889E-3</v>
      </c>
      <c r="J17" s="4" t="s">
        <v>16388</v>
      </c>
      <c r="K17" s="4" t="s">
        <v>16389</v>
      </c>
      <c r="L17" s="4" t="s">
        <v>16417</v>
      </c>
      <c r="M17" s="4" t="s">
        <v>16409</v>
      </c>
      <c r="N17" s="4" t="s">
        <v>16427</v>
      </c>
    </row>
    <row r="18" spans="1:14" x14ac:dyDescent="0.3">
      <c r="A18" s="4" t="s">
        <v>16384</v>
      </c>
      <c r="B18" s="5">
        <v>26</v>
      </c>
      <c r="C18" s="6" t="s">
        <v>16418</v>
      </c>
      <c r="D18" s="4" t="s">
        <v>16404</v>
      </c>
      <c r="E18" s="4" t="s">
        <v>16419</v>
      </c>
      <c r="F18" s="7">
        <v>1</v>
      </c>
      <c r="G18" s="8">
        <v>19000000</v>
      </c>
      <c r="H18" s="4">
        <v>2</v>
      </c>
      <c r="I18" s="9">
        <v>1.3888888888888889E-3</v>
      </c>
      <c r="J18" s="4" t="s">
        <v>16420</v>
      </c>
      <c r="K18" s="4" t="s">
        <v>16421</v>
      </c>
      <c r="L18" s="4" t="s">
        <v>16405</v>
      </c>
      <c r="M18" s="4" t="s">
        <v>16391</v>
      </c>
      <c r="N18" s="4" t="s">
        <v>16428</v>
      </c>
    </row>
    <row r="19" spans="1:14" x14ac:dyDescent="0.3">
      <c r="A19" s="4" t="s">
        <v>16384</v>
      </c>
      <c r="B19" s="5">
        <v>12</v>
      </c>
      <c r="C19" s="6" t="s">
        <v>16429</v>
      </c>
      <c r="D19" s="4" t="s">
        <v>16386</v>
      </c>
      <c r="E19" s="4" t="s">
        <v>16416</v>
      </c>
      <c r="F19" s="7">
        <v>3</v>
      </c>
      <c r="G19" s="8">
        <v>11000000</v>
      </c>
      <c r="H19" s="4">
        <v>1</v>
      </c>
      <c r="I19" s="9">
        <v>1.3888888888888889E-3</v>
      </c>
      <c r="J19" s="4" t="s">
        <v>16388</v>
      </c>
      <c r="K19" s="4" t="s">
        <v>16430</v>
      </c>
      <c r="L19" s="4" t="s">
        <v>16425</v>
      </c>
      <c r="M19" s="4" t="s">
        <v>16397</v>
      </c>
      <c r="N19" s="4" t="s">
        <v>16426</v>
      </c>
    </row>
    <row r="20" spans="1:14" x14ac:dyDescent="0.3">
      <c r="A20" s="4" t="s">
        <v>16384</v>
      </c>
      <c r="B20" s="5">
        <v>11</v>
      </c>
      <c r="C20" s="6" t="s">
        <v>16431</v>
      </c>
      <c r="D20" s="4" t="s">
        <v>16400</v>
      </c>
      <c r="E20" s="4" t="s">
        <v>16394</v>
      </c>
      <c r="F20" s="7">
        <v>5</v>
      </c>
      <c r="G20" s="8">
        <v>25000000</v>
      </c>
      <c r="H20" s="4">
        <v>1</v>
      </c>
      <c r="I20" s="9">
        <v>1.3888888888888889E-3</v>
      </c>
      <c r="J20" s="4" t="s">
        <v>16388</v>
      </c>
      <c r="K20" s="4" t="s">
        <v>16401</v>
      </c>
      <c r="L20" s="4" t="s">
        <v>16417</v>
      </c>
      <c r="M20" s="4" t="s">
        <v>16397</v>
      </c>
      <c r="N20" s="4" t="s">
        <v>16403</v>
      </c>
    </row>
    <row r="21" spans="1:14" x14ac:dyDescent="0.3">
      <c r="A21" s="4" t="s">
        <v>16384</v>
      </c>
      <c r="B21" s="5">
        <v>11</v>
      </c>
      <c r="C21" s="6" t="s">
        <v>16432</v>
      </c>
      <c r="D21" s="4" t="s">
        <v>16404</v>
      </c>
      <c r="E21" s="4" t="s">
        <v>16416</v>
      </c>
      <c r="F21" s="7">
        <v>2</v>
      </c>
      <c r="G21" s="8">
        <v>38000000</v>
      </c>
      <c r="H21" s="4">
        <v>2</v>
      </c>
      <c r="I21" s="9">
        <v>1.3888888888888889E-3</v>
      </c>
      <c r="J21" s="4" t="s">
        <v>16420</v>
      </c>
      <c r="K21" s="4" t="s">
        <v>16430</v>
      </c>
      <c r="L21" s="4" t="s">
        <v>16417</v>
      </c>
      <c r="M21" s="4" t="s">
        <v>16391</v>
      </c>
      <c r="N21" s="4" t="s">
        <v>16427</v>
      </c>
    </row>
    <row r="22" spans="1:14" x14ac:dyDescent="0.3">
      <c r="A22" s="4" t="s">
        <v>16384</v>
      </c>
      <c r="B22" s="5">
        <v>3</v>
      </c>
      <c r="C22" s="6" t="s">
        <v>16385</v>
      </c>
      <c r="D22" s="4" t="s">
        <v>16412</v>
      </c>
      <c r="E22" s="4" t="s">
        <v>16416</v>
      </c>
      <c r="F22" s="7">
        <v>4</v>
      </c>
      <c r="G22" s="8">
        <v>15000000</v>
      </c>
      <c r="H22" s="4">
        <v>1</v>
      </c>
      <c r="I22" s="9">
        <v>1.3888888888888889E-3</v>
      </c>
      <c r="J22" s="4" t="s">
        <v>16388</v>
      </c>
      <c r="K22" s="4" t="s">
        <v>16430</v>
      </c>
      <c r="L22" s="4" t="s">
        <v>16390</v>
      </c>
      <c r="M22" s="4" t="s">
        <v>16391</v>
      </c>
      <c r="N22" s="4" t="s">
        <v>16415</v>
      </c>
    </row>
    <row r="23" spans="1:14" x14ac:dyDescent="0.3">
      <c r="A23" s="4" t="s">
        <v>16384</v>
      </c>
      <c r="B23" s="5">
        <v>11</v>
      </c>
      <c r="C23" s="6" t="s">
        <v>16433</v>
      </c>
      <c r="D23" s="4" t="s">
        <v>16386</v>
      </c>
      <c r="E23" s="4" t="s">
        <v>16394</v>
      </c>
      <c r="F23" s="7">
        <v>1</v>
      </c>
      <c r="G23" s="8">
        <v>19000000</v>
      </c>
      <c r="H23" s="4">
        <v>1</v>
      </c>
      <c r="I23" s="9">
        <v>1.3888888888888889E-3</v>
      </c>
      <c r="J23" s="4" t="s">
        <v>16420</v>
      </c>
      <c r="K23" s="4" t="s">
        <v>16389</v>
      </c>
      <c r="L23" s="4" t="s">
        <v>16396</v>
      </c>
      <c r="M23" s="4" t="s">
        <v>16406</v>
      </c>
      <c r="N23" s="4" t="s">
        <v>16428</v>
      </c>
    </row>
    <row r="24" spans="1:14" x14ac:dyDescent="0.3">
      <c r="A24" s="4" t="s">
        <v>16384</v>
      </c>
      <c r="B24" s="5">
        <v>10</v>
      </c>
      <c r="C24" s="6" t="s">
        <v>16433</v>
      </c>
      <c r="D24" s="4" t="s">
        <v>16412</v>
      </c>
      <c r="E24" s="4" t="s">
        <v>16387</v>
      </c>
      <c r="F24" s="7">
        <v>4</v>
      </c>
      <c r="G24" s="8">
        <v>20000000</v>
      </c>
      <c r="H24" s="4">
        <v>3</v>
      </c>
      <c r="I24" s="9">
        <v>1.3888888888888889E-3</v>
      </c>
      <c r="J24" s="4" t="s">
        <v>16388</v>
      </c>
      <c r="K24" s="4" t="s">
        <v>16421</v>
      </c>
      <c r="L24" s="4" t="s">
        <v>16405</v>
      </c>
      <c r="M24" s="4" t="s">
        <v>16406</v>
      </c>
      <c r="N24" s="4" t="s">
        <v>16428</v>
      </c>
    </row>
    <row r="25" spans="1:14" x14ac:dyDescent="0.3">
      <c r="A25" s="4" t="s">
        <v>16384</v>
      </c>
      <c r="B25" s="5">
        <v>5</v>
      </c>
      <c r="C25" s="6" t="s">
        <v>16433</v>
      </c>
      <c r="D25" s="4" t="s">
        <v>16412</v>
      </c>
      <c r="E25" s="4" t="s">
        <v>16394</v>
      </c>
      <c r="F25" s="7">
        <v>1</v>
      </c>
      <c r="G25" s="8">
        <v>7000000</v>
      </c>
      <c r="H25" s="4">
        <v>2</v>
      </c>
      <c r="I25" s="9">
        <v>1.3888888888888889E-3</v>
      </c>
      <c r="J25" s="4" t="s">
        <v>16388</v>
      </c>
      <c r="K25" s="4" t="s">
        <v>16430</v>
      </c>
      <c r="L25" s="4" t="s">
        <v>16422</v>
      </c>
      <c r="M25" s="4" t="s">
        <v>16397</v>
      </c>
      <c r="N25" s="4" t="s">
        <v>16426</v>
      </c>
    </row>
    <row r="26" spans="1:14" x14ac:dyDescent="0.3">
      <c r="A26" s="4" t="s">
        <v>16384</v>
      </c>
      <c r="B26" s="5">
        <v>12</v>
      </c>
      <c r="C26" s="6" t="s">
        <v>16434</v>
      </c>
      <c r="D26" s="4" t="s">
        <v>16400</v>
      </c>
      <c r="E26" s="4" t="s">
        <v>16394</v>
      </c>
      <c r="F26" s="7">
        <v>2</v>
      </c>
      <c r="G26" s="8">
        <v>38000000</v>
      </c>
      <c r="H26" s="4">
        <v>3</v>
      </c>
      <c r="I26" s="9">
        <v>1.3888888888888889E-3</v>
      </c>
      <c r="J26" s="4" t="s">
        <v>16420</v>
      </c>
      <c r="K26" s="4" t="s">
        <v>16413</v>
      </c>
      <c r="L26" s="4" t="s">
        <v>16414</v>
      </c>
      <c r="M26" s="4" t="s">
        <v>16391</v>
      </c>
      <c r="N26" s="4" t="s">
        <v>16427</v>
      </c>
    </row>
    <row r="27" spans="1:14" x14ac:dyDescent="0.3">
      <c r="A27" s="4" t="s">
        <v>16384</v>
      </c>
      <c r="B27" s="5">
        <v>26</v>
      </c>
      <c r="C27" s="6" t="s">
        <v>16393</v>
      </c>
      <c r="D27" s="4" t="s">
        <v>16386</v>
      </c>
      <c r="E27" s="4" t="s">
        <v>16416</v>
      </c>
      <c r="F27" s="7">
        <v>4</v>
      </c>
      <c r="G27" s="8">
        <v>20000000</v>
      </c>
      <c r="H27" s="4">
        <v>3</v>
      </c>
      <c r="I27" s="9">
        <v>1.3888888888888889E-3</v>
      </c>
      <c r="J27" s="4" t="s">
        <v>16435</v>
      </c>
      <c r="K27" s="4" t="s">
        <v>16389</v>
      </c>
      <c r="L27" s="4" t="s">
        <v>16390</v>
      </c>
      <c r="M27" s="4" t="s">
        <v>16409</v>
      </c>
      <c r="N27" s="4" t="s">
        <v>16410</v>
      </c>
    </row>
    <row r="28" spans="1:14" x14ac:dyDescent="0.3">
      <c r="A28" s="4" t="s">
        <v>16384</v>
      </c>
      <c r="B28" s="5">
        <v>25</v>
      </c>
      <c r="C28" s="6" t="s">
        <v>16399</v>
      </c>
      <c r="D28" s="4" t="s">
        <v>16386</v>
      </c>
      <c r="E28" s="4" t="s">
        <v>16387</v>
      </c>
      <c r="F28" s="7">
        <v>3</v>
      </c>
      <c r="G28" s="8">
        <v>15000000</v>
      </c>
      <c r="H28" s="4">
        <v>3</v>
      </c>
      <c r="I28" s="9">
        <v>1.3888888888888889E-3</v>
      </c>
      <c r="J28" s="4" t="s">
        <v>16388</v>
      </c>
      <c r="K28" s="4" t="s">
        <v>16430</v>
      </c>
      <c r="L28" s="4" t="s">
        <v>16402</v>
      </c>
      <c r="M28" s="4" t="s">
        <v>16397</v>
      </c>
      <c r="N28" s="4" t="s">
        <v>16426</v>
      </c>
    </row>
    <row r="29" spans="1:14" x14ac:dyDescent="0.3">
      <c r="A29" s="4" t="s">
        <v>16384</v>
      </c>
      <c r="B29" s="5">
        <v>11</v>
      </c>
      <c r="C29" s="6" t="s">
        <v>16399</v>
      </c>
      <c r="D29" s="4" t="s">
        <v>16386</v>
      </c>
      <c r="E29" s="4" t="s">
        <v>16416</v>
      </c>
      <c r="F29" s="7">
        <v>3</v>
      </c>
      <c r="G29" s="8">
        <v>12000000</v>
      </c>
      <c r="H29" s="4">
        <v>4</v>
      </c>
      <c r="I29" s="9">
        <v>1.3888888888888889E-3</v>
      </c>
      <c r="J29" s="4" t="s">
        <v>16388</v>
      </c>
      <c r="K29" s="4" t="s">
        <v>16395</v>
      </c>
      <c r="L29" s="4" t="s">
        <v>16390</v>
      </c>
      <c r="M29" s="4" t="s">
        <v>16409</v>
      </c>
      <c r="N29" s="4" t="s">
        <v>16410</v>
      </c>
    </row>
    <row r="30" spans="1:14" x14ac:dyDescent="0.3">
      <c r="A30" s="4" t="s">
        <v>16384</v>
      </c>
      <c r="B30" s="5">
        <v>18</v>
      </c>
      <c r="C30" s="6" t="s">
        <v>16399</v>
      </c>
      <c r="D30" s="4" t="s">
        <v>16386</v>
      </c>
      <c r="E30" s="4" t="s">
        <v>16394</v>
      </c>
      <c r="F30" s="7">
        <v>4</v>
      </c>
      <c r="G30" s="8">
        <v>15000000</v>
      </c>
      <c r="H30" s="4">
        <v>2</v>
      </c>
      <c r="I30" s="9">
        <v>1.3888888888888889E-3</v>
      </c>
      <c r="J30" s="4" t="s">
        <v>16388</v>
      </c>
      <c r="K30" s="4" t="s">
        <v>16413</v>
      </c>
      <c r="L30" s="4" t="s">
        <v>16422</v>
      </c>
      <c r="M30" s="4" t="s">
        <v>16391</v>
      </c>
      <c r="N30" s="4" t="s">
        <v>16436</v>
      </c>
    </row>
    <row r="31" spans="1:14" x14ac:dyDescent="0.3">
      <c r="A31" s="4" t="s">
        <v>16384</v>
      </c>
      <c r="B31" s="5">
        <v>1</v>
      </c>
      <c r="C31" s="6" t="s">
        <v>16411</v>
      </c>
      <c r="D31" s="4" t="s">
        <v>16404</v>
      </c>
      <c r="E31" s="4" t="s">
        <v>16416</v>
      </c>
      <c r="F31" s="7">
        <v>3</v>
      </c>
      <c r="G31" s="8">
        <v>15000000</v>
      </c>
      <c r="H31" s="4">
        <v>3</v>
      </c>
      <c r="I31" s="9">
        <v>1.3888888888888889E-3</v>
      </c>
      <c r="J31" s="4" t="s">
        <v>16388</v>
      </c>
      <c r="K31" s="4" t="s">
        <v>16413</v>
      </c>
      <c r="L31" s="4" t="s">
        <v>16402</v>
      </c>
      <c r="M31" s="4" t="s">
        <v>16397</v>
      </c>
      <c r="N31" s="4" t="s">
        <v>16426</v>
      </c>
    </row>
    <row r="32" spans="1:14" x14ac:dyDescent="0.3">
      <c r="A32" s="4" t="s">
        <v>16384</v>
      </c>
      <c r="B32" s="5">
        <v>1</v>
      </c>
      <c r="C32" s="6" t="s">
        <v>16411</v>
      </c>
      <c r="D32" s="4" t="s">
        <v>16386</v>
      </c>
      <c r="E32" s="4" t="s">
        <v>16416</v>
      </c>
      <c r="F32" s="7">
        <v>2</v>
      </c>
      <c r="G32" s="8">
        <v>12000000</v>
      </c>
      <c r="H32" s="4">
        <v>6</v>
      </c>
      <c r="I32" s="9">
        <v>1.3888888888888889E-3</v>
      </c>
      <c r="J32" s="4" t="s">
        <v>16388</v>
      </c>
      <c r="K32" s="4" t="s">
        <v>16413</v>
      </c>
      <c r="L32" s="4" t="s">
        <v>16402</v>
      </c>
      <c r="M32" s="4" t="s">
        <v>16391</v>
      </c>
      <c r="N32" s="4" t="s">
        <v>16415</v>
      </c>
    </row>
    <row r="33" spans="1:14" x14ac:dyDescent="0.3">
      <c r="A33" s="4" t="s">
        <v>16384</v>
      </c>
      <c r="B33" s="5">
        <v>8</v>
      </c>
      <c r="C33" s="6" t="s">
        <v>16411</v>
      </c>
      <c r="D33" s="4" t="s">
        <v>16386</v>
      </c>
      <c r="E33" s="4" t="s">
        <v>16416</v>
      </c>
      <c r="F33" s="7">
        <v>3</v>
      </c>
      <c r="G33" s="8">
        <v>15000000</v>
      </c>
      <c r="H33" s="4">
        <v>3</v>
      </c>
      <c r="I33" s="9">
        <v>1.3888888888888889E-3</v>
      </c>
      <c r="J33" s="4" t="s">
        <v>16388</v>
      </c>
      <c r="K33" s="4" t="s">
        <v>16408</v>
      </c>
      <c r="L33" s="4" t="s">
        <v>16390</v>
      </c>
      <c r="M33" s="4" t="s">
        <v>16391</v>
      </c>
      <c r="N33" s="4" t="s">
        <v>16436</v>
      </c>
    </row>
    <row r="34" spans="1:14" x14ac:dyDescent="0.3">
      <c r="A34" s="4" t="s">
        <v>16384</v>
      </c>
      <c r="B34" s="5">
        <v>20</v>
      </c>
      <c r="C34" s="6" t="s">
        <v>16411</v>
      </c>
      <c r="D34" s="4" t="s">
        <v>16400</v>
      </c>
      <c r="E34" s="4" t="s">
        <v>16394</v>
      </c>
      <c r="F34" s="7">
        <v>5</v>
      </c>
      <c r="G34" s="8">
        <v>25000000</v>
      </c>
      <c r="H34" s="4">
        <v>4</v>
      </c>
      <c r="I34" s="9">
        <v>1.3888888888888889E-3</v>
      </c>
      <c r="J34" s="4" t="s">
        <v>16388</v>
      </c>
      <c r="K34" s="4" t="s">
        <v>16408</v>
      </c>
      <c r="L34" s="4" t="s">
        <v>16402</v>
      </c>
      <c r="M34" s="4" t="s">
        <v>16391</v>
      </c>
      <c r="N34" s="4" t="s">
        <v>16437</v>
      </c>
    </row>
    <row r="35" spans="1:14" x14ac:dyDescent="0.3">
      <c r="A35" s="4" t="s">
        <v>16384</v>
      </c>
      <c r="B35" s="5">
        <v>20</v>
      </c>
      <c r="C35" s="6" t="s">
        <v>16411</v>
      </c>
      <c r="D35" s="4" t="s">
        <v>16423</v>
      </c>
      <c r="E35" s="4" t="s">
        <v>16387</v>
      </c>
      <c r="F35" s="7">
        <v>2</v>
      </c>
      <c r="G35" s="8">
        <v>12000000</v>
      </c>
      <c r="H35" s="4">
        <v>4</v>
      </c>
      <c r="I35" s="9">
        <v>1.3888888888888889E-3</v>
      </c>
      <c r="J35" s="4" t="s">
        <v>16388</v>
      </c>
      <c r="K35" s="4" t="s">
        <v>16438</v>
      </c>
      <c r="L35" s="4" t="s">
        <v>16405</v>
      </c>
      <c r="M35" s="4" t="s">
        <v>16406</v>
      </c>
      <c r="N35" s="4" t="s">
        <v>16439</v>
      </c>
    </row>
    <row r="36" spans="1:14" x14ac:dyDescent="0.3">
      <c r="A36" s="4" t="s">
        <v>16384</v>
      </c>
      <c r="B36" s="5">
        <v>1</v>
      </c>
      <c r="C36" s="6" t="s">
        <v>16411</v>
      </c>
      <c r="D36" s="4" t="s">
        <v>16400</v>
      </c>
      <c r="E36" s="4" t="s">
        <v>16394</v>
      </c>
      <c r="F36" s="7">
        <v>3</v>
      </c>
      <c r="G36" s="8">
        <v>15000000</v>
      </c>
      <c r="H36" s="4">
        <v>5</v>
      </c>
      <c r="I36" s="9">
        <v>1.3888888888888889E-3</v>
      </c>
      <c r="J36" s="4" t="s">
        <v>16388</v>
      </c>
      <c r="K36" s="4" t="s">
        <v>16401</v>
      </c>
      <c r="L36" s="4" t="s">
        <v>16414</v>
      </c>
      <c r="M36" s="4" t="s">
        <v>16406</v>
      </c>
      <c r="N36" s="4" t="s">
        <v>16428</v>
      </c>
    </row>
    <row r="37" spans="1:14" x14ac:dyDescent="0.3">
      <c r="A37" s="4" t="s">
        <v>16384</v>
      </c>
      <c r="B37" s="5">
        <v>20</v>
      </c>
      <c r="C37" s="6" t="s">
        <v>16411</v>
      </c>
      <c r="D37" s="4" t="s">
        <v>16400</v>
      </c>
      <c r="E37" s="4" t="s">
        <v>16416</v>
      </c>
      <c r="F37" s="7">
        <v>2</v>
      </c>
      <c r="G37" s="8">
        <v>10000000</v>
      </c>
      <c r="H37" s="4">
        <v>1</v>
      </c>
      <c r="I37" s="9">
        <v>1.3888888888888889E-3</v>
      </c>
      <c r="J37" s="4" t="s">
        <v>16388</v>
      </c>
      <c r="K37" s="4" t="s">
        <v>16438</v>
      </c>
      <c r="L37" s="4" t="s">
        <v>16417</v>
      </c>
      <c r="M37" s="4" t="s">
        <v>16391</v>
      </c>
      <c r="N37" s="4" t="s">
        <v>16409</v>
      </c>
    </row>
    <row r="38" spans="1:14" x14ac:dyDescent="0.3">
      <c r="A38" s="4" t="s">
        <v>16384</v>
      </c>
      <c r="B38" s="5">
        <v>1</v>
      </c>
      <c r="C38" s="6" t="s">
        <v>16411</v>
      </c>
      <c r="D38" s="4" t="s">
        <v>16400</v>
      </c>
      <c r="E38" s="4" t="s">
        <v>16387</v>
      </c>
      <c r="F38" s="7">
        <v>3</v>
      </c>
      <c r="G38" s="8">
        <v>12000000</v>
      </c>
      <c r="H38" s="4">
        <v>2</v>
      </c>
      <c r="I38" s="9">
        <v>1.3888888888888889E-3</v>
      </c>
      <c r="J38" s="4" t="s">
        <v>16388</v>
      </c>
      <c r="K38" s="4" t="s">
        <v>16408</v>
      </c>
      <c r="L38" s="4" t="s">
        <v>16396</v>
      </c>
      <c r="M38" s="4" t="s">
        <v>16391</v>
      </c>
      <c r="N38" s="4" t="s">
        <v>16427</v>
      </c>
    </row>
    <row r="39" spans="1:14" x14ac:dyDescent="0.3">
      <c r="A39" s="4" t="s">
        <v>16384</v>
      </c>
      <c r="B39" s="5">
        <v>4</v>
      </c>
      <c r="C39" s="6" t="s">
        <v>16411</v>
      </c>
      <c r="D39" s="4" t="s">
        <v>16386</v>
      </c>
      <c r="E39" s="4" t="s">
        <v>16394</v>
      </c>
      <c r="F39" s="7">
        <v>3</v>
      </c>
      <c r="G39" s="8">
        <v>11000000</v>
      </c>
      <c r="H39" s="4">
        <v>6</v>
      </c>
      <c r="I39" s="9">
        <v>1.3888888888888889E-3</v>
      </c>
      <c r="J39" s="4" t="s">
        <v>16388</v>
      </c>
      <c r="K39" s="4" t="s">
        <v>16413</v>
      </c>
      <c r="L39" s="4" t="s">
        <v>16422</v>
      </c>
      <c r="M39" s="4" t="s">
        <v>16397</v>
      </c>
      <c r="N39" s="4" t="s">
        <v>16403</v>
      </c>
    </row>
    <row r="40" spans="1:14" x14ac:dyDescent="0.3">
      <c r="A40" s="4" t="s">
        <v>16384</v>
      </c>
      <c r="B40" s="5">
        <v>3</v>
      </c>
      <c r="C40" s="6" t="s">
        <v>16418</v>
      </c>
      <c r="D40" s="4" t="s">
        <v>16404</v>
      </c>
      <c r="E40" s="4" t="s">
        <v>16387</v>
      </c>
      <c r="F40" s="7">
        <v>1</v>
      </c>
      <c r="G40" s="8">
        <v>19000000</v>
      </c>
      <c r="H40" s="4">
        <v>3</v>
      </c>
      <c r="I40" s="9">
        <v>1.3888888888888889E-3</v>
      </c>
      <c r="J40" s="4" t="s">
        <v>16420</v>
      </c>
      <c r="K40" s="4" t="s">
        <v>16438</v>
      </c>
      <c r="L40" s="4" t="s">
        <v>16422</v>
      </c>
      <c r="M40" s="4" t="s">
        <v>16391</v>
      </c>
      <c r="N40" s="4" t="s">
        <v>16427</v>
      </c>
    </row>
    <row r="41" spans="1:14" x14ac:dyDescent="0.3">
      <c r="A41" s="4" t="s">
        <v>16384</v>
      </c>
      <c r="B41" s="5">
        <v>22</v>
      </c>
      <c r="C41" s="6" t="s">
        <v>16418</v>
      </c>
      <c r="D41" s="4" t="s">
        <v>16404</v>
      </c>
      <c r="E41" s="4" t="s">
        <v>16387</v>
      </c>
      <c r="F41" s="7">
        <v>1</v>
      </c>
      <c r="G41" s="8">
        <v>19000000</v>
      </c>
      <c r="H41" s="4">
        <v>1</v>
      </c>
      <c r="I41" s="9">
        <v>1.3888888888888889E-3</v>
      </c>
      <c r="J41" s="4" t="s">
        <v>16420</v>
      </c>
      <c r="K41" s="4" t="s">
        <v>16395</v>
      </c>
      <c r="L41" s="4" t="s">
        <v>16425</v>
      </c>
      <c r="M41" s="4" t="s">
        <v>16409</v>
      </c>
      <c r="N41" s="4" t="s">
        <v>16440</v>
      </c>
    </row>
    <row r="42" spans="1:14" x14ac:dyDescent="0.3">
      <c r="A42" s="4" t="s">
        <v>16384</v>
      </c>
      <c r="B42" s="5">
        <v>13</v>
      </c>
      <c r="C42" s="6" t="s">
        <v>16418</v>
      </c>
      <c r="D42" s="4" t="s">
        <v>16423</v>
      </c>
      <c r="E42" s="4" t="s">
        <v>16441</v>
      </c>
      <c r="F42" s="7">
        <v>4</v>
      </c>
      <c r="G42" s="8">
        <v>20000000</v>
      </c>
      <c r="H42" s="4">
        <v>3</v>
      </c>
      <c r="I42" s="9">
        <v>1.3888888888888889E-3</v>
      </c>
      <c r="J42" s="4" t="s">
        <v>16435</v>
      </c>
      <c r="K42" s="4" t="s">
        <v>16389</v>
      </c>
      <c r="L42" s="4" t="s">
        <v>16402</v>
      </c>
      <c r="M42" s="4" t="s">
        <v>16406</v>
      </c>
      <c r="N42" s="4" t="s">
        <v>16428</v>
      </c>
    </row>
    <row r="43" spans="1:14" x14ac:dyDescent="0.3">
      <c r="A43" s="4" t="s">
        <v>16384</v>
      </c>
      <c r="B43" s="5">
        <v>17</v>
      </c>
      <c r="C43" s="6" t="s">
        <v>16418</v>
      </c>
      <c r="D43" s="4" t="s">
        <v>16423</v>
      </c>
      <c r="E43" s="4" t="s">
        <v>16416</v>
      </c>
      <c r="F43" s="7">
        <v>1</v>
      </c>
      <c r="G43" s="8">
        <v>7000000</v>
      </c>
      <c r="H43" s="4">
        <v>1</v>
      </c>
      <c r="I43" s="9">
        <v>1.3888888888888889E-3</v>
      </c>
      <c r="J43" s="4" t="s">
        <v>16388</v>
      </c>
      <c r="K43" s="4" t="s">
        <v>16389</v>
      </c>
      <c r="L43" s="4" t="s">
        <v>16405</v>
      </c>
      <c r="M43" s="4" t="s">
        <v>16391</v>
      </c>
      <c r="N43" s="4" t="s">
        <v>16427</v>
      </c>
    </row>
    <row r="44" spans="1:14" x14ac:dyDescent="0.3">
      <c r="A44" s="4" t="s">
        <v>16384</v>
      </c>
      <c r="B44" s="5">
        <v>30</v>
      </c>
      <c r="C44" s="6" t="s">
        <v>16418</v>
      </c>
      <c r="D44" s="4" t="s">
        <v>16423</v>
      </c>
      <c r="E44" s="4" t="s">
        <v>16394</v>
      </c>
      <c r="F44" s="7">
        <v>2</v>
      </c>
      <c r="G44" s="8">
        <v>10000000</v>
      </c>
      <c r="H44" s="4">
        <v>1</v>
      </c>
      <c r="I44" s="9">
        <v>1.3888888888888889E-3</v>
      </c>
      <c r="J44" s="4" t="s">
        <v>16388</v>
      </c>
      <c r="K44" s="4" t="s">
        <v>16401</v>
      </c>
      <c r="L44" s="4" t="s">
        <v>16405</v>
      </c>
      <c r="M44" s="4" t="s">
        <v>16406</v>
      </c>
      <c r="N44" s="4" t="s">
        <v>16439</v>
      </c>
    </row>
    <row r="45" spans="1:14" x14ac:dyDescent="0.3">
      <c r="A45" s="4" t="s">
        <v>16384</v>
      </c>
      <c r="B45" s="5">
        <v>29</v>
      </c>
      <c r="C45" s="6" t="s">
        <v>16418</v>
      </c>
      <c r="D45" s="4" t="s">
        <v>16404</v>
      </c>
      <c r="E45" s="4" t="s">
        <v>16416</v>
      </c>
      <c r="F45" s="7">
        <v>3</v>
      </c>
      <c r="G45" s="8">
        <v>15000000</v>
      </c>
      <c r="H45" s="4">
        <v>1</v>
      </c>
      <c r="I45" s="9">
        <v>1.3888888888888889E-3</v>
      </c>
      <c r="J45" s="4" t="s">
        <v>16388</v>
      </c>
      <c r="K45" s="4" t="s">
        <v>16389</v>
      </c>
      <c r="L45" s="4" t="s">
        <v>16396</v>
      </c>
      <c r="M45" s="4" t="s">
        <v>16397</v>
      </c>
      <c r="N45" s="4" t="s">
        <v>16398</v>
      </c>
    </row>
    <row r="46" spans="1:14" x14ac:dyDescent="0.3">
      <c r="A46" s="4" t="s">
        <v>16384</v>
      </c>
      <c r="B46" s="5">
        <v>6</v>
      </c>
      <c r="C46" s="6" t="s">
        <v>16418</v>
      </c>
      <c r="D46" s="4" t="s">
        <v>16423</v>
      </c>
      <c r="E46" s="4" t="s">
        <v>16441</v>
      </c>
      <c r="F46" s="7">
        <v>1</v>
      </c>
      <c r="G46" s="8">
        <v>7000000</v>
      </c>
      <c r="H46" s="4">
        <v>3</v>
      </c>
      <c r="I46" s="9">
        <v>1.3888888888888889E-3</v>
      </c>
      <c r="J46" s="4" t="s">
        <v>16388</v>
      </c>
      <c r="K46" s="4" t="s">
        <v>16438</v>
      </c>
      <c r="L46" s="4" t="s">
        <v>16425</v>
      </c>
      <c r="M46" s="4" t="s">
        <v>16409</v>
      </c>
      <c r="N46" s="4" t="s">
        <v>16440</v>
      </c>
    </row>
    <row r="47" spans="1:14" x14ac:dyDescent="0.3">
      <c r="A47" s="4" t="s">
        <v>16384</v>
      </c>
      <c r="B47" s="5">
        <v>22</v>
      </c>
      <c r="C47" s="6" t="s">
        <v>16442</v>
      </c>
      <c r="D47" s="4" t="s">
        <v>16400</v>
      </c>
      <c r="E47" s="4" t="s">
        <v>16387</v>
      </c>
      <c r="F47" s="7">
        <v>5</v>
      </c>
      <c r="G47" s="8">
        <v>25000000</v>
      </c>
      <c r="H47" s="4">
        <v>6</v>
      </c>
      <c r="I47" s="9">
        <v>1.3888888888888889E-3</v>
      </c>
      <c r="J47" s="4" t="s">
        <v>16388</v>
      </c>
      <c r="K47" s="4" t="s">
        <v>16430</v>
      </c>
      <c r="L47" s="4" t="s">
        <v>16417</v>
      </c>
      <c r="M47" s="4" t="s">
        <v>16409</v>
      </c>
      <c r="N47" s="4" t="s">
        <v>16410</v>
      </c>
    </row>
    <row r="48" spans="1:14" x14ac:dyDescent="0.3">
      <c r="A48" s="4" t="s">
        <v>16384</v>
      </c>
      <c r="B48" s="5">
        <v>3</v>
      </c>
      <c r="C48" s="6" t="s">
        <v>16442</v>
      </c>
      <c r="D48" s="4" t="s">
        <v>16404</v>
      </c>
      <c r="E48" s="4" t="s">
        <v>16394</v>
      </c>
      <c r="F48" s="7">
        <v>5</v>
      </c>
      <c r="G48" s="8">
        <v>20000000</v>
      </c>
      <c r="H48" s="4">
        <v>4</v>
      </c>
      <c r="I48" s="9">
        <v>1.3888888888888889E-3</v>
      </c>
      <c r="J48" s="4" t="s">
        <v>16388</v>
      </c>
      <c r="K48" s="4" t="s">
        <v>16413</v>
      </c>
      <c r="L48" s="4" t="s">
        <v>16425</v>
      </c>
      <c r="M48" s="4" t="s">
        <v>16397</v>
      </c>
      <c r="N48" s="4" t="s">
        <v>16426</v>
      </c>
    </row>
    <row r="49" spans="1:14" x14ac:dyDescent="0.3">
      <c r="A49" s="4" t="s">
        <v>16384</v>
      </c>
      <c r="B49" s="5">
        <v>12</v>
      </c>
      <c r="C49" s="6" t="s">
        <v>16429</v>
      </c>
      <c r="D49" s="4" t="s">
        <v>16386</v>
      </c>
      <c r="E49" s="4" t="s">
        <v>16416</v>
      </c>
      <c r="F49" s="7">
        <v>3</v>
      </c>
      <c r="G49" s="8">
        <v>11000000</v>
      </c>
      <c r="H49" s="4">
        <v>1</v>
      </c>
      <c r="I49" s="9">
        <v>1.3888888888888889E-3</v>
      </c>
      <c r="J49" s="4" t="s">
        <v>16388</v>
      </c>
      <c r="K49" s="4" t="s">
        <v>16430</v>
      </c>
      <c r="L49" s="4" t="s">
        <v>16425</v>
      </c>
      <c r="M49" s="4" t="s">
        <v>16397</v>
      </c>
      <c r="N49" s="4" t="s">
        <v>16426</v>
      </c>
    </row>
    <row r="50" spans="1:14" x14ac:dyDescent="0.3">
      <c r="A50" s="4" t="s">
        <v>16384</v>
      </c>
      <c r="B50" s="5">
        <v>11</v>
      </c>
      <c r="C50" s="6" t="s">
        <v>16431</v>
      </c>
      <c r="D50" s="4" t="s">
        <v>16400</v>
      </c>
      <c r="E50" s="4" t="s">
        <v>16394</v>
      </c>
      <c r="F50" s="7">
        <v>5</v>
      </c>
      <c r="G50" s="8">
        <v>25000000</v>
      </c>
      <c r="H50" s="4">
        <v>1</v>
      </c>
      <c r="I50" s="9">
        <v>1.3888888888888889E-3</v>
      </c>
      <c r="J50" s="4" t="s">
        <v>16388</v>
      </c>
      <c r="K50" s="4" t="s">
        <v>16401</v>
      </c>
      <c r="L50" s="4" t="s">
        <v>16417</v>
      </c>
      <c r="M50" s="4" t="s">
        <v>16397</v>
      </c>
      <c r="N50" s="4" t="s">
        <v>16403</v>
      </c>
    </row>
    <row r="51" spans="1:14" x14ac:dyDescent="0.3">
      <c r="A51" s="4" t="s">
        <v>16384</v>
      </c>
      <c r="B51" s="5">
        <v>11</v>
      </c>
      <c r="C51" s="6" t="s">
        <v>16432</v>
      </c>
      <c r="D51" s="4" t="s">
        <v>16404</v>
      </c>
      <c r="E51" s="4" t="s">
        <v>16416</v>
      </c>
      <c r="F51" s="7">
        <v>2</v>
      </c>
      <c r="G51" s="8">
        <v>38000000</v>
      </c>
      <c r="H51" s="4">
        <v>2</v>
      </c>
      <c r="I51" s="9">
        <v>1.3888888888888889E-3</v>
      </c>
      <c r="J51" s="4" t="s">
        <v>16420</v>
      </c>
      <c r="K51" s="4" t="s">
        <v>16430</v>
      </c>
      <c r="L51" s="4" t="s">
        <v>16417</v>
      </c>
      <c r="M51" s="4" t="s">
        <v>16391</v>
      </c>
      <c r="N51" s="4" t="s">
        <v>16427</v>
      </c>
    </row>
    <row r="52" spans="1:14" x14ac:dyDescent="0.3">
      <c r="A52" s="4" t="s">
        <v>16384</v>
      </c>
      <c r="B52" s="5">
        <v>3</v>
      </c>
      <c r="C52" s="6" t="s">
        <v>16385</v>
      </c>
      <c r="D52" s="4" t="s">
        <v>16412</v>
      </c>
      <c r="E52" s="4" t="s">
        <v>16416</v>
      </c>
      <c r="F52" s="7">
        <v>4</v>
      </c>
      <c r="G52" s="8">
        <v>15000000</v>
      </c>
      <c r="H52" s="4">
        <v>1</v>
      </c>
      <c r="I52" s="9">
        <v>1.3888888888888889E-3</v>
      </c>
      <c r="J52" s="4" t="s">
        <v>16388</v>
      </c>
      <c r="K52" s="4" t="s">
        <v>16430</v>
      </c>
      <c r="L52" s="4" t="s">
        <v>16390</v>
      </c>
      <c r="M52" s="4" t="s">
        <v>16391</v>
      </c>
      <c r="N52" s="4" t="s">
        <v>16415</v>
      </c>
    </row>
    <row r="53" spans="1:14" x14ac:dyDescent="0.3">
      <c r="A53" s="4" t="s">
        <v>16384</v>
      </c>
      <c r="B53" s="5">
        <v>11</v>
      </c>
      <c r="C53" s="6" t="s">
        <v>16433</v>
      </c>
      <c r="D53" s="4" t="s">
        <v>16386</v>
      </c>
      <c r="E53" s="4" t="s">
        <v>16394</v>
      </c>
      <c r="F53" s="7">
        <v>1</v>
      </c>
      <c r="G53" s="8">
        <v>19000000</v>
      </c>
      <c r="H53" s="4">
        <v>1</v>
      </c>
      <c r="I53" s="9">
        <v>1.3888888888888889E-3</v>
      </c>
      <c r="J53" s="4" t="s">
        <v>16420</v>
      </c>
      <c r="K53" s="4" t="s">
        <v>16389</v>
      </c>
      <c r="L53" s="4" t="s">
        <v>16396</v>
      </c>
      <c r="M53" s="4" t="s">
        <v>16406</v>
      </c>
      <c r="N53" s="4" t="s">
        <v>16428</v>
      </c>
    </row>
    <row r="54" spans="1:14" x14ac:dyDescent="0.3">
      <c r="A54" s="4" t="s">
        <v>16384</v>
      </c>
      <c r="B54" s="5">
        <v>10</v>
      </c>
      <c r="C54" s="6" t="s">
        <v>16433</v>
      </c>
      <c r="D54" s="4" t="s">
        <v>16412</v>
      </c>
      <c r="E54" s="4" t="s">
        <v>16387</v>
      </c>
      <c r="F54" s="7">
        <v>4</v>
      </c>
      <c r="G54" s="8">
        <v>20000000</v>
      </c>
      <c r="H54" s="4">
        <v>3</v>
      </c>
      <c r="I54" s="9">
        <v>1.3888888888888889E-3</v>
      </c>
      <c r="J54" s="4" t="s">
        <v>16388</v>
      </c>
      <c r="K54" s="4" t="s">
        <v>16421</v>
      </c>
      <c r="L54" s="4" t="s">
        <v>16405</v>
      </c>
      <c r="M54" s="4" t="s">
        <v>16406</v>
      </c>
      <c r="N54" s="4" t="s">
        <v>16428</v>
      </c>
    </row>
    <row r="55" spans="1:14" x14ac:dyDescent="0.3">
      <c r="A55" s="4" t="s">
        <v>16384</v>
      </c>
      <c r="B55" s="5">
        <v>5</v>
      </c>
      <c r="C55" s="6" t="s">
        <v>16433</v>
      </c>
      <c r="D55" s="4" t="s">
        <v>16412</v>
      </c>
      <c r="E55" s="4" t="s">
        <v>16394</v>
      </c>
      <c r="F55" s="7">
        <v>1</v>
      </c>
      <c r="G55" s="8">
        <v>7000000</v>
      </c>
      <c r="H55" s="4">
        <v>2</v>
      </c>
      <c r="I55" s="9">
        <v>1.3888888888888889E-3</v>
      </c>
      <c r="J55" s="4" t="s">
        <v>16388</v>
      </c>
      <c r="K55" s="4" t="s">
        <v>16430</v>
      </c>
      <c r="L55" s="4" t="s">
        <v>16422</v>
      </c>
      <c r="M55" s="4" t="s">
        <v>16397</v>
      </c>
      <c r="N55" s="4" t="s">
        <v>16426</v>
      </c>
    </row>
    <row r="56" spans="1:14" x14ac:dyDescent="0.3">
      <c r="A56" s="4" t="s">
        <v>16384</v>
      </c>
      <c r="B56" s="5">
        <v>12</v>
      </c>
      <c r="C56" s="6" t="s">
        <v>16434</v>
      </c>
      <c r="D56" s="4" t="s">
        <v>16400</v>
      </c>
      <c r="E56" s="4" t="s">
        <v>16394</v>
      </c>
      <c r="F56" s="7">
        <v>2</v>
      </c>
      <c r="G56" s="8">
        <v>38000000</v>
      </c>
      <c r="H56" s="4">
        <v>3</v>
      </c>
      <c r="I56" s="9">
        <v>1.3888888888888889E-3</v>
      </c>
      <c r="J56" s="4" t="s">
        <v>16420</v>
      </c>
      <c r="K56" s="4" t="s">
        <v>16413</v>
      </c>
      <c r="L56" s="4" t="s">
        <v>16414</v>
      </c>
      <c r="M56" s="4" t="s">
        <v>16391</v>
      </c>
      <c r="N56" s="4" t="s">
        <v>16427</v>
      </c>
    </row>
    <row r="57" spans="1:14" x14ac:dyDescent="0.3">
      <c r="A57" s="4" t="s">
        <v>16384</v>
      </c>
      <c r="B57" s="5">
        <v>26</v>
      </c>
      <c r="C57" s="6" t="s">
        <v>16393</v>
      </c>
      <c r="D57" s="4" t="s">
        <v>16386</v>
      </c>
      <c r="E57" s="4" t="s">
        <v>16416</v>
      </c>
      <c r="F57" s="7">
        <v>4</v>
      </c>
      <c r="G57" s="8">
        <v>20000000</v>
      </c>
      <c r="H57" s="4">
        <v>3</v>
      </c>
      <c r="I57" s="9">
        <v>1.3888888888888889E-3</v>
      </c>
      <c r="J57" s="4" t="s">
        <v>16435</v>
      </c>
      <c r="K57" s="4" t="s">
        <v>16389</v>
      </c>
      <c r="L57" s="4" t="s">
        <v>16390</v>
      </c>
      <c r="M57" s="4" t="s">
        <v>16409</v>
      </c>
      <c r="N57" s="4" t="s">
        <v>16410</v>
      </c>
    </row>
    <row r="58" spans="1:14" x14ac:dyDescent="0.3">
      <c r="A58" s="4" t="s">
        <v>16443</v>
      </c>
      <c r="B58" s="5">
        <v>11</v>
      </c>
      <c r="C58" s="6" t="s">
        <v>16432</v>
      </c>
      <c r="D58" s="4" t="s">
        <v>16404</v>
      </c>
      <c r="E58" s="4" t="s">
        <v>16387</v>
      </c>
      <c r="F58" s="7">
        <v>0</v>
      </c>
      <c r="G58" s="8">
        <v>0</v>
      </c>
      <c r="H58" s="4">
        <v>1</v>
      </c>
      <c r="I58" s="9">
        <v>1.3888888888888889E-3</v>
      </c>
      <c r="J58" s="4"/>
      <c r="K58" s="4"/>
      <c r="L58" s="4" t="s">
        <v>16402</v>
      </c>
      <c r="M58" s="4" t="s">
        <v>16391</v>
      </c>
      <c r="N58" s="4" t="s">
        <v>16436</v>
      </c>
    </row>
    <row r="59" spans="1:14" x14ac:dyDescent="0.3">
      <c r="A59" s="4" t="s">
        <v>16443</v>
      </c>
      <c r="B59" s="5">
        <v>14</v>
      </c>
      <c r="C59" s="6" t="s">
        <v>16385</v>
      </c>
      <c r="D59" s="4" t="s">
        <v>16386</v>
      </c>
      <c r="E59" s="4" t="s">
        <v>16394</v>
      </c>
      <c r="F59" s="7">
        <v>0</v>
      </c>
      <c r="G59" s="8">
        <v>0</v>
      </c>
      <c r="H59" s="4">
        <v>5</v>
      </c>
      <c r="I59" s="9">
        <v>1.3888888888888889E-3</v>
      </c>
      <c r="J59" s="4"/>
      <c r="K59" s="4"/>
      <c r="L59" s="4" t="s">
        <v>16405</v>
      </c>
      <c r="M59" s="4" t="s">
        <v>16397</v>
      </c>
      <c r="N59" s="4" t="s">
        <v>16426</v>
      </c>
    </row>
    <row r="60" spans="1:14" x14ac:dyDescent="0.3">
      <c r="A60" s="4" t="s">
        <v>16443</v>
      </c>
      <c r="B60" s="5">
        <v>1</v>
      </c>
      <c r="C60" s="6" t="s">
        <v>16433</v>
      </c>
      <c r="D60" s="4" t="s">
        <v>16386</v>
      </c>
      <c r="E60" s="4" t="s">
        <v>16394</v>
      </c>
      <c r="F60" s="7">
        <v>0</v>
      </c>
      <c r="G60" s="8">
        <v>0</v>
      </c>
      <c r="H60" s="4">
        <v>1</v>
      </c>
      <c r="I60" s="9">
        <v>1.3888888888888889E-3</v>
      </c>
      <c r="J60" s="4"/>
      <c r="K60" s="4"/>
      <c r="L60" s="4" t="s">
        <v>16390</v>
      </c>
      <c r="M60" s="4" t="s">
        <v>16406</v>
      </c>
      <c r="N60" s="4" t="s">
        <v>16428</v>
      </c>
    </row>
    <row r="61" spans="1:14" x14ac:dyDescent="0.3">
      <c r="A61" s="4" t="s">
        <v>16443</v>
      </c>
      <c r="B61" s="5">
        <v>12</v>
      </c>
      <c r="C61" s="6" t="s">
        <v>16434</v>
      </c>
      <c r="D61" s="4" t="s">
        <v>16400</v>
      </c>
      <c r="E61" s="4" t="s">
        <v>16387</v>
      </c>
      <c r="F61" s="7">
        <v>0</v>
      </c>
      <c r="G61" s="8">
        <v>0</v>
      </c>
      <c r="H61" s="4">
        <v>2</v>
      </c>
      <c r="I61" s="9">
        <v>1.3888888888888889E-3</v>
      </c>
      <c r="J61" s="4"/>
      <c r="K61" s="4"/>
      <c r="L61" s="4" t="s">
        <v>16405</v>
      </c>
      <c r="M61" s="4" t="s">
        <v>16397</v>
      </c>
      <c r="N61" s="4" t="s">
        <v>16398</v>
      </c>
    </row>
    <row r="62" spans="1:14" x14ac:dyDescent="0.3">
      <c r="A62" s="4" t="s">
        <v>16443</v>
      </c>
      <c r="B62" s="5">
        <v>7</v>
      </c>
      <c r="C62" s="6" t="s">
        <v>16411</v>
      </c>
      <c r="D62" s="4" t="s">
        <v>16423</v>
      </c>
      <c r="E62" s="4" t="s">
        <v>16394</v>
      </c>
      <c r="F62" s="7">
        <v>0</v>
      </c>
      <c r="G62" s="8">
        <v>0</v>
      </c>
      <c r="H62" s="4">
        <v>6</v>
      </c>
      <c r="I62" s="9">
        <v>1.3888888888888889E-3</v>
      </c>
      <c r="J62" s="4"/>
      <c r="K62" s="4"/>
      <c r="L62" s="4" t="s">
        <v>16417</v>
      </c>
      <c r="M62" s="4" t="s">
        <v>16409</v>
      </c>
      <c r="N62" s="4" t="s">
        <v>16440</v>
      </c>
    </row>
    <row r="63" spans="1:14" x14ac:dyDescent="0.3">
      <c r="A63" s="4" t="s">
        <v>16443</v>
      </c>
      <c r="B63" s="5">
        <v>5</v>
      </c>
      <c r="C63" s="6" t="s">
        <v>16411</v>
      </c>
      <c r="D63" s="4" t="s">
        <v>16404</v>
      </c>
      <c r="E63" s="4" t="s">
        <v>16416</v>
      </c>
      <c r="F63" s="7">
        <v>0</v>
      </c>
      <c r="G63" s="8">
        <v>0</v>
      </c>
      <c r="H63" s="4">
        <v>4</v>
      </c>
      <c r="I63" s="9">
        <v>1.3888888888888889E-3</v>
      </c>
      <c r="J63" s="4"/>
      <c r="K63" s="4"/>
      <c r="L63" s="4" t="s">
        <v>16425</v>
      </c>
      <c r="M63" s="4" t="s">
        <v>16397</v>
      </c>
      <c r="N63" s="4" t="s">
        <v>16398</v>
      </c>
    </row>
    <row r="64" spans="1:14" x14ac:dyDescent="0.3">
      <c r="A64" s="4" t="s">
        <v>16443</v>
      </c>
      <c r="B64" s="5">
        <v>23</v>
      </c>
      <c r="C64" s="6" t="s">
        <v>16418</v>
      </c>
      <c r="D64" s="4" t="s">
        <v>16386</v>
      </c>
      <c r="E64" s="4" t="s">
        <v>16394</v>
      </c>
      <c r="F64" s="7">
        <v>0</v>
      </c>
      <c r="G64" s="8">
        <v>0</v>
      </c>
      <c r="H64" s="4">
        <v>3</v>
      </c>
      <c r="I64" s="9">
        <v>1.3888888888888889E-3</v>
      </c>
      <c r="J64" s="4"/>
      <c r="K64" s="4"/>
      <c r="L64" s="4" t="s">
        <v>16390</v>
      </c>
      <c r="M64" s="4" t="s">
        <v>16409</v>
      </c>
      <c r="N64" s="4" t="s">
        <v>16410</v>
      </c>
    </row>
    <row r="65" spans="1:14" x14ac:dyDescent="0.3">
      <c r="A65" s="4" t="s">
        <v>16443</v>
      </c>
      <c r="B65" s="5">
        <v>19</v>
      </c>
      <c r="C65" s="6" t="s">
        <v>16418</v>
      </c>
      <c r="D65" s="4" t="s">
        <v>16404</v>
      </c>
      <c r="E65" s="4" t="s">
        <v>16394</v>
      </c>
      <c r="F65" s="7">
        <v>0</v>
      </c>
      <c r="G65" s="8">
        <v>0</v>
      </c>
      <c r="H65" s="4">
        <v>1</v>
      </c>
      <c r="I65" s="9">
        <v>1.3888888888888889E-3</v>
      </c>
      <c r="J65" s="4"/>
      <c r="K65" s="4"/>
      <c r="L65" s="4" t="s">
        <v>16422</v>
      </c>
      <c r="M65" s="4" t="s">
        <v>16391</v>
      </c>
      <c r="N65" s="4" t="s">
        <v>16437</v>
      </c>
    </row>
    <row r="66" spans="1:14" x14ac:dyDescent="0.3">
      <c r="A66" s="4" t="s">
        <v>16443</v>
      </c>
      <c r="B66" s="5">
        <v>10</v>
      </c>
      <c r="C66" s="6" t="s">
        <v>16442</v>
      </c>
      <c r="D66" s="4" t="s">
        <v>16423</v>
      </c>
      <c r="E66" s="4" t="s">
        <v>16387</v>
      </c>
      <c r="F66" s="7">
        <v>0</v>
      </c>
      <c r="G66" s="8">
        <v>0</v>
      </c>
      <c r="H66" s="4">
        <v>1</v>
      </c>
      <c r="I66" s="9">
        <v>1.3888888888888889E-3</v>
      </c>
      <c r="J66" s="4"/>
      <c r="K66" s="4"/>
      <c r="L66" s="4" t="s">
        <v>16422</v>
      </c>
      <c r="M66" s="4" t="s">
        <v>16391</v>
      </c>
      <c r="N66" s="4" t="s">
        <v>16415</v>
      </c>
    </row>
    <row r="67" spans="1:14" x14ac:dyDescent="0.3">
      <c r="A67" s="4" t="s">
        <v>16443</v>
      </c>
      <c r="B67" s="5">
        <v>11</v>
      </c>
      <c r="C67" s="6" t="s">
        <v>16432</v>
      </c>
      <c r="D67" s="4" t="s">
        <v>16404</v>
      </c>
      <c r="E67" s="4" t="s">
        <v>16387</v>
      </c>
      <c r="F67" s="7">
        <v>0</v>
      </c>
      <c r="G67" s="8">
        <v>0</v>
      </c>
      <c r="H67" s="4">
        <v>1</v>
      </c>
      <c r="I67" s="9">
        <v>1.3888888888888889E-3</v>
      </c>
      <c r="J67" s="4"/>
      <c r="K67" s="4"/>
      <c r="L67" s="4" t="s">
        <v>16402</v>
      </c>
      <c r="M67" s="4" t="s">
        <v>16391</v>
      </c>
      <c r="N67" s="4" t="s">
        <v>16436</v>
      </c>
    </row>
    <row r="68" spans="1:14" x14ac:dyDescent="0.3">
      <c r="A68" s="4" t="s">
        <v>16443</v>
      </c>
      <c r="B68" s="5">
        <v>14</v>
      </c>
      <c r="C68" s="6" t="s">
        <v>16385</v>
      </c>
      <c r="D68" s="4" t="s">
        <v>16386</v>
      </c>
      <c r="E68" s="4" t="s">
        <v>16394</v>
      </c>
      <c r="F68" s="7">
        <v>0</v>
      </c>
      <c r="G68" s="8">
        <v>0</v>
      </c>
      <c r="H68" s="4">
        <v>5</v>
      </c>
      <c r="I68" s="9">
        <v>1.3888888888888889E-3</v>
      </c>
      <c r="J68" s="4"/>
      <c r="K68" s="4"/>
      <c r="L68" s="4" t="s">
        <v>16405</v>
      </c>
      <c r="M68" s="4" t="s">
        <v>16397</v>
      </c>
      <c r="N68" s="4" t="s">
        <v>16426</v>
      </c>
    </row>
    <row r="69" spans="1:14" x14ac:dyDescent="0.3">
      <c r="A69" s="4" t="s">
        <v>16443</v>
      </c>
      <c r="B69" s="5">
        <v>1</v>
      </c>
      <c r="C69" s="6" t="s">
        <v>16433</v>
      </c>
      <c r="D69" s="4" t="s">
        <v>16386</v>
      </c>
      <c r="E69" s="4" t="s">
        <v>16394</v>
      </c>
      <c r="F69" s="7">
        <v>0</v>
      </c>
      <c r="G69" s="8">
        <v>0</v>
      </c>
      <c r="H69" s="4">
        <v>1</v>
      </c>
      <c r="I69" s="9">
        <v>1.3888888888888889E-3</v>
      </c>
      <c r="J69" s="4"/>
      <c r="K69" s="4"/>
      <c r="L69" s="4" t="s">
        <v>16390</v>
      </c>
      <c r="M69" s="4" t="s">
        <v>16406</v>
      </c>
      <c r="N69" s="4" t="s">
        <v>16428</v>
      </c>
    </row>
    <row r="70" spans="1:14" x14ac:dyDescent="0.3">
      <c r="A70" s="4" t="s">
        <v>16443</v>
      </c>
      <c r="B70" s="5">
        <v>12</v>
      </c>
      <c r="C70" s="6" t="s">
        <v>16434</v>
      </c>
      <c r="D70" s="4" t="s">
        <v>16400</v>
      </c>
      <c r="E70" s="4" t="s">
        <v>16387</v>
      </c>
      <c r="F70" s="7">
        <v>0</v>
      </c>
      <c r="G70" s="8">
        <v>0</v>
      </c>
      <c r="H70" s="4">
        <v>2</v>
      </c>
      <c r="I70" s="9">
        <v>1.3888888888888889E-3</v>
      </c>
      <c r="J70" s="4"/>
      <c r="K70" s="4"/>
      <c r="L70" s="4" t="s">
        <v>16405</v>
      </c>
      <c r="M70" s="4" t="s">
        <v>16397</v>
      </c>
      <c r="N70" s="4" t="s">
        <v>16398</v>
      </c>
    </row>
    <row r="71" spans="1:14" x14ac:dyDescent="0.3">
      <c r="A71" s="4" t="s">
        <v>16384</v>
      </c>
      <c r="B71" s="5">
        <v>1</v>
      </c>
      <c r="C71" s="6" t="s">
        <v>16433</v>
      </c>
      <c r="D71" s="4" t="s">
        <v>16404</v>
      </c>
      <c r="E71" s="4" t="s">
        <v>16394</v>
      </c>
      <c r="F71" s="7">
        <v>5</v>
      </c>
      <c r="G71" s="8">
        <v>25000000</v>
      </c>
      <c r="H71" s="4">
        <v>1</v>
      </c>
      <c r="I71" s="9">
        <v>1.3888888888888889E-3</v>
      </c>
      <c r="J71" s="4" t="s">
        <v>16388</v>
      </c>
      <c r="K71" s="4" t="s">
        <v>16421</v>
      </c>
      <c r="L71" s="4" t="s">
        <v>16402</v>
      </c>
      <c r="M71" s="4" t="s">
        <v>16409</v>
      </c>
      <c r="N71" s="4" t="s">
        <v>16440</v>
      </c>
    </row>
    <row r="72" spans="1:14" x14ac:dyDescent="0.3">
      <c r="A72" s="4" t="s">
        <v>16384</v>
      </c>
      <c r="B72" s="5">
        <v>12</v>
      </c>
      <c r="C72" s="6" t="s">
        <v>16434</v>
      </c>
      <c r="D72" s="4" t="s">
        <v>16386</v>
      </c>
      <c r="E72" s="4" t="s">
        <v>16416</v>
      </c>
      <c r="F72" s="7">
        <v>2</v>
      </c>
      <c r="G72" s="8">
        <v>12000000</v>
      </c>
      <c r="H72" s="4">
        <v>2</v>
      </c>
      <c r="I72" s="9">
        <v>1.3888888888888889E-3</v>
      </c>
      <c r="J72" s="4" t="s">
        <v>16388</v>
      </c>
      <c r="K72" s="4" t="s">
        <v>16389</v>
      </c>
      <c r="L72" s="4" t="s">
        <v>16402</v>
      </c>
      <c r="M72" s="4" t="s">
        <v>16397</v>
      </c>
      <c r="N72" s="4" t="s">
        <v>16398</v>
      </c>
    </row>
    <row r="73" spans="1:14" x14ac:dyDescent="0.3">
      <c r="A73" s="4" t="s">
        <v>16384</v>
      </c>
      <c r="B73" s="5">
        <v>12</v>
      </c>
      <c r="C73" s="6" t="s">
        <v>16434</v>
      </c>
      <c r="D73" s="4" t="s">
        <v>16386</v>
      </c>
      <c r="E73" s="4" t="s">
        <v>16416</v>
      </c>
      <c r="F73" s="7">
        <v>3</v>
      </c>
      <c r="G73" s="8">
        <v>15000000</v>
      </c>
      <c r="H73" s="4">
        <v>5</v>
      </c>
      <c r="I73" s="9">
        <v>1.3888888888888889E-3</v>
      </c>
      <c r="J73" s="4" t="s">
        <v>16388</v>
      </c>
      <c r="K73" s="4" t="s">
        <v>16413</v>
      </c>
      <c r="L73" s="4" t="s">
        <v>16422</v>
      </c>
      <c r="M73" s="4" t="s">
        <v>16391</v>
      </c>
      <c r="N73" s="4" t="s">
        <v>16437</v>
      </c>
    </row>
    <row r="74" spans="1:14" x14ac:dyDescent="0.3">
      <c r="A74" s="4" t="s">
        <v>16384</v>
      </c>
      <c r="B74" s="5">
        <v>10</v>
      </c>
      <c r="C74" s="6" t="s">
        <v>16393</v>
      </c>
      <c r="D74" s="4" t="s">
        <v>16386</v>
      </c>
      <c r="E74" s="4" t="s">
        <v>16441</v>
      </c>
      <c r="F74" s="7">
        <v>2</v>
      </c>
      <c r="G74" s="8">
        <v>12000000</v>
      </c>
      <c r="H74" s="4">
        <v>4</v>
      </c>
      <c r="I74" s="9">
        <v>1.3888888888888889E-3</v>
      </c>
      <c r="J74" s="4" t="s">
        <v>16388</v>
      </c>
      <c r="K74" s="4" t="s">
        <v>16424</v>
      </c>
      <c r="L74" s="4" t="s">
        <v>16405</v>
      </c>
      <c r="M74" s="4" t="s">
        <v>16397</v>
      </c>
      <c r="N74" s="4" t="s">
        <v>16403</v>
      </c>
    </row>
    <row r="75" spans="1:14" x14ac:dyDescent="0.3">
      <c r="A75" s="4" t="s">
        <v>16384</v>
      </c>
      <c r="B75" s="5">
        <v>23</v>
      </c>
      <c r="C75" s="6" t="s">
        <v>16399</v>
      </c>
      <c r="D75" s="4" t="s">
        <v>16386</v>
      </c>
      <c r="E75" s="4" t="s">
        <v>16416</v>
      </c>
      <c r="F75" s="7">
        <v>5</v>
      </c>
      <c r="G75" s="8">
        <v>20000000</v>
      </c>
      <c r="H75" s="4">
        <v>1</v>
      </c>
      <c r="I75" s="9">
        <v>1.3888888888888889E-3</v>
      </c>
      <c r="J75" s="4" t="s">
        <v>16388</v>
      </c>
      <c r="K75" s="4" t="s">
        <v>16421</v>
      </c>
      <c r="L75" s="4" t="s">
        <v>16402</v>
      </c>
      <c r="M75" s="4" t="s">
        <v>16406</v>
      </c>
      <c r="N75" s="4" t="s">
        <v>16439</v>
      </c>
    </row>
    <row r="76" spans="1:14" x14ac:dyDescent="0.3">
      <c r="A76" s="4" t="s">
        <v>16384</v>
      </c>
      <c r="B76" s="5">
        <v>8</v>
      </c>
      <c r="C76" s="6" t="s">
        <v>16399</v>
      </c>
      <c r="D76" s="4" t="s">
        <v>16404</v>
      </c>
      <c r="E76" s="4" t="s">
        <v>16387</v>
      </c>
      <c r="F76" s="7">
        <v>5</v>
      </c>
      <c r="G76" s="8">
        <v>21000000</v>
      </c>
      <c r="H76" s="4">
        <v>4</v>
      </c>
      <c r="I76" s="9">
        <v>1.3888888888888889E-3</v>
      </c>
      <c r="J76" s="4" t="s">
        <v>16388</v>
      </c>
      <c r="K76" s="4" t="s">
        <v>16389</v>
      </c>
      <c r="L76" s="4" t="s">
        <v>16417</v>
      </c>
      <c r="M76" s="4" t="s">
        <v>16391</v>
      </c>
      <c r="N76" s="4" t="s">
        <v>16409</v>
      </c>
    </row>
    <row r="77" spans="1:14" x14ac:dyDescent="0.3">
      <c r="A77" s="4" t="s">
        <v>16384</v>
      </c>
      <c r="B77" s="5">
        <v>22</v>
      </c>
      <c r="C77" s="6" t="s">
        <v>16399</v>
      </c>
      <c r="D77" s="4" t="s">
        <v>16386</v>
      </c>
      <c r="E77" s="4" t="s">
        <v>16416</v>
      </c>
      <c r="F77" s="7">
        <v>4</v>
      </c>
      <c r="G77" s="8">
        <v>15000000</v>
      </c>
      <c r="H77" s="4">
        <v>3</v>
      </c>
      <c r="I77" s="9">
        <v>1.3888888888888889E-3</v>
      </c>
      <c r="J77" s="4" t="s">
        <v>16388</v>
      </c>
      <c r="K77" s="4" t="s">
        <v>16413</v>
      </c>
      <c r="L77" s="4" t="s">
        <v>16417</v>
      </c>
      <c r="M77" s="4" t="s">
        <v>16397</v>
      </c>
      <c r="N77" s="4" t="s">
        <v>16403</v>
      </c>
    </row>
    <row r="78" spans="1:14" x14ac:dyDescent="0.3">
      <c r="A78" s="4" t="s">
        <v>16384</v>
      </c>
      <c r="B78" s="5">
        <v>30</v>
      </c>
      <c r="C78" s="6" t="s">
        <v>16399</v>
      </c>
      <c r="D78" s="4" t="s">
        <v>16386</v>
      </c>
      <c r="E78" s="4" t="s">
        <v>16419</v>
      </c>
      <c r="F78" s="7">
        <v>2</v>
      </c>
      <c r="G78" s="8">
        <v>12000000</v>
      </c>
      <c r="H78" s="4">
        <v>3</v>
      </c>
      <c r="I78" s="9">
        <v>1.3888888888888889E-3</v>
      </c>
      <c r="J78" s="4" t="s">
        <v>16388</v>
      </c>
      <c r="K78" s="4" t="s">
        <v>16421</v>
      </c>
      <c r="L78" s="4" t="s">
        <v>16422</v>
      </c>
      <c r="M78" s="4" t="s">
        <v>16391</v>
      </c>
      <c r="N78" s="4" t="s">
        <v>16437</v>
      </c>
    </row>
    <row r="79" spans="1:14" x14ac:dyDescent="0.3">
      <c r="A79" s="4" t="s">
        <v>16384</v>
      </c>
      <c r="B79" s="5">
        <v>8</v>
      </c>
      <c r="C79" s="6" t="s">
        <v>16411</v>
      </c>
      <c r="D79" s="4" t="s">
        <v>16386</v>
      </c>
      <c r="E79" s="4" t="s">
        <v>16394</v>
      </c>
      <c r="F79" s="7">
        <v>4</v>
      </c>
      <c r="G79" s="8">
        <v>20000000</v>
      </c>
      <c r="H79" s="4">
        <v>3</v>
      </c>
      <c r="I79" s="9">
        <v>1.3888888888888889E-3</v>
      </c>
      <c r="J79" s="4" t="s">
        <v>16388</v>
      </c>
      <c r="K79" s="4" t="s">
        <v>16438</v>
      </c>
      <c r="L79" s="4" t="s">
        <v>16417</v>
      </c>
      <c r="M79" s="4" t="s">
        <v>16406</v>
      </c>
      <c r="N79" s="4" t="s">
        <v>16428</v>
      </c>
    </row>
    <row r="80" spans="1:14" x14ac:dyDescent="0.3">
      <c r="A80" s="4" t="s">
        <v>16384</v>
      </c>
      <c r="B80" s="5">
        <v>30</v>
      </c>
      <c r="C80" s="6" t="s">
        <v>16411</v>
      </c>
      <c r="D80" s="4" t="s">
        <v>16412</v>
      </c>
      <c r="E80" s="4" t="s">
        <v>16416</v>
      </c>
      <c r="F80" s="7">
        <v>3</v>
      </c>
      <c r="G80" s="8">
        <v>15000000</v>
      </c>
      <c r="H80" s="4">
        <v>1</v>
      </c>
      <c r="I80" s="9">
        <v>1.3888888888888889E-3</v>
      </c>
      <c r="J80" s="4" t="s">
        <v>16388</v>
      </c>
      <c r="K80" s="4" t="s">
        <v>16389</v>
      </c>
      <c r="L80" s="4" t="s">
        <v>16396</v>
      </c>
      <c r="M80" s="4" t="s">
        <v>16397</v>
      </c>
      <c r="N80" s="4" t="s">
        <v>16398</v>
      </c>
    </row>
    <row r="81" spans="1:14" x14ac:dyDescent="0.3">
      <c r="A81" s="4" t="s">
        <v>16384</v>
      </c>
      <c r="B81" s="5">
        <v>9</v>
      </c>
      <c r="C81" s="6" t="s">
        <v>16411</v>
      </c>
      <c r="D81" s="4" t="s">
        <v>16400</v>
      </c>
      <c r="E81" s="4" t="s">
        <v>16416</v>
      </c>
      <c r="F81" s="7">
        <v>3</v>
      </c>
      <c r="G81" s="8">
        <v>15000000</v>
      </c>
      <c r="H81" s="4">
        <v>3</v>
      </c>
      <c r="I81" s="9">
        <v>1.3888888888888889E-3</v>
      </c>
      <c r="J81" s="4" t="s">
        <v>16388</v>
      </c>
      <c r="K81" s="4" t="s">
        <v>16413</v>
      </c>
      <c r="L81" s="4" t="s">
        <v>16425</v>
      </c>
      <c r="M81" s="4" t="s">
        <v>16397</v>
      </c>
      <c r="N81" s="4" t="s">
        <v>16444</v>
      </c>
    </row>
    <row r="82" spans="1:14" x14ac:dyDescent="0.3">
      <c r="A82" s="4" t="s">
        <v>16384</v>
      </c>
      <c r="B82" s="5">
        <v>11</v>
      </c>
      <c r="C82" s="6" t="s">
        <v>16411</v>
      </c>
      <c r="D82" s="4" t="s">
        <v>16412</v>
      </c>
      <c r="E82" s="4" t="s">
        <v>16416</v>
      </c>
      <c r="F82" s="7">
        <v>3</v>
      </c>
      <c r="G82" s="8">
        <v>15000000</v>
      </c>
      <c r="H82" s="4">
        <v>2</v>
      </c>
      <c r="I82" s="9">
        <v>1.3888888888888889E-3</v>
      </c>
      <c r="J82" s="4" t="s">
        <v>16388</v>
      </c>
      <c r="K82" s="4" t="s">
        <v>16430</v>
      </c>
      <c r="L82" s="4" t="s">
        <v>16425</v>
      </c>
      <c r="M82" s="4" t="s">
        <v>16397</v>
      </c>
      <c r="N82" s="4" t="s">
        <v>16426</v>
      </c>
    </row>
    <row r="83" spans="1:14" x14ac:dyDescent="0.3">
      <c r="A83" s="4" t="s">
        <v>16384</v>
      </c>
      <c r="B83" s="5">
        <v>26</v>
      </c>
      <c r="C83" s="6" t="s">
        <v>16411</v>
      </c>
      <c r="D83" s="4" t="s">
        <v>16386</v>
      </c>
      <c r="E83" s="4" t="s">
        <v>16394</v>
      </c>
      <c r="F83" s="7">
        <v>1</v>
      </c>
      <c r="G83" s="8">
        <v>7000000</v>
      </c>
      <c r="H83" s="4">
        <v>2</v>
      </c>
      <c r="I83" s="9">
        <v>1.3888888888888889E-3</v>
      </c>
      <c r="J83" s="4" t="s">
        <v>16388</v>
      </c>
      <c r="K83" s="4" t="s">
        <v>16438</v>
      </c>
      <c r="L83" s="4" t="s">
        <v>16425</v>
      </c>
      <c r="M83" s="4" t="s">
        <v>16391</v>
      </c>
      <c r="N83" s="4" t="s">
        <v>16436</v>
      </c>
    </row>
    <row r="84" spans="1:14" x14ac:dyDescent="0.3">
      <c r="A84" s="4" t="s">
        <v>16384</v>
      </c>
      <c r="B84" s="5">
        <v>22</v>
      </c>
      <c r="C84" s="6" t="s">
        <v>16418</v>
      </c>
      <c r="D84" s="4" t="s">
        <v>16404</v>
      </c>
      <c r="E84" s="4" t="s">
        <v>16394</v>
      </c>
      <c r="F84" s="7">
        <v>2</v>
      </c>
      <c r="G84" s="8">
        <v>38000000</v>
      </c>
      <c r="H84" s="4">
        <v>4</v>
      </c>
      <c r="I84" s="9">
        <v>1.3888888888888889E-3</v>
      </c>
      <c r="J84" s="4" t="s">
        <v>16420</v>
      </c>
      <c r="K84" s="4" t="s">
        <v>16430</v>
      </c>
      <c r="L84" s="4" t="s">
        <v>16405</v>
      </c>
      <c r="M84" s="4" t="s">
        <v>16409</v>
      </c>
      <c r="N84" s="4" t="s">
        <v>16440</v>
      </c>
    </row>
    <row r="85" spans="1:14" x14ac:dyDescent="0.3">
      <c r="A85" s="4" t="s">
        <v>16384</v>
      </c>
      <c r="B85" s="5">
        <v>3</v>
      </c>
      <c r="C85" s="6" t="s">
        <v>16418</v>
      </c>
      <c r="D85" s="4" t="s">
        <v>16423</v>
      </c>
      <c r="E85" s="4" t="s">
        <v>16394</v>
      </c>
      <c r="F85" s="7">
        <v>1</v>
      </c>
      <c r="G85" s="8">
        <v>19000000</v>
      </c>
      <c r="H85" s="4">
        <v>1</v>
      </c>
      <c r="I85" s="9">
        <v>1.3888888888888889E-3</v>
      </c>
      <c r="J85" s="4" t="s">
        <v>16420</v>
      </c>
      <c r="K85" s="4" t="s">
        <v>16413</v>
      </c>
      <c r="L85" s="4" t="s">
        <v>16390</v>
      </c>
      <c r="M85" s="4" t="s">
        <v>16397</v>
      </c>
      <c r="N85" s="4" t="s">
        <v>16403</v>
      </c>
    </row>
    <row r="86" spans="1:14" x14ac:dyDescent="0.3">
      <c r="A86" s="4" t="s">
        <v>16384</v>
      </c>
      <c r="B86" s="5">
        <v>8</v>
      </c>
      <c r="C86" s="6" t="s">
        <v>16418</v>
      </c>
      <c r="D86" s="4" t="s">
        <v>16423</v>
      </c>
      <c r="E86" s="4" t="s">
        <v>16387</v>
      </c>
      <c r="F86" s="7">
        <v>2</v>
      </c>
      <c r="G86" s="8">
        <v>38000000</v>
      </c>
      <c r="H86" s="4">
        <v>1</v>
      </c>
      <c r="I86" s="9">
        <v>1.3888888888888889E-3</v>
      </c>
      <c r="J86" s="4" t="s">
        <v>16420</v>
      </c>
      <c r="K86" s="4" t="s">
        <v>16424</v>
      </c>
      <c r="L86" s="4" t="s">
        <v>16396</v>
      </c>
      <c r="M86" s="4" t="s">
        <v>16391</v>
      </c>
      <c r="N86" s="4" t="s">
        <v>16392</v>
      </c>
    </row>
    <row r="87" spans="1:14" x14ac:dyDescent="0.3">
      <c r="A87" s="4" t="s">
        <v>16384</v>
      </c>
      <c r="B87" s="5">
        <v>19</v>
      </c>
      <c r="C87" s="6" t="s">
        <v>16418</v>
      </c>
      <c r="D87" s="4" t="s">
        <v>16400</v>
      </c>
      <c r="E87" s="4" t="s">
        <v>16394</v>
      </c>
      <c r="F87" s="7">
        <v>2</v>
      </c>
      <c r="G87" s="8">
        <v>12000000</v>
      </c>
      <c r="H87" s="4">
        <v>1</v>
      </c>
      <c r="I87" s="9">
        <v>1.3888888888888889E-3</v>
      </c>
      <c r="J87" s="4" t="s">
        <v>16388</v>
      </c>
      <c r="K87" s="4" t="s">
        <v>16389</v>
      </c>
      <c r="L87" s="4" t="s">
        <v>16390</v>
      </c>
      <c r="M87" s="4" t="s">
        <v>16409</v>
      </c>
      <c r="N87" s="4" t="s">
        <v>16440</v>
      </c>
    </row>
    <row r="88" spans="1:14" x14ac:dyDescent="0.3">
      <c r="A88" s="4" t="s">
        <v>16384</v>
      </c>
      <c r="B88" s="5">
        <v>1</v>
      </c>
      <c r="C88" s="6" t="s">
        <v>16433</v>
      </c>
      <c r="D88" s="4" t="s">
        <v>16404</v>
      </c>
      <c r="E88" s="4" t="s">
        <v>16394</v>
      </c>
      <c r="F88" s="7">
        <v>5</v>
      </c>
      <c r="G88" s="8">
        <v>25000000</v>
      </c>
      <c r="H88" s="4">
        <v>1</v>
      </c>
      <c r="I88" s="9">
        <v>1.3888888888888889E-3</v>
      </c>
      <c r="J88" s="4" t="s">
        <v>16388</v>
      </c>
      <c r="K88" s="4" t="s">
        <v>16421</v>
      </c>
      <c r="L88" s="4" t="s">
        <v>16402</v>
      </c>
      <c r="M88" s="4" t="s">
        <v>16409</v>
      </c>
      <c r="N88" s="4" t="s">
        <v>16440</v>
      </c>
    </row>
    <row r="89" spans="1:14" x14ac:dyDescent="0.3">
      <c r="A89" s="4" t="s">
        <v>16384</v>
      </c>
      <c r="B89" s="5">
        <v>12</v>
      </c>
      <c r="C89" s="6" t="s">
        <v>16434</v>
      </c>
      <c r="D89" s="4" t="s">
        <v>16386</v>
      </c>
      <c r="E89" s="4" t="s">
        <v>16416</v>
      </c>
      <c r="F89" s="7">
        <v>2</v>
      </c>
      <c r="G89" s="8">
        <v>12000000</v>
      </c>
      <c r="H89" s="4">
        <v>2</v>
      </c>
      <c r="I89" s="9">
        <v>1.3888888888888889E-3</v>
      </c>
      <c r="J89" s="4" t="s">
        <v>16388</v>
      </c>
      <c r="K89" s="4" t="s">
        <v>16389</v>
      </c>
      <c r="L89" s="4" t="s">
        <v>16402</v>
      </c>
      <c r="M89" s="4" t="s">
        <v>16397</v>
      </c>
      <c r="N89" s="4" t="s">
        <v>16398</v>
      </c>
    </row>
    <row r="90" spans="1:14" x14ac:dyDescent="0.3">
      <c r="A90" s="4" t="s">
        <v>16384</v>
      </c>
      <c r="B90" s="5">
        <v>12</v>
      </c>
      <c r="C90" s="6" t="s">
        <v>16434</v>
      </c>
      <c r="D90" s="4" t="s">
        <v>16386</v>
      </c>
      <c r="E90" s="4" t="s">
        <v>16416</v>
      </c>
      <c r="F90" s="7">
        <v>3</v>
      </c>
      <c r="G90" s="8">
        <v>15000000</v>
      </c>
      <c r="H90" s="4">
        <v>5</v>
      </c>
      <c r="I90" s="9">
        <v>1.3888888888888889E-3</v>
      </c>
      <c r="J90" s="4" t="s">
        <v>16388</v>
      </c>
      <c r="K90" s="4" t="s">
        <v>16413</v>
      </c>
      <c r="L90" s="4" t="s">
        <v>16422</v>
      </c>
      <c r="M90" s="4" t="s">
        <v>16391</v>
      </c>
      <c r="N90" s="4" t="s">
        <v>16437</v>
      </c>
    </row>
    <row r="91" spans="1:14" x14ac:dyDescent="0.3">
      <c r="A91" s="4" t="s">
        <v>16384</v>
      </c>
      <c r="B91" s="5">
        <v>10</v>
      </c>
      <c r="C91" s="6" t="s">
        <v>16393</v>
      </c>
      <c r="D91" s="4" t="s">
        <v>16386</v>
      </c>
      <c r="E91" s="4" t="s">
        <v>16441</v>
      </c>
      <c r="F91" s="7">
        <v>2</v>
      </c>
      <c r="G91" s="8">
        <v>12000000</v>
      </c>
      <c r="H91" s="4">
        <v>4</v>
      </c>
      <c r="I91" s="9">
        <v>1.3888888888888889E-3</v>
      </c>
      <c r="J91" s="4" t="s">
        <v>16388</v>
      </c>
      <c r="K91" s="4" t="s">
        <v>16424</v>
      </c>
      <c r="L91" s="4" t="s">
        <v>16405</v>
      </c>
      <c r="M91" s="4" t="s">
        <v>16397</v>
      </c>
      <c r="N91" s="4" t="s">
        <v>16403</v>
      </c>
    </row>
    <row r="92" spans="1:14" x14ac:dyDescent="0.3">
      <c r="A92" s="4" t="s">
        <v>16443</v>
      </c>
      <c r="B92" s="5">
        <v>3</v>
      </c>
      <c r="C92" s="6" t="s">
        <v>16434</v>
      </c>
      <c r="D92" s="4" t="s">
        <v>16400</v>
      </c>
      <c r="E92" s="4" t="s">
        <v>16394</v>
      </c>
      <c r="F92" s="7">
        <v>0</v>
      </c>
      <c r="G92" s="8">
        <v>0</v>
      </c>
      <c r="H92" s="4">
        <v>2</v>
      </c>
      <c r="I92" s="9">
        <v>1.3888888888888889E-3</v>
      </c>
      <c r="J92" s="4"/>
      <c r="K92" s="4"/>
      <c r="L92" s="4" t="s">
        <v>16422</v>
      </c>
      <c r="M92" s="4" t="s">
        <v>16397</v>
      </c>
      <c r="N92" s="4" t="s">
        <v>16398</v>
      </c>
    </row>
    <row r="93" spans="1:14" x14ac:dyDescent="0.3">
      <c r="A93" s="4" t="s">
        <v>16443</v>
      </c>
      <c r="B93" s="5">
        <v>13</v>
      </c>
      <c r="C93" s="6" t="s">
        <v>16393</v>
      </c>
      <c r="D93" s="4" t="s">
        <v>16400</v>
      </c>
      <c r="E93" s="4" t="s">
        <v>16387</v>
      </c>
      <c r="F93" s="7">
        <v>0</v>
      </c>
      <c r="G93" s="8">
        <v>0</v>
      </c>
      <c r="H93" s="4">
        <v>1</v>
      </c>
      <c r="I93" s="9">
        <v>1.3888888888888889E-3</v>
      </c>
      <c r="J93" s="4"/>
      <c r="K93" s="4"/>
      <c r="L93" s="4" t="s">
        <v>16405</v>
      </c>
      <c r="M93" s="4" t="s">
        <v>16391</v>
      </c>
      <c r="N93" s="4" t="s">
        <v>16392</v>
      </c>
    </row>
    <row r="94" spans="1:14" x14ac:dyDescent="0.3">
      <c r="A94" s="4" t="s">
        <v>16443</v>
      </c>
      <c r="B94" s="5">
        <v>29</v>
      </c>
      <c r="C94" s="6" t="s">
        <v>16411</v>
      </c>
      <c r="D94" s="4" t="s">
        <v>16400</v>
      </c>
      <c r="E94" s="4" t="s">
        <v>16387</v>
      </c>
      <c r="F94" s="7">
        <v>0</v>
      </c>
      <c r="G94" s="8">
        <v>0</v>
      </c>
      <c r="H94" s="4">
        <v>4</v>
      </c>
      <c r="I94" s="9">
        <v>1.3888888888888889E-3</v>
      </c>
      <c r="J94" s="4"/>
      <c r="K94" s="4"/>
      <c r="L94" s="4" t="s">
        <v>16405</v>
      </c>
      <c r="M94" s="4" t="s">
        <v>16406</v>
      </c>
      <c r="N94" s="4" t="s">
        <v>16439</v>
      </c>
    </row>
    <row r="95" spans="1:14" x14ac:dyDescent="0.3">
      <c r="A95" s="4" t="s">
        <v>16443</v>
      </c>
      <c r="B95" s="5">
        <v>5</v>
      </c>
      <c r="C95" s="6" t="s">
        <v>16411</v>
      </c>
      <c r="D95" s="4" t="s">
        <v>16400</v>
      </c>
      <c r="E95" s="4" t="s">
        <v>16394</v>
      </c>
      <c r="F95" s="7">
        <v>0</v>
      </c>
      <c r="G95" s="8">
        <v>0</v>
      </c>
      <c r="H95" s="4">
        <v>5</v>
      </c>
      <c r="I95" s="9">
        <v>1.3888888888888889E-3</v>
      </c>
      <c r="J95" s="4"/>
      <c r="K95" s="4"/>
      <c r="L95" s="4" t="s">
        <v>16396</v>
      </c>
      <c r="M95" s="4" t="s">
        <v>16397</v>
      </c>
      <c r="N95" s="4" t="s">
        <v>16426</v>
      </c>
    </row>
    <row r="96" spans="1:14" x14ac:dyDescent="0.3">
      <c r="A96" s="4" t="s">
        <v>16443</v>
      </c>
      <c r="B96" s="5">
        <v>19</v>
      </c>
      <c r="C96" s="6" t="s">
        <v>16418</v>
      </c>
      <c r="D96" s="4" t="s">
        <v>16423</v>
      </c>
      <c r="E96" s="4" t="s">
        <v>16416</v>
      </c>
      <c r="F96" s="7">
        <v>0</v>
      </c>
      <c r="G96" s="8">
        <v>0</v>
      </c>
      <c r="H96" s="4">
        <v>2</v>
      </c>
      <c r="I96" s="9">
        <v>1.3888888888888889E-3</v>
      </c>
      <c r="J96" s="4"/>
      <c r="K96" s="4"/>
      <c r="L96" s="4" t="s">
        <v>16425</v>
      </c>
      <c r="M96" s="4" t="s">
        <v>16409</v>
      </c>
      <c r="N96" s="4" t="s">
        <v>16440</v>
      </c>
    </row>
    <row r="97" spans="1:14" x14ac:dyDescent="0.3">
      <c r="A97" s="4" t="s">
        <v>16443</v>
      </c>
      <c r="B97" s="5">
        <v>18</v>
      </c>
      <c r="C97" s="6" t="s">
        <v>16442</v>
      </c>
      <c r="D97" s="4" t="s">
        <v>16386</v>
      </c>
      <c r="E97" s="4" t="s">
        <v>16416</v>
      </c>
      <c r="F97" s="7">
        <v>0</v>
      </c>
      <c r="G97" s="8">
        <v>0</v>
      </c>
      <c r="H97" s="4">
        <v>1</v>
      </c>
      <c r="I97" s="9">
        <v>1.3888888888888889E-3</v>
      </c>
      <c r="J97" s="4"/>
      <c r="K97" s="4"/>
      <c r="L97" s="4" t="s">
        <v>16402</v>
      </c>
      <c r="M97" s="4" t="s">
        <v>16409</v>
      </c>
      <c r="N97" s="4" t="s">
        <v>16410</v>
      </c>
    </row>
    <row r="98" spans="1:14" x14ac:dyDescent="0.3">
      <c r="A98" s="4" t="s">
        <v>16443</v>
      </c>
      <c r="B98" s="5">
        <v>29</v>
      </c>
      <c r="C98" s="6" t="s">
        <v>16442</v>
      </c>
      <c r="D98" s="4" t="s">
        <v>16423</v>
      </c>
      <c r="E98" s="4" t="s">
        <v>16387</v>
      </c>
      <c r="F98" s="7">
        <v>0</v>
      </c>
      <c r="G98" s="8">
        <v>0</v>
      </c>
      <c r="H98" s="4">
        <v>1</v>
      </c>
      <c r="I98" s="9">
        <v>1.3888888888888889E-3</v>
      </c>
      <c r="J98" s="4"/>
      <c r="K98" s="4"/>
      <c r="L98" s="4" t="s">
        <v>16402</v>
      </c>
      <c r="M98" s="4" t="s">
        <v>16391</v>
      </c>
      <c r="N98" s="4" t="s">
        <v>16436</v>
      </c>
    </row>
    <row r="99" spans="1:14" x14ac:dyDescent="0.3">
      <c r="A99" s="4" t="s">
        <v>16443</v>
      </c>
      <c r="B99" s="5">
        <v>1</v>
      </c>
      <c r="C99" s="6" t="s">
        <v>16442</v>
      </c>
      <c r="D99" s="4" t="s">
        <v>16423</v>
      </c>
      <c r="E99" s="4" t="s">
        <v>16394</v>
      </c>
      <c r="F99" s="7">
        <v>0</v>
      </c>
      <c r="G99" s="8">
        <v>0</v>
      </c>
      <c r="H99" s="4">
        <v>2</v>
      </c>
      <c r="I99" s="9">
        <v>1.3888888888888889E-3</v>
      </c>
      <c r="J99" s="4"/>
      <c r="K99" s="4"/>
      <c r="L99" s="4" t="s">
        <v>16417</v>
      </c>
      <c r="M99" s="4" t="s">
        <v>16391</v>
      </c>
      <c r="N99" s="4" t="s">
        <v>16392</v>
      </c>
    </row>
    <row r="100" spans="1:14" x14ac:dyDescent="0.3">
      <c r="A100" s="4" t="s">
        <v>16443</v>
      </c>
      <c r="B100" s="5">
        <v>30</v>
      </c>
      <c r="C100" s="6" t="s">
        <v>16442</v>
      </c>
      <c r="D100" s="4" t="s">
        <v>16400</v>
      </c>
      <c r="E100" s="4" t="s">
        <v>16394</v>
      </c>
      <c r="F100" s="7">
        <v>0</v>
      </c>
      <c r="G100" s="8">
        <v>0</v>
      </c>
      <c r="H100" s="4">
        <v>1</v>
      </c>
      <c r="I100" s="9">
        <v>1.3888888888888889E-3</v>
      </c>
      <c r="J100" s="4"/>
      <c r="K100" s="4"/>
      <c r="L100" s="4" t="s">
        <v>16422</v>
      </c>
      <c r="M100" s="4" t="s">
        <v>16406</v>
      </c>
      <c r="N100" s="4" t="s">
        <v>16428</v>
      </c>
    </row>
    <row r="101" spans="1:14" x14ac:dyDescent="0.3">
      <c r="A101" s="4" t="s">
        <v>16443</v>
      </c>
      <c r="B101" s="5">
        <v>3</v>
      </c>
      <c r="C101" s="6" t="s">
        <v>16434</v>
      </c>
      <c r="D101" s="4" t="s">
        <v>16400</v>
      </c>
      <c r="E101" s="4" t="s">
        <v>16394</v>
      </c>
      <c r="F101" s="7">
        <v>0</v>
      </c>
      <c r="G101" s="8">
        <v>0</v>
      </c>
      <c r="H101" s="4">
        <v>2</v>
      </c>
      <c r="I101" s="9">
        <v>1.3888888888888889E-3</v>
      </c>
      <c r="J101" s="4"/>
      <c r="K101" s="4"/>
      <c r="L101" s="4" t="s">
        <v>16422</v>
      </c>
      <c r="M101" s="4" t="s">
        <v>16397</v>
      </c>
      <c r="N101" s="4" t="s">
        <v>16398</v>
      </c>
    </row>
    <row r="102" spans="1:14" x14ac:dyDescent="0.3">
      <c r="A102" s="4" t="s">
        <v>16384</v>
      </c>
      <c r="B102" s="5">
        <v>11</v>
      </c>
      <c r="C102" s="6" t="s">
        <v>16429</v>
      </c>
      <c r="D102" s="4" t="s">
        <v>16423</v>
      </c>
      <c r="E102" s="4" t="s">
        <v>16387</v>
      </c>
      <c r="F102" s="7">
        <v>4</v>
      </c>
      <c r="G102" s="8">
        <v>20000000</v>
      </c>
      <c r="H102" s="4">
        <v>2</v>
      </c>
      <c r="I102" s="9">
        <v>1.3888888888888889E-3</v>
      </c>
      <c r="J102" s="4" t="s">
        <v>16435</v>
      </c>
      <c r="K102" s="4" t="s">
        <v>16408</v>
      </c>
      <c r="L102" s="4" t="s">
        <v>16402</v>
      </c>
      <c r="M102" s="4" t="s">
        <v>16409</v>
      </c>
      <c r="N102" s="4" t="s">
        <v>16440</v>
      </c>
    </row>
    <row r="103" spans="1:14" x14ac:dyDescent="0.3">
      <c r="A103" s="4" t="s">
        <v>16384</v>
      </c>
      <c r="B103" s="5">
        <v>14</v>
      </c>
      <c r="C103" s="6" t="s">
        <v>16429</v>
      </c>
      <c r="D103" s="4" t="s">
        <v>16423</v>
      </c>
      <c r="E103" s="4" t="s">
        <v>16387</v>
      </c>
      <c r="F103" s="7">
        <v>3</v>
      </c>
      <c r="G103" s="8">
        <v>15000000</v>
      </c>
      <c r="H103" s="4">
        <v>2</v>
      </c>
      <c r="I103" s="9">
        <v>1.3888888888888889E-3</v>
      </c>
      <c r="J103" s="4" t="s">
        <v>16388</v>
      </c>
      <c r="K103" s="4" t="s">
        <v>16430</v>
      </c>
      <c r="L103" s="4" t="s">
        <v>16402</v>
      </c>
      <c r="M103" s="4" t="s">
        <v>16397</v>
      </c>
      <c r="N103" s="4" t="s">
        <v>16426</v>
      </c>
    </row>
    <row r="104" spans="1:14" x14ac:dyDescent="0.3">
      <c r="A104" s="4" t="s">
        <v>16384</v>
      </c>
      <c r="B104" s="5">
        <v>11</v>
      </c>
      <c r="C104" s="6" t="s">
        <v>16431</v>
      </c>
      <c r="D104" s="4" t="s">
        <v>16423</v>
      </c>
      <c r="E104" s="4" t="s">
        <v>16416</v>
      </c>
      <c r="F104" s="7">
        <v>2</v>
      </c>
      <c r="G104" s="8">
        <v>10000000</v>
      </c>
      <c r="H104" s="4">
        <v>1</v>
      </c>
      <c r="I104" s="9">
        <v>1.3888888888888889E-3</v>
      </c>
      <c r="J104" s="4" t="s">
        <v>16388</v>
      </c>
      <c r="K104" s="4" t="s">
        <v>16413</v>
      </c>
      <c r="L104" s="4" t="s">
        <v>16405</v>
      </c>
      <c r="M104" s="4" t="s">
        <v>16391</v>
      </c>
      <c r="N104" s="4" t="s">
        <v>16437</v>
      </c>
    </row>
    <row r="105" spans="1:14" x14ac:dyDescent="0.3">
      <c r="A105" s="4" t="s">
        <v>16384</v>
      </c>
      <c r="B105" s="5">
        <v>1</v>
      </c>
      <c r="C105" s="6" t="s">
        <v>16385</v>
      </c>
      <c r="D105" s="4" t="s">
        <v>16400</v>
      </c>
      <c r="E105" s="4" t="s">
        <v>16416</v>
      </c>
      <c r="F105" s="7">
        <v>5</v>
      </c>
      <c r="G105" s="8">
        <v>25000000</v>
      </c>
      <c r="H105" s="4">
        <v>1</v>
      </c>
      <c r="I105" s="9">
        <v>1.3888888888888889E-3</v>
      </c>
      <c r="J105" s="4" t="s">
        <v>16388</v>
      </c>
      <c r="K105" s="4" t="s">
        <v>16413</v>
      </c>
      <c r="L105" s="4" t="s">
        <v>16414</v>
      </c>
      <c r="M105" s="4" t="s">
        <v>16391</v>
      </c>
      <c r="N105" s="4" t="s">
        <v>16415</v>
      </c>
    </row>
    <row r="106" spans="1:14" x14ac:dyDescent="0.3">
      <c r="A106" s="4" t="s">
        <v>16384</v>
      </c>
      <c r="B106" s="5">
        <v>1</v>
      </c>
      <c r="C106" s="6" t="s">
        <v>16445</v>
      </c>
      <c r="D106" s="4" t="s">
        <v>16446</v>
      </c>
      <c r="E106" s="4" t="s">
        <v>16394</v>
      </c>
      <c r="F106" s="7">
        <v>2</v>
      </c>
      <c r="G106" s="8">
        <v>12000000</v>
      </c>
      <c r="H106" s="4">
        <v>5</v>
      </c>
      <c r="I106" s="9">
        <v>1.3888888888888889E-3</v>
      </c>
      <c r="J106" s="4" t="s">
        <v>16388</v>
      </c>
      <c r="K106" s="4" t="s">
        <v>16430</v>
      </c>
      <c r="L106" s="4" t="s">
        <v>16422</v>
      </c>
      <c r="M106" s="4" t="s">
        <v>16406</v>
      </c>
      <c r="N106" s="4" t="s">
        <v>16428</v>
      </c>
    </row>
    <row r="107" spans="1:14" x14ac:dyDescent="0.3">
      <c r="A107" s="4" t="s">
        <v>16384</v>
      </c>
      <c r="B107" s="5">
        <v>30</v>
      </c>
      <c r="C107" s="6" t="s">
        <v>16399</v>
      </c>
      <c r="D107" s="4" t="s">
        <v>16386</v>
      </c>
      <c r="E107" s="4" t="s">
        <v>16416</v>
      </c>
      <c r="F107" s="7">
        <v>2</v>
      </c>
      <c r="G107" s="8">
        <v>12000000</v>
      </c>
      <c r="H107" s="4">
        <v>1</v>
      </c>
      <c r="I107" s="9">
        <v>1.3888888888888889E-3</v>
      </c>
      <c r="J107" s="4" t="s">
        <v>16388</v>
      </c>
      <c r="K107" s="4" t="s">
        <v>16389</v>
      </c>
      <c r="L107" s="4" t="s">
        <v>16402</v>
      </c>
      <c r="M107" s="4" t="s">
        <v>16409</v>
      </c>
      <c r="N107" s="4" t="s">
        <v>16440</v>
      </c>
    </row>
    <row r="108" spans="1:14" x14ac:dyDescent="0.3">
      <c r="A108" s="4" t="s">
        <v>16384</v>
      </c>
      <c r="B108" s="5">
        <v>13</v>
      </c>
      <c r="C108" s="6" t="s">
        <v>16399</v>
      </c>
      <c r="D108" s="4" t="s">
        <v>16412</v>
      </c>
      <c r="E108" s="4" t="s">
        <v>16416</v>
      </c>
      <c r="F108" s="7">
        <v>3</v>
      </c>
      <c r="G108" s="8">
        <v>12000000</v>
      </c>
      <c r="H108" s="4">
        <v>1</v>
      </c>
      <c r="I108" s="9">
        <v>1.3888888888888889E-3</v>
      </c>
      <c r="J108" s="4" t="s">
        <v>16388</v>
      </c>
      <c r="K108" s="4" t="s">
        <v>16421</v>
      </c>
      <c r="L108" s="4" t="s">
        <v>16422</v>
      </c>
      <c r="M108" s="4" t="s">
        <v>16391</v>
      </c>
      <c r="N108" s="4" t="s">
        <v>16436</v>
      </c>
    </row>
    <row r="109" spans="1:14" x14ac:dyDescent="0.3">
      <c r="A109" s="4" t="s">
        <v>16384</v>
      </c>
      <c r="B109" s="5">
        <v>1</v>
      </c>
      <c r="C109" s="6" t="s">
        <v>16399</v>
      </c>
      <c r="D109" s="4" t="s">
        <v>16386</v>
      </c>
      <c r="E109" s="4" t="s">
        <v>16416</v>
      </c>
      <c r="F109" s="7">
        <v>1</v>
      </c>
      <c r="G109" s="8">
        <v>7000000</v>
      </c>
      <c r="H109" s="4">
        <v>4</v>
      </c>
      <c r="I109" s="9">
        <v>1.3888888888888889E-3</v>
      </c>
      <c r="J109" s="4" t="s">
        <v>16388</v>
      </c>
      <c r="K109" s="4" t="s">
        <v>16408</v>
      </c>
      <c r="L109" s="4" t="s">
        <v>16425</v>
      </c>
      <c r="M109" s="4" t="s">
        <v>16391</v>
      </c>
      <c r="N109" s="4" t="s">
        <v>16436</v>
      </c>
    </row>
    <row r="110" spans="1:14" x14ac:dyDescent="0.3">
      <c r="A110" s="4" t="s">
        <v>16384</v>
      </c>
      <c r="B110" s="5">
        <v>21</v>
      </c>
      <c r="C110" s="6" t="s">
        <v>16411</v>
      </c>
      <c r="D110" s="4" t="s">
        <v>16404</v>
      </c>
      <c r="E110" s="4" t="s">
        <v>16416</v>
      </c>
      <c r="F110" s="7">
        <v>1</v>
      </c>
      <c r="G110" s="8">
        <v>19000000</v>
      </c>
      <c r="H110" s="4">
        <v>1</v>
      </c>
      <c r="I110" s="9">
        <v>1.3888888888888889E-3</v>
      </c>
      <c r="J110" s="4" t="s">
        <v>16420</v>
      </c>
      <c r="K110" s="4" t="s">
        <v>16413</v>
      </c>
      <c r="L110" s="4" t="s">
        <v>16402</v>
      </c>
      <c r="M110" s="4" t="s">
        <v>16391</v>
      </c>
      <c r="N110" s="4" t="s">
        <v>16437</v>
      </c>
    </row>
    <row r="111" spans="1:14" x14ac:dyDescent="0.3">
      <c r="A111" s="4" t="s">
        <v>16384</v>
      </c>
      <c r="B111" s="5">
        <v>3</v>
      </c>
      <c r="C111" s="6" t="s">
        <v>16411</v>
      </c>
      <c r="D111" s="4" t="s">
        <v>16404</v>
      </c>
      <c r="E111" s="4" t="s">
        <v>16416</v>
      </c>
      <c r="F111" s="7">
        <v>2</v>
      </c>
      <c r="G111" s="8">
        <v>38000000</v>
      </c>
      <c r="H111" s="4">
        <v>2</v>
      </c>
      <c r="I111" s="9">
        <v>1.3888888888888889E-3</v>
      </c>
      <c r="J111" s="4" t="s">
        <v>16420</v>
      </c>
      <c r="K111" s="4" t="s">
        <v>16389</v>
      </c>
      <c r="L111" s="4" t="s">
        <v>16425</v>
      </c>
      <c r="M111" s="4" t="s">
        <v>16397</v>
      </c>
      <c r="N111" s="4" t="s">
        <v>16403</v>
      </c>
    </row>
    <row r="112" spans="1:14" x14ac:dyDescent="0.3">
      <c r="A112" s="4" t="s">
        <v>16384</v>
      </c>
      <c r="B112" s="5">
        <v>8</v>
      </c>
      <c r="C112" s="6" t="s">
        <v>16411</v>
      </c>
      <c r="D112" s="4" t="s">
        <v>16423</v>
      </c>
      <c r="E112" s="4" t="s">
        <v>16416</v>
      </c>
      <c r="F112" s="7">
        <v>4</v>
      </c>
      <c r="G112" s="8">
        <v>20000000</v>
      </c>
      <c r="H112" s="4">
        <v>2</v>
      </c>
      <c r="I112" s="9">
        <v>1.3888888888888889E-3</v>
      </c>
      <c r="J112" s="4" t="s">
        <v>16435</v>
      </c>
      <c r="K112" s="4" t="s">
        <v>16413</v>
      </c>
      <c r="L112" s="4" t="s">
        <v>16402</v>
      </c>
      <c r="M112" s="4" t="s">
        <v>16397</v>
      </c>
      <c r="N112" s="4" t="s">
        <v>16398</v>
      </c>
    </row>
    <row r="113" spans="1:14" x14ac:dyDescent="0.3">
      <c r="A113" s="4" t="s">
        <v>16384</v>
      </c>
      <c r="B113" s="5">
        <v>14</v>
      </c>
      <c r="C113" s="6" t="s">
        <v>16411</v>
      </c>
      <c r="D113" s="4" t="s">
        <v>16386</v>
      </c>
      <c r="E113" s="4" t="s">
        <v>16394</v>
      </c>
      <c r="F113" s="7">
        <v>1</v>
      </c>
      <c r="G113" s="8">
        <v>7000000</v>
      </c>
      <c r="H113" s="4">
        <v>5</v>
      </c>
      <c r="I113" s="9">
        <v>1.3888888888888889E-3</v>
      </c>
      <c r="J113" s="4" t="s">
        <v>16388</v>
      </c>
      <c r="K113" s="4" t="s">
        <v>16408</v>
      </c>
      <c r="L113" s="4" t="s">
        <v>16417</v>
      </c>
      <c r="M113" s="4" t="s">
        <v>16409</v>
      </c>
      <c r="N113" s="4" t="s">
        <v>16440</v>
      </c>
    </row>
    <row r="114" spans="1:14" x14ac:dyDescent="0.3">
      <c r="A114" s="4" t="s">
        <v>16384</v>
      </c>
      <c r="B114" s="5">
        <v>31</v>
      </c>
      <c r="C114" s="6" t="s">
        <v>16411</v>
      </c>
      <c r="D114" s="4" t="s">
        <v>16400</v>
      </c>
      <c r="E114" s="4" t="s">
        <v>16394</v>
      </c>
      <c r="F114" s="7">
        <v>3</v>
      </c>
      <c r="G114" s="8">
        <v>15000000</v>
      </c>
      <c r="H114" s="4">
        <v>3</v>
      </c>
      <c r="I114" s="9">
        <v>1.3888888888888889E-3</v>
      </c>
      <c r="J114" s="4" t="s">
        <v>16388</v>
      </c>
      <c r="K114" s="4" t="s">
        <v>16401</v>
      </c>
      <c r="L114" s="4" t="s">
        <v>16396</v>
      </c>
      <c r="M114" s="4" t="s">
        <v>16406</v>
      </c>
      <c r="N114" s="4" t="s">
        <v>16439</v>
      </c>
    </row>
    <row r="115" spans="1:14" x14ac:dyDescent="0.3">
      <c r="A115" s="4" t="s">
        <v>16384</v>
      </c>
      <c r="B115" s="5">
        <v>20</v>
      </c>
      <c r="C115" s="6" t="s">
        <v>16411</v>
      </c>
      <c r="D115" s="4" t="s">
        <v>16404</v>
      </c>
      <c r="E115" s="4" t="s">
        <v>16419</v>
      </c>
      <c r="F115" s="7">
        <v>3</v>
      </c>
      <c r="G115" s="8">
        <v>15000000</v>
      </c>
      <c r="H115" s="4">
        <v>1</v>
      </c>
      <c r="I115" s="9">
        <v>1.3888888888888889E-3</v>
      </c>
      <c r="J115" s="4" t="s">
        <v>16388</v>
      </c>
      <c r="K115" s="4" t="s">
        <v>16438</v>
      </c>
      <c r="L115" s="4" t="s">
        <v>16422</v>
      </c>
      <c r="M115" s="4" t="s">
        <v>16406</v>
      </c>
      <c r="N115" s="4" t="s">
        <v>16428</v>
      </c>
    </row>
    <row r="116" spans="1:14" x14ac:dyDescent="0.3">
      <c r="A116" s="4" t="s">
        <v>16384</v>
      </c>
      <c r="B116" s="5">
        <v>25</v>
      </c>
      <c r="C116" s="6" t="s">
        <v>16418</v>
      </c>
      <c r="D116" s="4" t="s">
        <v>16386</v>
      </c>
      <c r="E116" s="4" t="s">
        <v>16394</v>
      </c>
      <c r="F116" s="7">
        <v>2</v>
      </c>
      <c r="G116" s="8">
        <v>38000000</v>
      </c>
      <c r="H116" s="4">
        <v>1</v>
      </c>
      <c r="I116" s="9">
        <v>1.3888888888888889E-3</v>
      </c>
      <c r="J116" s="4" t="s">
        <v>16420</v>
      </c>
      <c r="K116" s="4" t="s">
        <v>16421</v>
      </c>
      <c r="L116" s="4" t="s">
        <v>16402</v>
      </c>
      <c r="M116" s="4" t="s">
        <v>16391</v>
      </c>
      <c r="N116" s="4" t="s">
        <v>16427</v>
      </c>
    </row>
    <row r="117" spans="1:14" x14ac:dyDescent="0.3">
      <c r="A117" s="4" t="s">
        <v>16384</v>
      </c>
      <c r="B117" s="5">
        <v>5</v>
      </c>
      <c r="C117" s="6" t="s">
        <v>16418</v>
      </c>
      <c r="D117" s="4" t="s">
        <v>16404</v>
      </c>
      <c r="E117" s="4" t="s">
        <v>16419</v>
      </c>
      <c r="F117" s="7">
        <v>3</v>
      </c>
      <c r="G117" s="8">
        <v>12000000</v>
      </c>
      <c r="H117" s="4">
        <v>2</v>
      </c>
      <c r="I117" s="9">
        <v>1.3888888888888889E-3</v>
      </c>
      <c r="J117" s="4" t="s">
        <v>16388</v>
      </c>
      <c r="K117" s="4" t="s">
        <v>16395</v>
      </c>
      <c r="L117" s="4" t="s">
        <v>16417</v>
      </c>
      <c r="M117" s="4" t="s">
        <v>16397</v>
      </c>
      <c r="N117" s="4" t="s">
        <v>16426</v>
      </c>
    </row>
    <row r="118" spans="1:14" x14ac:dyDescent="0.3">
      <c r="A118" s="4" t="s">
        <v>16384</v>
      </c>
      <c r="B118" s="5">
        <v>16</v>
      </c>
      <c r="C118" s="6" t="s">
        <v>16418</v>
      </c>
      <c r="D118" s="4" t="s">
        <v>16400</v>
      </c>
      <c r="E118" s="4" t="s">
        <v>16416</v>
      </c>
      <c r="F118" s="7">
        <v>2</v>
      </c>
      <c r="G118" s="8">
        <v>12000000</v>
      </c>
      <c r="H118" s="4">
        <v>3</v>
      </c>
      <c r="I118" s="9">
        <v>1.3888888888888889E-3</v>
      </c>
      <c r="J118" s="4" t="s">
        <v>16388</v>
      </c>
      <c r="K118" s="4" t="s">
        <v>16389</v>
      </c>
      <c r="L118" s="4" t="s">
        <v>16425</v>
      </c>
      <c r="M118" s="4" t="s">
        <v>16397</v>
      </c>
      <c r="N118" s="4" t="s">
        <v>16398</v>
      </c>
    </row>
    <row r="119" spans="1:14" x14ac:dyDescent="0.3">
      <c r="A119" s="4" t="s">
        <v>16384</v>
      </c>
      <c r="B119" s="5">
        <v>26</v>
      </c>
      <c r="C119" s="6" t="s">
        <v>16442</v>
      </c>
      <c r="D119" s="4" t="s">
        <v>16412</v>
      </c>
      <c r="E119" s="4" t="s">
        <v>16394</v>
      </c>
      <c r="F119" s="7">
        <v>5</v>
      </c>
      <c r="G119" s="8">
        <v>25000000</v>
      </c>
      <c r="H119" s="4">
        <v>5</v>
      </c>
      <c r="I119" s="9">
        <v>1.3888888888888889E-3</v>
      </c>
      <c r="J119" s="4" t="s">
        <v>16388</v>
      </c>
      <c r="K119" s="4" t="s">
        <v>16438</v>
      </c>
      <c r="L119" s="4" t="s">
        <v>16414</v>
      </c>
      <c r="M119" s="4" t="s">
        <v>16406</v>
      </c>
      <c r="N119" s="4" t="s">
        <v>16428</v>
      </c>
    </row>
    <row r="120" spans="1:14" x14ac:dyDescent="0.3">
      <c r="A120" s="4" t="s">
        <v>16384</v>
      </c>
      <c r="B120" s="5">
        <v>11</v>
      </c>
      <c r="C120" s="6" t="s">
        <v>16429</v>
      </c>
      <c r="D120" s="4" t="s">
        <v>16423</v>
      </c>
      <c r="E120" s="4" t="s">
        <v>16387</v>
      </c>
      <c r="F120" s="7">
        <v>4</v>
      </c>
      <c r="G120" s="8">
        <v>20000000</v>
      </c>
      <c r="H120" s="4">
        <v>2</v>
      </c>
      <c r="I120" s="9">
        <v>1.3888888888888889E-3</v>
      </c>
      <c r="J120" s="4" t="s">
        <v>16435</v>
      </c>
      <c r="K120" s="4" t="s">
        <v>16408</v>
      </c>
      <c r="L120" s="4" t="s">
        <v>16402</v>
      </c>
      <c r="M120" s="4" t="s">
        <v>16409</v>
      </c>
      <c r="N120" s="4" t="s">
        <v>16440</v>
      </c>
    </row>
    <row r="121" spans="1:14" x14ac:dyDescent="0.3">
      <c r="A121" s="4" t="s">
        <v>16384</v>
      </c>
      <c r="B121" s="5">
        <v>14</v>
      </c>
      <c r="C121" s="6" t="s">
        <v>16429</v>
      </c>
      <c r="D121" s="4" t="s">
        <v>16423</v>
      </c>
      <c r="E121" s="4" t="s">
        <v>16387</v>
      </c>
      <c r="F121" s="7">
        <v>3</v>
      </c>
      <c r="G121" s="8">
        <v>15000000</v>
      </c>
      <c r="H121" s="4">
        <v>2</v>
      </c>
      <c r="I121" s="9">
        <v>1.3888888888888889E-3</v>
      </c>
      <c r="J121" s="4" t="s">
        <v>16388</v>
      </c>
      <c r="K121" s="4" t="s">
        <v>16430</v>
      </c>
      <c r="L121" s="4" t="s">
        <v>16402</v>
      </c>
      <c r="M121" s="4" t="s">
        <v>16397</v>
      </c>
      <c r="N121" s="4" t="s">
        <v>16426</v>
      </c>
    </row>
    <row r="122" spans="1:14" x14ac:dyDescent="0.3">
      <c r="A122" s="4" t="s">
        <v>16384</v>
      </c>
      <c r="B122" s="5">
        <v>11</v>
      </c>
      <c r="C122" s="6" t="s">
        <v>16431</v>
      </c>
      <c r="D122" s="4" t="s">
        <v>16423</v>
      </c>
      <c r="E122" s="4" t="s">
        <v>16416</v>
      </c>
      <c r="F122" s="7">
        <v>2</v>
      </c>
      <c r="G122" s="8">
        <v>10000000</v>
      </c>
      <c r="H122" s="4">
        <v>1</v>
      </c>
      <c r="I122" s="9">
        <v>1.3888888888888889E-3</v>
      </c>
      <c r="J122" s="4" t="s">
        <v>16388</v>
      </c>
      <c r="K122" s="4" t="s">
        <v>16413</v>
      </c>
      <c r="L122" s="4" t="s">
        <v>16405</v>
      </c>
      <c r="M122" s="4" t="s">
        <v>16391</v>
      </c>
      <c r="N122" s="4" t="s">
        <v>16437</v>
      </c>
    </row>
    <row r="123" spans="1:14" x14ac:dyDescent="0.3">
      <c r="A123" s="4" t="s">
        <v>16384</v>
      </c>
      <c r="B123" s="5">
        <v>1</v>
      </c>
      <c r="C123" s="6" t="s">
        <v>16385</v>
      </c>
      <c r="D123" s="4" t="s">
        <v>16400</v>
      </c>
      <c r="E123" s="4" t="s">
        <v>16416</v>
      </c>
      <c r="F123" s="7">
        <v>5</v>
      </c>
      <c r="G123" s="8">
        <v>25000000</v>
      </c>
      <c r="H123" s="4">
        <v>1</v>
      </c>
      <c r="I123" s="9">
        <v>1.3888888888888889E-3</v>
      </c>
      <c r="J123" s="4" t="s">
        <v>16388</v>
      </c>
      <c r="K123" s="4" t="s">
        <v>16413</v>
      </c>
      <c r="L123" s="4" t="s">
        <v>16414</v>
      </c>
      <c r="M123" s="4" t="s">
        <v>16391</v>
      </c>
      <c r="N123" s="4" t="s">
        <v>16415</v>
      </c>
    </row>
    <row r="124" spans="1:14" x14ac:dyDescent="0.3">
      <c r="A124" s="4" t="s">
        <v>16384</v>
      </c>
      <c r="B124" s="5">
        <v>1</v>
      </c>
      <c r="C124" s="6" t="s">
        <v>16445</v>
      </c>
      <c r="D124" s="4" t="s">
        <v>16446</v>
      </c>
      <c r="E124" s="4" t="s">
        <v>16394</v>
      </c>
      <c r="F124" s="7">
        <v>2</v>
      </c>
      <c r="G124" s="8">
        <v>12000000</v>
      </c>
      <c r="H124" s="4">
        <v>5</v>
      </c>
      <c r="I124" s="9">
        <v>1.3888888888888889E-3</v>
      </c>
      <c r="J124" s="4" t="s">
        <v>16388</v>
      </c>
      <c r="K124" s="4" t="s">
        <v>16430</v>
      </c>
      <c r="L124" s="4" t="s">
        <v>16422</v>
      </c>
      <c r="M124" s="4" t="s">
        <v>16406</v>
      </c>
      <c r="N124" s="4" t="s">
        <v>16428</v>
      </c>
    </row>
    <row r="125" spans="1:14" x14ac:dyDescent="0.3">
      <c r="A125" s="4" t="s">
        <v>16443</v>
      </c>
      <c r="B125" s="5">
        <v>13</v>
      </c>
      <c r="C125" s="6" t="s">
        <v>16434</v>
      </c>
      <c r="D125" s="4" t="s">
        <v>16386</v>
      </c>
      <c r="E125" s="4" t="s">
        <v>16441</v>
      </c>
      <c r="F125" s="7">
        <v>0</v>
      </c>
      <c r="G125" s="8">
        <v>0</v>
      </c>
      <c r="H125" s="4">
        <v>3</v>
      </c>
      <c r="I125" s="9">
        <v>1.3888888888888889E-3</v>
      </c>
      <c r="J125" s="4"/>
      <c r="K125" s="4"/>
      <c r="L125" s="4" t="s">
        <v>16396</v>
      </c>
      <c r="M125" s="4" t="s">
        <v>16397</v>
      </c>
      <c r="N125" s="4" t="s">
        <v>16398</v>
      </c>
    </row>
    <row r="126" spans="1:14" x14ac:dyDescent="0.3">
      <c r="A126" s="4" t="s">
        <v>16443</v>
      </c>
      <c r="B126" s="5">
        <v>15</v>
      </c>
      <c r="C126" s="6" t="s">
        <v>16399</v>
      </c>
      <c r="D126" s="4" t="s">
        <v>16412</v>
      </c>
      <c r="E126" s="4" t="s">
        <v>16394</v>
      </c>
      <c r="F126" s="7">
        <v>0</v>
      </c>
      <c r="G126" s="8">
        <v>0</v>
      </c>
      <c r="H126" s="4">
        <v>4</v>
      </c>
      <c r="I126" s="9">
        <v>1.3888888888888889E-3</v>
      </c>
      <c r="J126" s="4"/>
      <c r="K126" s="4"/>
      <c r="L126" s="4" t="s">
        <v>16390</v>
      </c>
      <c r="M126" s="4" t="s">
        <v>16391</v>
      </c>
      <c r="N126" s="4" t="s">
        <v>16409</v>
      </c>
    </row>
    <row r="127" spans="1:14" x14ac:dyDescent="0.3">
      <c r="A127" s="4" t="s">
        <v>16443</v>
      </c>
      <c r="B127" s="5">
        <v>28</v>
      </c>
      <c r="C127" s="6" t="s">
        <v>16411</v>
      </c>
      <c r="D127" s="4" t="s">
        <v>16404</v>
      </c>
      <c r="E127" s="4" t="s">
        <v>16394</v>
      </c>
      <c r="F127" s="7">
        <v>0</v>
      </c>
      <c r="G127" s="8">
        <v>0</v>
      </c>
      <c r="H127" s="4">
        <v>3</v>
      </c>
      <c r="I127" s="9">
        <v>1.3888888888888889E-3</v>
      </c>
      <c r="J127" s="4"/>
      <c r="K127" s="4"/>
      <c r="L127" s="4" t="s">
        <v>16405</v>
      </c>
      <c r="M127" s="4" t="s">
        <v>16397</v>
      </c>
      <c r="N127" s="4" t="s">
        <v>16403</v>
      </c>
    </row>
    <row r="128" spans="1:14" x14ac:dyDescent="0.3">
      <c r="A128" s="4" t="s">
        <v>16443</v>
      </c>
      <c r="B128" s="5">
        <v>20</v>
      </c>
      <c r="C128" s="6" t="s">
        <v>16411</v>
      </c>
      <c r="D128" s="4" t="s">
        <v>16386</v>
      </c>
      <c r="E128" s="4" t="s">
        <v>16416</v>
      </c>
      <c r="F128" s="7">
        <v>0</v>
      </c>
      <c r="G128" s="8">
        <v>0</v>
      </c>
      <c r="H128" s="4">
        <v>2</v>
      </c>
      <c r="I128" s="9">
        <v>1.3888888888888889E-3</v>
      </c>
      <c r="J128" s="4"/>
      <c r="K128" s="4"/>
      <c r="L128" s="4" t="s">
        <v>16390</v>
      </c>
      <c r="M128" s="4" t="s">
        <v>16391</v>
      </c>
      <c r="N128" s="4" t="s">
        <v>16436</v>
      </c>
    </row>
    <row r="129" spans="1:14" x14ac:dyDescent="0.3">
      <c r="A129" s="4" t="s">
        <v>16443</v>
      </c>
      <c r="B129" s="5">
        <v>14</v>
      </c>
      <c r="C129" s="6" t="s">
        <v>16411</v>
      </c>
      <c r="D129" s="4" t="s">
        <v>16386</v>
      </c>
      <c r="E129" s="4" t="s">
        <v>16416</v>
      </c>
      <c r="F129" s="7">
        <v>0</v>
      </c>
      <c r="G129" s="8">
        <v>0</v>
      </c>
      <c r="H129" s="4">
        <v>1</v>
      </c>
      <c r="I129" s="9">
        <v>1.3888888888888889E-3</v>
      </c>
      <c r="J129" s="4"/>
      <c r="K129" s="4"/>
      <c r="L129" s="4" t="s">
        <v>16422</v>
      </c>
      <c r="M129" s="4" t="s">
        <v>16409</v>
      </c>
      <c r="N129" s="4" t="s">
        <v>16440</v>
      </c>
    </row>
    <row r="130" spans="1:14" x14ac:dyDescent="0.3">
      <c r="A130" s="4" t="s">
        <v>16443</v>
      </c>
      <c r="B130" s="5">
        <v>13</v>
      </c>
      <c r="C130" s="6" t="s">
        <v>16418</v>
      </c>
      <c r="D130" s="4" t="s">
        <v>16386</v>
      </c>
      <c r="E130" s="4" t="s">
        <v>16394</v>
      </c>
      <c r="F130" s="7">
        <v>0</v>
      </c>
      <c r="G130" s="8">
        <v>0</v>
      </c>
      <c r="H130" s="4">
        <v>1</v>
      </c>
      <c r="I130" s="9">
        <v>1.3888888888888889E-3</v>
      </c>
      <c r="J130" s="4"/>
      <c r="K130" s="4"/>
      <c r="L130" s="4" t="s">
        <v>16405</v>
      </c>
      <c r="M130" s="4" t="s">
        <v>16391</v>
      </c>
      <c r="N130" s="4" t="s">
        <v>16415</v>
      </c>
    </row>
    <row r="131" spans="1:14" x14ac:dyDescent="0.3">
      <c r="A131" s="4" t="s">
        <v>16443</v>
      </c>
      <c r="B131" s="5">
        <v>15</v>
      </c>
      <c r="C131" s="6" t="s">
        <v>16418</v>
      </c>
      <c r="D131" s="4" t="s">
        <v>16423</v>
      </c>
      <c r="E131" s="4" t="s">
        <v>16394</v>
      </c>
      <c r="F131" s="7">
        <v>0</v>
      </c>
      <c r="G131" s="8">
        <v>0</v>
      </c>
      <c r="H131" s="4">
        <v>4</v>
      </c>
      <c r="I131" s="9">
        <v>1.3888888888888889E-3</v>
      </c>
      <c r="J131" s="4"/>
      <c r="K131" s="4"/>
      <c r="L131" s="4" t="s">
        <v>16405</v>
      </c>
      <c r="M131" s="4" t="s">
        <v>16406</v>
      </c>
      <c r="N131" s="4" t="s">
        <v>16428</v>
      </c>
    </row>
    <row r="132" spans="1:14" x14ac:dyDescent="0.3">
      <c r="A132" s="4" t="s">
        <v>16443</v>
      </c>
      <c r="B132" s="5">
        <v>26</v>
      </c>
      <c r="C132" s="6" t="s">
        <v>16418</v>
      </c>
      <c r="D132" s="4" t="s">
        <v>16386</v>
      </c>
      <c r="E132" s="4" t="s">
        <v>16416</v>
      </c>
      <c r="F132" s="7">
        <v>0</v>
      </c>
      <c r="G132" s="8">
        <v>0</v>
      </c>
      <c r="H132" s="4">
        <v>2</v>
      </c>
      <c r="I132" s="9">
        <v>1.3888888888888889E-3</v>
      </c>
      <c r="J132" s="4"/>
      <c r="K132" s="4"/>
      <c r="L132" s="4" t="s">
        <v>16425</v>
      </c>
      <c r="M132" s="4" t="s">
        <v>16397</v>
      </c>
      <c r="N132" s="4" t="s">
        <v>16403</v>
      </c>
    </row>
    <row r="133" spans="1:14" x14ac:dyDescent="0.3">
      <c r="A133" s="4" t="s">
        <v>16443</v>
      </c>
      <c r="B133" s="5">
        <v>13</v>
      </c>
      <c r="C133" s="6" t="s">
        <v>16434</v>
      </c>
      <c r="D133" s="4" t="s">
        <v>16386</v>
      </c>
      <c r="E133" s="4" t="s">
        <v>16441</v>
      </c>
      <c r="F133" s="7">
        <v>0</v>
      </c>
      <c r="G133" s="8">
        <v>0</v>
      </c>
      <c r="H133" s="4">
        <v>3</v>
      </c>
      <c r="I133" s="9">
        <v>1.3888888888888889E-3</v>
      </c>
      <c r="J133" s="4"/>
      <c r="K133" s="4"/>
      <c r="L133" s="4" t="s">
        <v>16396</v>
      </c>
      <c r="M133" s="4" t="s">
        <v>16397</v>
      </c>
      <c r="N133" s="4" t="s">
        <v>16398</v>
      </c>
    </row>
    <row r="134" spans="1:14" x14ac:dyDescent="0.3">
      <c r="A134" s="4" t="s">
        <v>16384</v>
      </c>
      <c r="B134" s="5">
        <v>16</v>
      </c>
      <c r="C134" s="6" t="s">
        <v>16429</v>
      </c>
      <c r="D134" s="4" t="s">
        <v>16412</v>
      </c>
      <c r="E134" s="4" t="s">
        <v>16394</v>
      </c>
      <c r="F134" s="7">
        <v>5</v>
      </c>
      <c r="G134" s="8">
        <v>25000000</v>
      </c>
      <c r="H134" s="4">
        <v>1</v>
      </c>
      <c r="I134" s="9">
        <v>1.3888888888888889E-3</v>
      </c>
      <c r="J134" s="4" t="s">
        <v>16388</v>
      </c>
      <c r="K134" s="4" t="s">
        <v>16421</v>
      </c>
      <c r="L134" s="4" t="s">
        <v>16422</v>
      </c>
      <c r="M134" s="4" t="s">
        <v>16397</v>
      </c>
      <c r="N134" s="4" t="s">
        <v>16403</v>
      </c>
    </row>
    <row r="135" spans="1:14" x14ac:dyDescent="0.3">
      <c r="A135" s="4" t="s">
        <v>16384</v>
      </c>
      <c r="B135" s="5">
        <v>1</v>
      </c>
      <c r="C135" s="6" t="s">
        <v>16431</v>
      </c>
      <c r="D135" s="4" t="s">
        <v>16404</v>
      </c>
      <c r="E135" s="4" t="s">
        <v>16394</v>
      </c>
      <c r="F135" s="7">
        <v>1</v>
      </c>
      <c r="G135" s="8">
        <v>7000000</v>
      </c>
      <c r="H135" s="4">
        <v>2</v>
      </c>
      <c r="I135" s="9">
        <v>1.3888888888888889E-3</v>
      </c>
      <c r="J135" s="4" t="s">
        <v>16388</v>
      </c>
      <c r="K135" s="4" t="s">
        <v>16395</v>
      </c>
      <c r="L135" s="4" t="s">
        <v>16405</v>
      </c>
      <c r="M135" s="4" t="s">
        <v>16397</v>
      </c>
      <c r="N135" s="4" t="s">
        <v>16403</v>
      </c>
    </row>
    <row r="136" spans="1:14" x14ac:dyDescent="0.3">
      <c r="A136" s="4" t="s">
        <v>16384</v>
      </c>
      <c r="B136" s="5">
        <v>11</v>
      </c>
      <c r="C136" s="6" t="s">
        <v>16431</v>
      </c>
      <c r="D136" s="4" t="s">
        <v>16404</v>
      </c>
      <c r="E136" s="4" t="s">
        <v>16419</v>
      </c>
      <c r="F136" s="7">
        <v>2</v>
      </c>
      <c r="G136" s="8">
        <v>12000000</v>
      </c>
      <c r="H136" s="4">
        <v>2</v>
      </c>
      <c r="I136" s="9">
        <v>1.3888888888888889E-3</v>
      </c>
      <c r="J136" s="4" t="s">
        <v>16388</v>
      </c>
      <c r="K136" s="4" t="s">
        <v>16395</v>
      </c>
      <c r="L136" s="4" t="s">
        <v>16414</v>
      </c>
      <c r="M136" s="4" t="s">
        <v>16391</v>
      </c>
      <c r="N136" s="4" t="s">
        <v>16437</v>
      </c>
    </row>
    <row r="137" spans="1:14" x14ac:dyDescent="0.3">
      <c r="A137" s="4" t="s">
        <v>16384</v>
      </c>
      <c r="B137" s="5">
        <v>11</v>
      </c>
      <c r="C137" s="6" t="s">
        <v>16431</v>
      </c>
      <c r="D137" s="4" t="s">
        <v>16386</v>
      </c>
      <c r="E137" s="4" t="s">
        <v>16394</v>
      </c>
      <c r="F137" s="7">
        <v>3</v>
      </c>
      <c r="G137" s="8">
        <v>15000000</v>
      </c>
      <c r="H137" s="4">
        <v>1</v>
      </c>
      <c r="I137" s="9">
        <v>1.3888888888888889E-3</v>
      </c>
      <c r="J137" s="4" t="s">
        <v>16388</v>
      </c>
      <c r="K137" s="4" t="s">
        <v>16413</v>
      </c>
      <c r="L137" s="4" t="s">
        <v>16422</v>
      </c>
      <c r="M137" s="4" t="s">
        <v>16409</v>
      </c>
      <c r="N137" s="4" t="s">
        <v>16410</v>
      </c>
    </row>
    <row r="138" spans="1:14" x14ac:dyDescent="0.3">
      <c r="A138" s="4" t="s">
        <v>16384</v>
      </c>
      <c r="B138" s="5">
        <v>1</v>
      </c>
      <c r="C138" s="6" t="s">
        <v>16385</v>
      </c>
      <c r="D138" s="4" t="s">
        <v>16386</v>
      </c>
      <c r="E138" s="4" t="s">
        <v>16387</v>
      </c>
      <c r="F138" s="7">
        <v>1</v>
      </c>
      <c r="G138" s="8">
        <v>19000000</v>
      </c>
      <c r="H138" s="4">
        <v>1</v>
      </c>
      <c r="I138" s="9">
        <v>1.3888888888888889E-3</v>
      </c>
      <c r="J138" s="4" t="s">
        <v>16420</v>
      </c>
      <c r="K138" s="4" t="s">
        <v>16413</v>
      </c>
      <c r="L138" s="4" t="s">
        <v>16417</v>
      </c>
      <c r="M138" s="4" t="s">
        <v>16391</v>
      </c>
      <c r="N138" s="4" t="s">
        <v>16409</v>
      </c>
    </row>
    <row r="139" spans="1:14" x14ac:dyDescent="0.3">
      <c r="A139" s="4" t="s">
        <v>16384</v>
      </c>
      <c r="B139" s="5">
        <v>1</v>
      </c>
      <c r="C139" s="6" t="s">
        <v>16385</v>
      </c>
      <c r="D139" s="4" t="s">
        <v>16412</v>
      </c>
      <c r="E139" s="4" t="s">
        <v>16394</v>
      </c>
      <c r="F139" s="7">
        <v>4</v>
      </c>
      <c r="G139" s="8">
        <v>20000000</v>
      </c>
      <c r="H139" s="4">
        <v>3</v>
      </c>
      <c r="I139" s="9">
        <v>1.3888888888888889E-3</v>
      </c>
      <c r="J139" s="4" t="s">
        <v>16435</v>
      </c>
      <c r="K139" s="4" t="s">
        <v>16413</v>
      </c>
      <c r="L139" s="4" t="s">
        <v>16422</v>
      </c>
      <c r="M139" s="4" t="s">
        <v>16409</v>
      </c>
      <c r="N139" s="4" t="s">
        <v>16440</v>
      </c>
    </row>
    <row r="140" spans="1:14" x14ac:dyDescent="0.3">
      <c r="A140" s="4" t="s">
        <v>16384</v>
      </c>
      <c r="B140" s="5">
        <v>1</v>
      </c>
      <c r="C140" s="6" t="s">
        <v>16385</v>
      </c>
      <c r="D140" s="4" t="s">
        <v>16386</v>
      </c>
      <c r="E140" s="4" t="s">
        <v>16416</v>
      </c>
      <c r="F140" s="7">
        <v>3</v>
      </c>
      <c r="G140" s="8">
        <v>15000000</v>
      </c>
      <c r="H140" s="4">
        <v>1</v>
      </c>
      <c r="I140" s="9">
        <v>1.3888888888888889E-3</v>
      </c>
      <c r="J140" s="4" t="s">
        <v>16388</v>
      </c>
      <c r="K140" s="4" t="s">
        <v>16430</v>
      </c>
      <c r="L140" s="4" t="s">
        <v>16425</v>
      </c>
      <c r="M140" s="4" t="s">
        <v>16406</v>
      </c>
      <c r="N140" s="4" t="s">
        <v>16407</v>
      </c>
    </row>
    <row r="141" spans="1:14" x14ac:dyDescent="0.3">
      <c r="A141" s="4" t="s">
        <v>16384</v>
      </c>
      <c r="B141" s="5">
        <v>1</v>
      </c>
      <c r="C141" s="6" t="s">
        <v>16433</v>
      </c>
      <c r="D141" s="4" t="s">
        <v>16386</v>
      </c>
      <c r="E141" s="4" t="s">
        <v>16387</v>
      </c>
      <c r="F141" s="7">
        <v>4</v>
      </c>
      <c r="G141" s="8">
        <v>20000000</v>
      </c>
      <c r="H141" s="4">
        <v>4</v>
      </c>
      <c r="I141" s="9">
        <v>1.3888888888888889E-3</v>
      </c>
      <c r="J141" s="4" t="s">
        <v>16435</v>
      </c>
      <c r="K141" s="4" t="s">
        <v>16413</v>
      </c>
      <c r="L141" s="4" t="s">
        <v>16396</v>
      </c>
      <c r="M141" s="4" t="s">
        <v>16391</v>
      </c>
      <c r="N141" s="4" t="s">
        <v>16436</v>
      </c>
    </row>
    <row r="142" spans="1:14" x14ac:dyDescent="0.3">
      <c r="A142" s="4" t="s">
        <v>16384</v>
      </c>
      <c r="B142" s="5">
        <v>4</v>
      </c>
      <c r="C142" s="6" t="s">
        <v>16433</v>
      </c>
      <c r="D142" s="4" t="s">
        <v>16446</v>
      </c>
      <c r="E142" s="4" t="s">
        <v>16387</v>
      </c>
      <c r="F142" s="7">
        <v>3</v>
      </c>
      <c r="G142" s="8">
        <v>15000000</v>
      </c>
      <c r="H142" s="4">
        <v>1</v>
      </c>
      <c r="I142" s="9">
        <v>1.3888888888888889E-3</v>
      </c>
      <c r="J142" s="4" t="s">
        <v>16388</v>
      </c>
      <c r="K142" s="4" t="s">
        <v>16408</v>
      </c>
      <c r="L142" s="4" t="s">
        <v>16417</v>
      </c>
      <c r="M142" s="4" t="s">
        <v>16397</v>
      </c>
      <c r="N142" s="4" t="s">
        <v>16403</v>
      </c>
    </row>
    <row r="143" spans="1:14" x14ac:dyDescent="0.3">
      <c r="A143" s="4" t="s">
        <v>16384</v>
      </c>
      <c r="B143" s="5">
        <v>11</v>
      </c>
      <c r="C143" s="6" t="s">
        <v>16433</v>
      </c>
      <c r="D143" s="4" t="s">
        <v>16412</v>
      </c>
      <c r="E143" s="4" t="s">
        <v>16394</v>
      </c>
      <c r="F143" s="7">
        <v>5</v>
      </c>
      <c r="G143" s="8">
        <v>25000000</v>
      </c>
      <c r="H143" s="4">
        <v>4</v>
      </c>
      <c r="I143" s="9">
        <v>1.3888888888888889E-3</v>
      </c>
      <c r="J143" s="4" t="s">
        <v>16388</v>
      </c>
      <c r="K143" s="4" t="s">
        <v>16401</v>
      </c>
      <c r="L143" s="4" t="s">
        <v>16417</v>
      </c>
      <c r="M143" s="4" t="s">
        <v>16397</v>
      </c>
      <c r="N143" s="4" t="s">
        <v>16426</v>
      </c>
    </row>
    <row r="144" spans="1:14" x14ac:dyDescent="0.3">
      <c r="A144" s="4" t="s">
        <v>16384</v>
      </c>
      <c r="B144" s="5">
        <v>12</v>
      </c>
      <c r="C144" s="6" t="s">
        <v>16445</v>
      </c>
      <c r="D144" s="4" t="s">
        <v>16412</v>
      </c>
      <c r="E144" s="4" t="s">
        <v>16394</v>
      </c>
      <c r="F144" s="7">
        <v>2</v>
      </c>
      <c r="G144" s="8">
        <v>12000000</v>
      </c>
      <c r="H144" s="4">
        <v>4</v>
      </c>
      <c r="I144" s="9">
        <v>1.3888888888888889E-3</v>
      </c>
      <c r="J144" s="4" t="s">
        <v>16388</v>
      </c>
      <c r="K144" s="4" t="s">
        <v>16408</v>
      </c>
      <c r="L144" s="4" t="s">
        <v>16396</v>
      </c>
      <c r="M144" s="4" t="s">
        <v>16406</v>
      </c>
      <c r="N144" s="4" t="s">
        <v>16428</v>
      </c>
    </row>
    <row r="145" spans="1:14" x14ac:dyDescent="0.3">
      <c r="A145" s="4" t="s">
        <v>16384</v>
      </c>
      <c r="B145" s="5">
        <v>31</v>
      </c>
      <c r="C145" s="6" t="s">
        <v>16393</v>
      </c>
      <c r="D145" s="4" t="s">
        <v>16386</v>
      </c>
      <c r="E145" s="4" t="s">
        <v>16394</v>
      </c>
      <c r="F145" s="7">
        <v>1</v>
      </c>
      <c r="G145" s="8">
        <v>19000000</v>
      </c>
      <c r="H145" s="4">
        <v>3</v>
      </c>
      <c r="I145" s="9">
        <v>1.3888888888888889E-3</v>
      </c>
      <c r="J145" s="4" t="s">
        <v>16420</v>
      </c>
      <c r="K145" s="4" t="s">
        <v>16430</v>
      </c>
      <c r="L145" s="4" t="s">
        <v>16396</v>
      </c>
      <c r="M145" s="4" t="s">
        <v>16397</v>
      </c>
      <c r="N145" s="4" t="s">
        <v>16426</v>
      </c>
    </row>
    <row r="146" spans="1:14" x14ac:dyDescent="0.3">
      <c r="A146" s="4" t="s">
        <v>16384</v>
      </c>
      <c r="B146" s="5">
        <v>2</v>
      </c>
      <c r="C146" s="6" t="s">
        <v>16393</v>
      </c>
      <c r="D146" s="4" t="s">
        <v>16400</v>
      </c>
      <c r="E146" s="4" t="s">
        <v>16419</v>
      </c>
      <c r="F146" s="7">
        <v>2</v>
      </c>
      <c r="G146" s="8">
        <v>12000000</v>
      </c>
      <c r="H146" s="4">
        <v>2</v>
      </c>
      <c r="I146" s="9">
        <v>1.3888888888888889E-3</v>
      </c>
      <c r="J146" s="4" t="s">
        <v>16388</v>
      </c>
      <c r="K146" s="4" t="s">
        <v>16430</v>
      </c>
      <c r="L146" s="4" t="s">
        <v>16402</v>
      </c>
      <c r="M146" s="4" t="s">
        <v>16391</v>
      </c>
      <c r="N146" s="4" t="s">
        <v>16409</v>
      </c>
    </row>
    <row r="147" spans="1:14" x14ac:dyDescent="0.3">
      <c r="A147" s="4" t="s">
        <v>16384</v>
      </c>
      <c r="B147" s="5">
        <v>9</v>
      </c>
      <c r="C147" s="6" t="s">
        <v>16393</v>
      </c>
      <c r="D147" s="4" t="s">
        <v>16386</v>
      </c>
      <c r="E147" s="4" t="s">
        <v>16416</v>
      </c>
      <c r="F147" s="7">
        <v>3</v>
      </c>
      <c r="G147" s="8">
        <v>12000000</v>
      </c>
      <c r="H147" s="4">
        <v>5</v>
      </c>
      <c r="I147" s="9">
        <v>1.3888888888888889E-3</v>
      </c>
      <c r="J147" s="4" t="s">
        <v>16388</v>
      </c>
      <c r="K147" s="4" t="s">
        <v>16438</v>
      </c>
      <c r="L147" s="4" t="s">
        <v>16414</v>
      </c>
      <c r="M147" s="4" t="s">
        <v>16397</v>
      </c>
      <c r="N147" s="4" t="s">
        <v>16426</v>
      </c>
    </row>
    <row r="148" spans="1:14" x14ac:dyDescent="0.3">
      <c r="A148" s="4" t="s">
        <v>16384</v>
      </c>
      <c r="B148" s="5">
        <v>25</v>
      </c>
      <c r="C148" s="6" t="s">
        <v>16393</v>
      </c>
      <c r="D148" s="4" t="s">
        <v>16404</v>
      </c>
      <c r="E148" s="4" t="s">
        <v>16416</v>
      </c>
      <c r="F148" s="7">
        <v>2</v>
      </c>
      <c r="G148" s="8">
        <v>10000000</v>
      </c>
      <c r="H148" s="4">
        <v>4</v>
      </c>
      <c r="I148" s="9">
        <v>1.3888888888888889E-3</v>
      </c>
      <c r="J148" s="4" t="s">
        <v>16388</v>
      </c>
      <c r="K148" s="4" t="s">
        <v>16438</v>
      </c>
      <c r="L148" s="4" t="s">
        <v>16405</v>
      </c>
      <c r="M148" s="4" t="s">
        <v>16397</v>
      </c>
      <c r="N148" s="4" t="s">
        <v>16403</v>
      </c>
    </row>
    <row r="149" spans="1:14" x14ac:dyDescent="0.3">
      <c r="A149" s="4" t="s">
        <v>16384</v>
      </c>
      <c r="B149" s="5">
        <v>9</v>
      </c>
      <c r="C149" s="6" t="s">
        <v>16393</v>
      </c>
      <c r="D149" s="4" t="s">
        <v>16386</v>
      </c>
      <c r="E149" s="4" t="s">
        <v>16416</v>
      </c>
      <c r="F149" s="7">
        <v>2</v>
      </c>
      <c r="G149" s="8">
        <v>12000000</v>
      </c>
      <c r="H149" s="4">
        <v>1</v>
      </c>
      <c r="I149" s="9">
        <v>1.3888888888888889E-3</v>
      </c>
      <c r="J149" s="4" t="s">
        <v>16388</v>
      </c>
      <c r="K149" s="4" t="s">
        <v>16421</v>
      </c>
      <c r="L149" s="4" t="s">
        <v>16414</v>
      </c>
      <c r="M149" s="4" t="s">
        <v>16391</v>
      </c>
      <c r="N149" s="4" t="s">
        <v>16437</v>
      </c>
    </row>
    <row r="150" spans="1:14" x14ac:dyDescent="0.3">
      <c r="A150" s="4" t="s">
        <v>16384</v>
      </c>
      <c r="B150" s="5">
        <v>10</v>
      </c>
      <c r="C150" s="6" t="s">
        <v>16393</v>
      </c>
      <c r="D150" s="4" t="s">
        <v>16404</v>
      </c>
      <c r="E150" s="4" t="s">
        <v>16416</v>
      </c>
      <c r="F150" s="7">
        <v>3</v>
      </c>
      <c r="G150" s="8">
        <v>15000000</v>
      </c>
      <c r="H150" s="4">
        <v>1</v>
      </c>
      <c r="I150" s="9">
        <v>1.3888888888888889E-3</v>
      </c>
      <c r="J150" s="4" t="s">
        <v>16388</v>
      </c>
      <c r="K150" s="4" t="s">
        <v>16430</v>
      </c>
      <c r="L150" s="4" t="s">
        <v>16414</v>
      </c>
      <c r="M150" s="4" t="s">
        <v>16397</v>
      </c>
      <c r="N150" s="4" t="s">
        <v>16426</v>
      </c>
    </row>
    <row r="151" spans="1:14" x14ac:dyDescent="0.3">
      <c r="A151" s="4" t="s">
        <v>16384</v>
      </c>
      <c r="B151" s="5">
        <v>14</v>
      </c>
      <c r="C151" s="6" t="s">
        <v>16393</v>
      </c>
      <c r="D151" s="4" t="s">
        <v>16423</v>
      </c>
      <c r="E151" s="4" t="s">
        <v>16394</v>
      </c>
      <c r="F151" s="7">
        <v>4</v>
      </c>
      <c r="G151" s="8">
        <v>20000000</v>
      </c>
      <c r="H151" s="4">
        <v>3</v>
      </c>
      <c r="I151" s="9">
        <v>1.3888888888888889E-3</v>
      </c>
      <c r="J151" s="4" t="s">
        <v>16388</v>
      </c>
      <c r="K151" s="4" t="s">
        <v>16401</v>
      </c>
      <c r="L151" s="4" t="s">
        <v>16390</v>
      </c>
      <c r="M151" s="4" t="s">
        <v>16391</v>
      </c>
      <c r="N151" s="4" t="s">
        <v>16437</v>
      </c>
    </row>
    <row r="152" spans="1:14" x14ac:dyDescent="0.3">
      <c r="A152" s="4" t="s">
        <v>16384</v>
      </c>
      <c r="B152" s="5">
        <v>10</v>
      </c>
      <c r="C152" s="6" t="s">
        <v>16399</v>
      </c>
      <c r="D152" s="4" t="s">
        <v>16400</v>
      </c>
      <c r="E152" s="4" t="s">
        <v>16419</v>
      </c>
      <c r="F152" s="7">
        <v>4</v>
      </c>
      <c r="G152" s="8">
        <v>11000000</v>
      </c>
      <c r="H152" s="4">
        <v>1</v>
      </c>
      <c r="I152" s="9">
        <v>1.3888888888888889E-3</v>
      </c>
      <c r="J152" s="4" t="s">
        <v>16435</v>
      </c>
      <c r="K152" s="4" t="s">
        <v>16389</v>
      </c>
      <c r="L152" s="4" t="s">
        <v>16417</v>
      </c>
      <c r="M152" s="4" t="s">
        <v>16406</v>
      </c>
      <c r="N152" s="4" t="s">
        <v>16407</v>
      </c>
    </row>
    <row r="153" spans="1:14" x14ac:dyDescent="0.3">
      <c r="A153" s="4" t="s">
        <v>16384</v>
      </c>
      <c r="B153" s="5">
        <v>27</v>
      </c>
      <c r="C153" s="6" t="s">
        <v>16399</v>
      </c>
      <c r="D153" s="4" t="s">
        <v>16404</v>
      </c>
      <c r="E153" s="4" t="s">
        <v>16387</v>
      </c>
      <c r="F153" s="7">
        <v>3</v>
      </c>
      <c r="G153" s="8">
        <v>12000000</v>
      </c>
      <c r="H153" s="4">
        <v>3</v>
      </c>
      <c r="I153" s="9">
        <v>1.3888888888888889E-3</v>
      </c>
      <c r="J153" s="4" t="s">
        <v>16388</v>
      </c>
      <c r="K153" s="4" t="s">
        <v>16401</v>
      </c>
      <c r="L153" s="4" t="s">
        <v>16402</v>
      </c>
      <c r="M153" s="4" t="s">
        <v>16391</v>
      </c>
      <c r="N153" s="4" t="s">
        <v>16436</v>
      </c>
    </row>
    <row r="154" spans="1:14" x14ac:dyDescent="0.3">
      <c r="A154" s="4" t="s">
        <v>16384</v>
      </c>
      <c r="B154" s="5">
        <v>28</v>
      </c>
      <c r="C154" s="6" t="s">
        <v>16399</v>
      </c>
      <c r="D154" s="4" t="s">
        <v>16386</v>
      </c>
      <c r="E154" s="4" t="s">
        <v>16416</v>
      </c>
      <c r="F154" s="7">
        <v>3</v>
      </c>
      <c r="G154" s="8">
        <v>15000000</v>
      </c>
      <c r="H154" s="4">
        <v>1</v>
      </c>
      <c r="I154" s="9">
        <v>1.3888888888888889E-3</v>
      </c>
      <c r="J154" s="4" t="s">
        <v>16388</v>
      </c>
      <c r="K154" s="4" t="s">
        <v>16401</v>
      </c>
      <c r="L154" s="4" t="s">
        <v>16422</v>
      </c>
      <c r="M154" s="4" t="s">
        <v>16397</v>
      </c>
      <c r="N154" s="4" t="s">
        <v>16403</v>
      </c>
    </row>
    <row r="155" spans="1:14" x14ac:dyDescent="0.3">
      <c r="A155" s="4" t="s">
        <v>16384</v>
      </c>
      <c r="B155" s="5">
        <v>28</v>
      </c>
      <c r="C155" s="6" t="s">
        <v>16399</v>
      </c>
      <c r="D155" s="4" t="s">
        <v>16386</v>
      </c>
      <c r="E155" s="4" t="s">
        <v>16416</v>
      </c>
      <c r="F155" s="7">
        <v>5</v>
      </c>
      <c r="G155" s="8">
        <v>25000000</v>
      </c>
      <c r="H155" s="4">
        <v>2</v>
      </c>
      <c r="I155" s="9">
        <v>1.3888888888888889E-3</v>
      </c>
      <c r="J155" s="4" t="s">
        <v>16388</v>
      </c>
      <c r="K155" s="4" t="s">
        <v>16408</v>
      </c>
      <c r="L155" s="4" t="s">
        <v>16402</v>
      </c>
      <c r="M155" s="4" t="s">
        <v>16397</v>
      </c>
      <c r="N155" s="4" t="s">
        <v>16398</v>
      </c>
    </row>
    <row r="156" spans="1:14" x14ac:dyDescent="0.3">
      <c r="A156" s="4" t="s">
        <v>16384</v>
      </c>
      <c r="B156" s="5">
        <v>29</v>
      </c>
      <c r="C156" s="6" t="s">
        <v>16399</v>
      </c>
      <c r="D156" s="4" t="s">
        <v>16404</v>
      </c>
      <c r="E156" s="4" t="s">
        <v>16394</v>
      </c>
      <c r="F156" s="7">
        <v>1</v>
      </c>
      <c r="G156" s="8">
        <v>7000000</v>
      </c>
      <c r="H156" s="4">
        <v>3</v>
      </c>
      <c r="I156" s="9">
        <v>1.3888888888888889E-3</v>
      </c>
      <c r="J156" s="4" t="s">
        <v>16388</v>
      </c>
      <c r="K156" s="4" t="s">
        <v>16413</v>
      </c>
      <c r="L156" s="4" t="s">
        <v>16405</v>
      </c>
      <c r="M156" s="4" t="s">
        <v>16409</v>
      </c>
      <c r="N156" s="4" t="s">
        <v>16440</v>
      </c>
    </row>
    <row r="157" spans="1:14" x14ac:dyDescent="0.3">
      <c r="A157" s="4" t="s">
        <v>16384</v>
      </c>
      <c r="B157" s="5">
        <v>30</v>
      </c>
      <c r="C157" s="6" t="s">
        <v>16399</v>
      </c>
      <c r="D157" s="4" t="s">
        <v>16446</v>
      </c>
      <c r="E157" s="4" t="s">
        <v>16394</v>
      </c>
      <c r="F157" s="7">
        <v>2</v>
      </c>
      <c r="G157" s="8">
        <v>12000000</v>
      </c>
      <c r="H157" s="4">
        <v>4</v>
      </c>
      <c r="I157" s="9">
        <v>1.3888888888888889E-3</v>
      </c>
      <c r="J157" s="4" t="s">
        <v>16388</v>
      </c>
      <c r="K157" s="4" t="s">
        <v>16401</v>
      </c>
      <c r="L157" s="4" t="s">
        <v>16402</v>
      </c>
      <c r="M157" s="4" t="s">
        <v>16391</v>
      </c>
      <c r="N157" s="4" t="s">
        <v>16427</v>
      </c>
    </row>
    <row r="158" spans="1:14" x14ac:dyDescent="0.3">
      <c r="A158" s="4" t="s">
        <v>16384</v>
      </c>
      <c r="B158" s="5">
        <v>11</v>
      </c>
      <c r="C158" s="6" t="s">
        <v>16399</v>
      </c>
      <c r="D158" s="4" t="s">
        <v>16412</v>
      </c>
      <c r="E158" s="4" t="s">
        <v>16416</v>
      </c>
      <c r="F158" s="7">
        <v>3</v>
      </c>
      <c r="G158" s="8">
        <v>15000000</v>
      </c>
      <c r="H158" s="4">
        <v>1</v>
      </c>
      <c r="I158" s="9">
        <v>1.3888888888888889E-3</v>
      </c>
      <c r="J158" s="4" t="s">
        <v>16388</v>
      </c>
      <c r="K158" s="4" t="s">
        <v>16389</v>
      </c>
      <c r="L158" s="4" t="s">
        <v>16405</v>
      </c>
      <c r="M158" s="4" t="s">
        <v>16409</v>
      </c>
      <c r="N158" s="4" t="s">
        <v>16440</v>
      </c>
    </row>
    <row r="159" spans="1:14" x14ac:dyDescent="0.3">
      <c r="A159" s="4" t="s">
        <v>16384</v>
      </c>
      <c r="B159" s="5">
        <v>15</v>
      </c>
      <c r="C159" s="6" t="s">
        <v>16399</v>
      </c>
      <c r="D159" s="4" t="s">
        <v>16400</v>
      </c>
      <c r="E159" s="4" t="s">
        <v>16394</v>
      </c>
      <c r="F159" s="7">
        <v>4</v>
      </c>
      <c r="G159" s="8">
        <v>15000000</v>
      </c>
      <c r="H159" s="4">
        <v>3</v>
      </c>
      <c r="I159" s="9">
        <v>1.3888888888888889E-3</v>
      </c>
      <c r="J159" s="4" t="s">
        <v>16388</v>
      </c>
      <c r="K159" s="4" t="s">
        <v>16401</v>
      </c>
      <c r="L159" s="4" t="s">
        <v>16417</v>
      </c>
      <c r="M159" s="4" t="s">
        <v>16391</v>
      </c>
      <c r="N159" s="4" t="s">
        <v>16436</v>
      </c>
    </row>
    <row r="160" spans="1:14" x14ac:dyDescent="0.3">
      <c r="A160" s="4" t="s">
        <v>16384</v>
      </c>
      <c r="B160" s="5">
        <v>20</v>
      </c>
      <c r="C160" s="6" t="s">
        <v>16411</v>
      </c>
      <c r="D160" s="4" t="s">
        <v>16404</v>
      </c>
      <c r="E160" s="4" t="s">
        <v>16394</v>
      </c>
      <c r="F160" s="7">
        <v>2</v>
      </c>
      <c r="G160" s="8">
        <v>38000000</v>
      </c>
      <c r="H160" s="4">
        <v>1</v>
      </c>
      <c r="I160" s="9">
        <v>1.3888888888888889E-3</v>
      </c>
      <c r="J160" s="4" t="s">
        <v>16447</v>
      </c>
      <c r="K160" s="4" t="s">
        <v>16389</v>
      </c>
      <c r="L160" s="4" t="s">
        <v>16417</v>
      </c>
      <c r="M160" s="4" t="s">
        <v>16409</v>
      </c>
      <c r="N160" s="4" t="s">
        <v>16440</v>
      </c>
    </row>
    <row r="161" spans="1:14" x14ac:dyDescent="0.3">
      <c r="A161" s="4" t="s">
        <v>16384</v>
      </c>
      <c r="B161" s="5">
        <v>8</v>
      </c>
      <c r="C161" s="6" t="s">
        <v>16411</v>
      </c>
      <c r="D161" s="4" t="s">
        <v>16412</v>
      </c>
      <c r="E161" s="4" t="s">
        <v>16419</v>
      </c>
      <c r="F161" s="7">
        <v>2</v>
      </c>
      <c r="G161" s="8">
        <v>38000000</v>
      </c>
      <c r="H161" s="4">
        <v>4</v>
      </c>
      <c r="I161" s="9">
        <v>1.3888888888888889E-3</v>
      </c>
      <c r="J161" s="4" t="s">
        <v>16420</v>
      </c>
      <c r="K161" s="4" t="s">
        <v>16389</v>
      </c>
      <c r="L161" s="4" t="s">
        <v>16405</v>
      </c>
      <c r="M161" s="4" t="s">
        <v>16409</v>
      </c>
      <c r="N161" s="4" t="s">
        <v>16440</v>
      </c>
    </row>
    <row r="162" spans="1:14" x14ac:dyDescent="0.3">
      <c r="A162" s="4" t="s">
        <v>16384</v>
      </c>
      <c r="B162" s="5">
        <v>27</v>
      </c>
      <c r="C162" s="6" t="s">
        <v>16411</v>
      </c>
      <c r="D162" s="4" t="s">
        <v>16386</v>
      </c>
      <c r="E162" s="4" t="s">
        <v>16441</v>
      </c>
      <c r="F162" s="7">
        <v>2</v>
      </c>
      <c r="G162" s="8">
        <v>38000000</v>
      </c>
      <c r="H162" s="4">
        <v>1</v>
      </c>
      <c r="I162" s="9">
        <v>1.3888888888888889E-3</v>
      </c>
      <c r="J162" s="4" t="s">
        <v>16420</v>
      </c>
      <c r="K162" s="4" t="s">
        <v>16408</v>
      </c>
      <c r="L162" s="4" t="s">
        <v>16422</v>
      </c>
      <c r="M162" s="4" t="s">
        <v>16409</v>
      </c>
      <c r="N162" s="4" t="s">
        <v>16440</v>
      </c>
    </row>
    <row r="163" spans="1:14" x14ac:dyDescent="0.3">
      <c r="A163" s="4" t="s">
        <v>16384</v>
      </c>
      <c r="B163" s="5">
        <v>5</v>
      </c>
      <c r="C163" s="6" t="s">
        <v>16411</v>
      </c>
      <c r="D163" s="4" t="s">
        <v>16423</v>
      </c>
      <c r="E163" s="4" t="s">
        <v>16394</v>
      </c>
      <c r="F163" s="7">
        <v>4</v>
      </c>
      <c r="G163" s="8">
        <v>15000000</v>
      </c>
      <c r="H163" s="4">
        <v>1</v>
      </c>
      <c r="I163" s="9">
        <v>1.3888888888888889E-3</v>
      </c>
      <c r="J163" s="4" t="s">
        <v>16388</v>
      </c>
      <c r="K163" s="4" t="s">
        <v>16389</v>
      </c>
      <c r="L163" s="4" t="s">
        <v>16405</v>
      </c>
      <c r="M163" s="4" t="s">
        <v>16409</v>
      </c>
      <c r="N163" s="4" t="s">
        <v>16410</v>
      </c>
    </row>
    <row r="164" spans="1:14" x14ac:dyDescent="0.3">
      <c r="A164" s="4" t="s">
        <v>16384</v>
      </c>
      <c r="B164" s="5">
        <v>27</v>
      </c>
      <c r="C164" s="6" t="s">
        <v>16411</v>
      </c>
      <c r="D164" s="4" t="s">
        <v>16400</v>
      </c>
      <c r="E164" s="4" t="s">
        <v>16394</v>
      </c>
      <c r="F164" s="7">
        <v>4</v>
      </c>
      <c r="G164" s="8">
        <v>15000000</v>
      </c>
      <c r="H164" s="4">
        <v>1</v>
      </c>
      <c r="I164" s="9">
        <v>1.3888888888888889E-3</v>
      </c>
      <c r="J164" s="4" t="s">
        <v>16388</v>
      </c>
      <c r="K164" s="4" t="s">
        <v>16389</v>
      </c>
      <c r="L164" s="4" t="s">
        <v>16390</v>
      </c>
      <c r="M164" s="4" t="s">
        <v>16406</v>
      </c>
      <c r="N164" s="4" t="s">
        <v>16428</v>
      </c>
    </row>
    <row r="165" spans="1:14" x14ac:dyDescent="0.3">
      <c r="A165" s="4" t="s">
        <v>16384</v>
      </c>
      <c r="B165" s="5">
        <v>30</v>
      </c>
      <c r="C165" s="6" t="s">
        <v>16411</v>
      </c>
      <c r="D165" s="4" t="s">
        <v>16412</v>
      </c>
      <c r="E165" s="4" t="s">
        <v>16394</v>
      </c>
      <c r="F165" s="7">
        <v>3</v>
      </c>
      <c r="G165" s="8">
        <v>15000000</v>
      </c>
      <c r="H165" s="4">
        <v>1</v>
      </c>
      <c r="I165" s="9">
        <v>1.3888888888888889E-3</v>
      </c>
      <c r="J165" s="4" t="s">
        <v>16388</v>
      </c>
      <c r="K165" s="4" t="s">
        <v>16421</v>
      </c>
      <c r="L165" s="4" t="s">
        <v>16390</v>
      </c>
      <c r="M165" s="4" t="s">
        <v>16406</v>
      </c>
      <c r="N165" s="4" t="s">
        <v>16428</v>
      </c>
    </row>
    <row r="166" spans="1:14" x14ac:dyDescent="0.3">
      <c r="A166" s="4" t="s">
        <v>16384</v>
      </c>
      <c r="B166" s="5">
        <v>1</v>
      </c>
      <c r="C166" s="6" t="s">
        <v>16411</v>
      </c>
      <c r="D166" s="4" t="s">
        <v>16412</v>
      </c>
      <c r="E166" s="4" t="s">
        <v>16416</v>
      </c>
      <c r="F166" s="7">
        <v>2</v>
      </c>
      <c r="G166" s="8">
        <v>10000000</v>
      </c>
      <c r="H166" s="4">
        <v>1</v>
      </c>
      <c r="I166" s="9">
        <v>1.3888888888888889E-3</v>
      </c>
      <c r="J166" s="4" t="s">
        <v>16388</v>
      </c>
      <c r="K166" s="4" t="s">
        <v>16413</v>
      </c>
      <c r="L166" s="4" t="s">
        <v>16417</v>
      </c>
      <c r="M166" s="4" t="s">
        <v>16391</v>
      </c>
      <c r="N166" s="4" t="s">
        <v>16409</v>
      </c>
    </row>
    <row r="167" spans="1:14" x14ac:dyDescent="0.3">
      <c r="A167" s="4" t="s">
        <v>16384</v>
      </c>
      <c r="B167" s="5">
        <v>2</v>
      </c>
      <c r="C167" s="6" t="s">
        <v>16411</v>
      </c>
      <c r="D167" s="4" t="s">
        <v>16386</v>
      </c>
      <c r="E167" s="4" t="s">
        <v>16416</v>
      </c>
      <c r="F167" s="7">
        <v>3</v>
      </c>
      <c r="G167" s="8">
        <v>11000000</v>
      </c>
      <c r="H167" s="4">
        <v>1</v>
      </c>
      <c r="I167" s="9">
        <v>1.3888888888888889E-3</v>
      </c>
      <c r="J167" s="4" t="s">
        <v>16388</v>
      </c>
      <c r="K167" s="4" t="s">
        <v>16421</v>
      </c>
      <c r="L167" s="4" t="s">
        <v>16425</v>
      </c>
      <c r="M167" s="4" t="s">
        <v>16406</v>
      </c>
      <c r="N167" s="4" t="s">
        <v>16428</v>
      </c>
    </row>
    <row r="168" spans="1:14" x14ac:dyDescent="0.3">
      <c r="A168" s="4" t="s">
        <v>16384</v>
      </c>
      <c r="B168" s="5">
        <v>6</v>
      </c>
      <c r="C168" s="6" t="s">
        <v>16411</v>
      </c>
      <c r="D168" s="4" t="s">
        <v>16386</v>
      </c>
      <c r="E168" s="4" t="s">
        <v>16394</v>
      </c>
      <c r="F168" s="7">
        <v>5</v>
      </c>
      <c r="G168" s="8">
        <v>20000000</v>
      </c>
      <c r="H168" s="4">
        <v>1</v>
      </c>
      <c r="I168" s="9">
        <v>1.3888888888888889E-3</v>
      </c>
      <c r="J168" s="4" t="s">
        <v>16388</v>
      </c>
      <c r="K168" s="4" t="s">
        <v>16401</v>
      </c>
      <c r="L168" s="4" t="s">
        <v>16425</v>
      </c>
      <c r="M168" s="4" t="s">
        <v>16409</v>
      </c>
      <c r="N168" s="4" t="s">
        <v>16410</v>
      </c>
    </row>
    <row r="169" spans="1:14" x14ac:dyDescent="0.3">
      <c r="A169" s="4" t="s">
        <v>16384</v>
      </c>
      <c r="B169" s="5">
        <v>29</v>
      </c>
      <c r="C169" s="6" t="s">
        <v>16411</v>
      </c>
      <c r="D169" s="4" t="s">
        <v>16412</v>
      </c>
      <c r="E169" s="4" t="s">
        <v>16387</v>
      </c>
      <c r="F169" s="7">
        <v>5</v>
      </c>
      <c r="G169" s="8">
        <v>25000000</v>
      </c>
      <c r="H169" s="4">
        <v>6</v>
      </c>
      <c r="I169" s="9">
        <v>1.3888888888888889E-3</v>
      </c>
      <c r="J169" s="4" t="s">
        <v>16388</v>
      </c>
      <c r="K169" s="4" t="s">
        <v>16389</v>
      </c>
      <c r="L169" s="4" t="s">
        <v>16425</v>
      </c>
      <c r="M169" s="4" t="s">
        <v>16391</v>
      </c>
      <c r="N169" s="4" t="s">
        <v>16392</v>
      </c>
    </row>
    <row r="170" spans="1:14" x14ac:dyDescent="0.3">
      <c r="A170" s="4" t="s">
        <v>16384</v>
      </c>
      <c r="B170" s="5">
        <v>22</v>
      </c>
      <c r="C170" s="6" t="s">
        <v>16418</v>
      </c>
      <c r="D170" s="4" t="s">
        <v>16404</v>
      </c>
      <c r="E170" s="4" t="s">
        <v>16416</v>
      </c>
      <c r="F170" s="7">
        <v>1</v>
      </c>
      <c r="G170" s="8">
        <v>19000000</v>
      </c>
      <c r="H170" s="4">
        <v>5</v>
      </c>
      <c r="I170" s="9">
        <v>1.3888888888888889E-3</v>
      </c>
      <c r="J170" s="4" t="s">
        <v>16420</v>
      </c>
      <c r="K170" s="4" t="s">
        <v>16401</v>
      </c>
      <c r="L170" s="4" t="s">
        <v>16390</v>
      </c>
      <c r="M170" s="4" t="s">
        <v>16391</v>
      </c>
      <c r="N170" s="4" t="s">
        <v>16427</v>
      </c>
    </row>
    <row r="171" spans="1:14" x14ac:dyDescent="0.3">
      <c r="A171" s="4" t="s">
        <v>16384</v>
      </c>
      <c r="B171" s="5">
        <v>22</v>
      </c>
      <c r="C171" s="6" t="s">
        <v>16418</v>
      </c>
      <c r="D171" s="4" t="s">
        <v>16386</v>
      </c>
      <c r="E171" s="4" t="s">
        <v>16394</v>
      </c>
      <c r="F171" s="7">
        <v>4</v>
      </c>
      <c r="G171" s="8">
        <v>20000000</v>
      </c>
      <c r="H171" s="4">
        <v>4</v>
      </c>
      <c r="I171" s="9">
        <v>1.3888888888888889E-3</v>
      </c>
      <c r="J171" s="4" t="s">
        <v>16435</v>
      </c>
      <c r="K171" s="4" t="s">
        <v>16430</v>
      </c>
      <c r="L171" s="4" t="s">
        <v>16390</v>
      </c>
      <c r="M171" s="4" t="s">
        <v>16397</v>
      </c>
      <c r="N171" s="4" t="s">
        <v>16426</v>
      </c>
    </row>
    <row r="172" spans="1:14" x14ac:dyDescent="0.3">
      <c r="A172" s="4" t="s">
        <v>16384</v>
      </c>
      <c r="B172" s="5">
        <v>15</v>
      </c>
      <c r="C172" s="6" t="s">
        <v>16418</v>
      </c>
      <c r="D172" s="4" t="s">
        <v>16400</v>
      </c>
      <c r="E172" s="4" t="s">
        <v>16416</v>
      </c>
      <c r="F172" s="7">
        <v>2</v>
      </c>
      <c r="G172" s="8">
        <v>12000000</v>
      </c>
      <c r="H172" s="4">
        <v>2</v>
      </c>
      <c r="I172" s="9">
        <v>1.3888888888888889E-3</v>
      </c>
      <c r="J172" s="4" t="s">
        <v>16388</v>
      </c>
      <c r="K172" s="4" t="s">
        <v>16401</v>
      </c>
      <c r="L172" s="4" t="s">
        <v>16402</v>
      </c>
      <c r="M172" s="4" t="s">
        <v>16391</v>
      </c>
      <c r="N172" s="4" t="s">
        <v>16392</v>
      </c>
    </row>
    <row r="173" spans="1:14" x14ac:dyDescent="0.3">
      <c r="A173" s="4" t="s">
        <v>16384</v>
      </c>
      <c r="B173" s="5">
        <v>19</v>
      </c>
      <c r="C173" s="6" t="s">
        <v>16418</v>
      </c>
      <c r="D173" s="4" t="s">
        <v>16386</v>
      </c>
      <c r="E173" s="4" t="s">
        <v>16387</v>
      </c>
      <c r="F173" s="7">
        <v>3</v>
      </c>
      <c r="G173" s="8">
        <v>15000000</v>
      </c>
      <c r="H173" s="4">
        <v>3</v>
      </c>
      <c r="I173" s="9">
        <v>1.3888888888888889E-3</v>
      </c>
      <c r="J173" s="4" t="s">
        <v>16388</v>
      </c>
      <c r="K173" s="4" t="s">
        <v>16413</v>
      </c>
      <c r="L173" s="4" t="s">
        <v>16402</v>
      </c>
      <c r="M173" s="4" t="s">
        <v>16397</v>
      </c>
      <c r="N173" s="4" t="s">
        <v>16398</v>
      </c>
    </row>
    <row r="174" spans="1:14" x14ac:dyDescent="0.3">
      <c r="A174" s="4" t="s">
        <v>16384</v>
      </c>
      <c r="B174" s="5">
        <v>17</v>
      </c>
      <c r="C174" s="6" t="s">
        <v>16418</v>
      </c>
      <c r="D174" s="4" t="s">
        <v>16400</v>
      </c>
      <c r="E174" s="4" t="s">
        <v>16416</v>
      </c>
      <c r="F174" s="7">
        <v>1</v>
      </c>
      <c r="G174" s="8">
        <v>7000000</v>
      </c>
      <c r="H174" s="4">
        <v>3</v>
      </c>
      <c r="I174" s="9">
        <v>1.3888888888888889E-3</v>
      </c>
      <c r="J174" s="4" t="s">
        <v>16388</v>
      </c>
      <c r="K174" s="4" t="s">
        <v>16389</v>
      </c>
      <c r="L174" s="4" t="s">
        <v>16417</v>
      </c>
      <c r="M174" s="4" t="s">
        <v>16391</v>
      </c>
      <c r="N174" s="4" t="s">
        <v>16415</v>
      </c>
    </row>
    <row r="175" spans="1:14" x14ac:dyDescent="0.3">
      <c r="A175" s="4" t="s">
        <v>16384</v>
      </c>
      <c r="B175" s="5">
        <v>19</v>
      </c>
      <c r="C175" s="6" t="s">
        <v>16418</v>
      </c>
      <c r="D175" s="4" t="s">
        <v>16446</v>
      </c>
      <c r="E175" s="4" t="s">
        <v>16416</v>
      </c>
      <c r="F175" s="7">
        <v>2</v>
      </c>
      <c r="G175" s="8">
        <v>12000000</v>
      </c>
      <c r="H175" s="4">
        <v>1</v>
      </c>
      <c r="I175" s="9">
        <v>1.3888888888888889E-3</v>
      </c>
      <c r="J175" s="4" t="s">
        <v>16388</v>
      </c>
      <c r="K175" s="4" t="s">
        <v>16395</v>
      </c>
      <c r="L175" s="4" t="s">
        <v>16422</v>
      </c>
      <c r="M175" s="4" t="s">
        <v>16397</v>
      </c>
      <c r="N175" s="4" t="s">
        <v>16403</v>
      </c>
    </row>
    <row r="176" spans="1:14" x14ac:dyDescent="0.3">
      <c r="A176" s="4" t="s">
        <v>16384</v>
      </c>
      <c r="B176" s="5">
        <v>14</v>
      </c>
      <c r="C176" s="6" t="s">
        <v>16418</v>
      </c>
      <c r="D176" s="4" t="s">
        <v>16412</v>
      </c>
      <c r="E176" s="4" t="s">
        <v>16387</v>
      </c>
      <c r="F176" s="7">
        <v>5</v>
      </c>
      <c r="G176" s="8">
        <v>25000000</v>
      </c>
      <c r="H176" s="4">
        <v>1</v>
      </c>
      <c r="I176" s="9">
        <v>1.3888888888888889E-3</v>
      </c>
      <c r="J176" s="4" t="s">
        <v>16388</v>
      </c>
      <c r="K176" s="4" t="s">
        <v>16413</v>
      </c>
      <c r="L176" s="4" t="s">
        <v>16425</v>
      </c>
      <c r="M176" s="4" t="s">
        <v>16406</v>
      </c>
      <c r="N176" s="4" t="s">
        <v>16439</v>
      </c>
    </row>
    <row r="177" spans="1:14" x14ac:dyDescent="0.3">
      <c r="A177" s="4" t="s">
        <v>16384</v>
      </c>
      <c r="B177" s="5">
        <v>29</v>
      </c>
      <c r="C177" s="6" t="s">
        <v>16442</v>
      </c>
      <c r="D177" s="4" t="s">
        <v>16400</v>
      </c>
      <c r="E177" s="4" t="s">
        <v>16416</v>
      </c>
      <c r="F177" s="7">
        <v>1</v>
      </c>
      <c r="G177" s="8">
        <v>19000000</v>
      </c>
      <c r="H177" s="4">
        <v>1</v>
      </c>
      <c r="I177" s="9">
        <v>1.3888888888888889E-3</v>
      </c>
      <c r="J177" s="4" t="s">
        <v>16420</v>
      </c>
      <c r="K177" s="4" t="s">
        <v>16424</v>
      </c>
      <c r="L177" s="4" t="s">
        <v>16390</v>
      </c>
      <c r="M177" s="4" t="s">
        <v>16397</v>
      </c>
      <c r="N177" s="4" t="s">
        <v>16448</v>
      </c>
    </row>
    <row r="178" spans="1:14" x14ac:dyDescent="0.3">
      <c r="A178" s="4" t="s">
        <v>16384</v>
      </c>
      <c r="B178" s="5">
        <v>13</v>
      </c>
      <c r="C178" s="6" t="s">
        <v>16442</v>
      </c>
      <c r="D178" s="4" t="s">
        <v>16423</v>
      </c>
      <c r="E178" s="4" t="s">
        <v>16416</v>
      </c>
      <c r="F178" s="7">
        <v>2</v>
      </c>
      <c r="G178" s="8">
        <v>12000000</v>
      </c>
      <c r="H178" s="4">
        <v>5</v>
      </c>
      <c r="I178" s="9">
        <v>1.3888888888888889E-3</v>
      </c>
      <c r="J178" s="4" t="s">
        <v>16388</v>
      </c>
      <c r="K178" s="4" t="s">
        <v>16389</v>
      </c>
      <c r="L178" s="4" t="s">
        <v>16402</v>
      </c>
      <c r="M178" s="4" t="s">
        <v>16391</v>
      </c>
      <c r="N178" s="4" t="s">
        <v>16436</v>
      </c>
    </row>
    <row r="179" spans="1:14" x14ac:dyDescent="0.3">
      <c r="A179" s="4" t="s">
        <v>16384</v>
      </c>
      <c r="B179" s="5">
        <v>26</v>
      </c>
      <c r="C179" s="6" t="s">
        <v>16442</v>
      </c>
      <c r="D179" s="4" t="s">
        <v>16404</v>
      </c>
      <c r="E179" s="4" t="s">
        <v>16394</v>
      </c>
      <c r="F179" s="7">
        <v>5</v>
      </c>
      <c r="G179" s="8">
        <v>25000000</v>
      </c>
      <c r="H179" s="4">
        <v>2</v>
      </c>
      <c r="I179" s="9">
        <v>1.3888888888888889E-3</v>
      </c>
      <c r="J179" s="4" t="s">
        <v>16388</v>
      </c>
      <c r="K179" s="4" t="s">
        <v>16401</v>
      </c>
      <c r="L179" s="4" t="s">
        <v>16402</v>
      </c>
      <c r="M179" s="4" t="s">
        <v>16409</v>
      </c>
      <c r="N179" s="4" t="s">
        <v>16410</v>
      </c>
    </row>
    <row r="180" spans="1:14" x14ac:dyDescent="0.3">
      <c r="A180" s="4" t="s">
        <v>16384</v>
      </c>
      <c r="B180" s="5">
        <v>16</v>
      </c>
      <c r="C180" s="6" t="s">
        <v>16442</v>
      </c>
      <c r="D180" s="4" t="s">
        <v>16386</v>
      </c>
      <c r="E180" s="4" t="s">
        <v>16394</v>
      </c>
      <c r="F180" s="7">
        <v>3</v>
      </c>
      <c r="G180" s="8">
        <v>15000000</v>
      </c>
      <c r="H180" s="4">
        <v>3</v>
      </c>
      <c r="I180" s="9">
        <v>1.3888888888888889E-3</v>
      </c>
      <c r="J180" s="4" t="s">
        <v>16388</v>
      </c>
      <c r="K180" s="4" t="s">
        <v>16395</v>
      </c>
      <c r="L180" s="4" t="s">
        <v>16405</v>
      </c>
      <c r="M180" s="4" t="s">
        <v>16397</v>
      </c>
      <c r="N180" s="4" t="s">
        <v>16403</v>
      </c>
    </row>
    <row r="181" spans="1:14" x14ac:dyDescent="0.3">
      <c r="A181" s="4" t="s">
        <v>16384</v>
      </c>
      <c r="B181" s="5">
        <v>14</v>
      </c>
      <c r="C181" s="6" t="s">
        <v>16442</v>
      </c>
      <c r="D181" s="4" t="s">
        <v>16404</v>
      </c>
      <c r="E181" s="4" t="s">
        <v>16387</v>
      </c>
      <c r="F181" s="7">
        <v>1</v>
      </c>
      <c r="G181" s="8">
        <v>7000000</v>
      </c>
      <c r="H181" s="4">
        <v>1</v>
      </c>
      <c r="I181" s="9">
        <v>1.3888888888888889E-3</v>
      </c>
      <c r="J181" s="4" t="s">
        <v>16388</v>
      </c>
      <c r="K181" s="4" t="s">
        <v>16413</v>
      </c>
      <c r="L181" s="4" t="s">
        <v>16422</v>
      </c>
      <c r="M181" s="4" t="s">
        <v>16391</v>
      </c>
      <c r="N181" s="4" t="s">
        <v>16427</v>
      </c>
    </row>
    <row r="182" spans="1:14" x14ac:dyDescent="0.3">
      <c r="A182" s="4" t="s">
        <v>16384</v>
      </c>
      <c r="B182" s="5">
        <v>16</v>
      </c>
      <c r="C182" s="6" t="s">
        <v>16429</v>
      </c>
      <c r="D182" s="4" t="s">
        <v>16412</v>
      </c>
      <c r="E182" s="4" t="s">
        <v>16394</v>
      </c>
      <c r="F182" s="7">
        <v>5</v>
      </c>
      <c r="G182" s="8">
        <v>25000000</v>
      </c>
      <c r="H182" s="4">
        <v>1</v>
      </c>
      <c r="I182" s="9">
        <v>1.3888888888888889E-3</v>
      </c>
      <c r="J182" s="4" t="s">
        <v>16388</v>
      </c>
      <c r="K182" s="4" t="s">
        <v>16421</v>
      </c>
      <c r="L182" s="4" t="s">
        <v>16422</v>
      </c>
      <c r="M182" s="4" t="s">
        <v>16397</v>
      </c>
      <c r="N182" s="4" t="s">
        <v>16403</v>
      </c>
    </row>
    <row r="183" spans="1:14" x14ac:dyDescent="0.3">
      <c r="A183" s="4" t="s">
        <v>16384</v>
      </c>
      <c r="B183" s="5">
        <v>1</v>
      </c>
      <c r="C183" s="6" t="s">
        <v>16431</v>
      </c>
      <c r="D183" s="4" t="s">
        <v>16404</v>
      </c>
      <c r="E183" s="4" t="s">
        <v>16394</v>
      </c>
      <c r="F183" s="7">
        <v>1</v>
      </c>
      <c r="G183" s="8">
        <v>7000000</v>
      </c>
      <c r="H183" s="4">
        <v>2</v>
      </c>
      <c r="I183" s="9">
        <v>1.3888888888888889E-3</v>
      </c>
      <c r="J183" s="4" t="s">
        <v>16388</v>
      </c>
      <c r="K183" s="4" t="s">
        <v>16395</v>
      </c>
      <c r="L183" s="4" t="s">
        <v>16405</v>
      </c>
      <c r="M183" s="4" t="s">
        <v>16397</v>
      </c>
      <c r="N183" s="4" t="s">
        <v>16403</v>
      </c>
    </row>
    <row r="184" spans="1:14" x14ac:dyDescent="0.3">
      <c r="A184" s="4" t="s">
        <v>16384</v>
      </c>
      <c r="B184" s="5">
        <v>11</v>
      </c>
      <c r="C184" s="6" t="s">
        <v>16431</v>
      </c>
      <c r="D184" s="4" t="s">
        <v>16404</v>
      </c>
      <c r="E184" s="4" t="s">
        <v>16419</v>
      </c>
      <c r="F184" s="7">
        <v>2</v>
      </c>
      <c r="G184" s="8">
        <v>12000000</v>
      </c>
      <c r="H184" s="4">
        <v>2</v>
      </c>
      <c r="I184" s="9">
        <v>1.3888888888888889E-3</v>
      </c>
      <c r="J184" s="4" t="s">
        <v>16388</v>
      </c>
      <c r="K184" s="4" t="s">
        <v>16395</v>
      </c>
      <c r="L184" s="4" t="s">
        <v>16414</v>
      </c>
      <c r="M184" s="4" t="s">
        <v>16391</v>
      </c>
      <c r="N184" s="4" t="s">
        <v>16437</v>
      </c>
    </row>
    <row r="185" spans="1:14" x14ac:dyDescent="0.3">
      <c r="A185" s="4" t="s">
        <v>16384</v>
      </c>
      <c r="B185" s="5">
        <v>11</v>
      </c>
      <c r="C185" s="6" t="s">
        <v>16431</v>
      </c>
      <c r="D185" s="4" t="s">
        <v>16386</v>
      </c>
      <c r="E185" s="4" t="s">
        <v>16394</v>
      </c>
      <c r="F185" s="7">
        <v>3</v>
      </c>
      <c r="G185" s="8">
        <v>15000000</v>
      </c>
      <c r="H185" s="4">
        <v>1</v>
      </c>
      <c r="I185" s="9">
        <v>1.3888888888888889E-3</v>
      </c>
      <c r="J185" s="4" t="s">
        <v>16388</v>
      </c>
      <c r="K185" s="4" t="s">
        <v>16413</v>
      </c>
      <c r="L185" s="4" t="s">
        <v>16422</v>
      </c>
      <c r="M185" s="4" t="s">
        <v>16409</v>
      </c>
      <c r="N185" s="4" t="s">
        <v>16410</v>
      </c>
    </row>
    <row r="186" spans="1:14" x14ac:dyDescent="0.3">
      <c r="A186" s="4" t="s">
        <v>16384</v>
      </c>
      <c r="B186" s="5">
        <v>1</v>
      </c>
      <c r="C186" s="6" t="s">
        <v>16385</v>
      </c>
      <c r="D186" s="4" t="s">
        <v>16386</v>
      </c>
      <c r="E186" s="4" t="s">
        <v>16387</v>
      </c>
      <c r="F186" s="7">
        <v>1</v>
      </c>
      <c r="G186" s="8">
        <v>19000000</v>
      </c>
      <c r="H186" s="4">
        <v>1</v>
      </c>
      <c r="I186" s="9">
        <v>1.3888888888888889E-3</v>
      </c>
      <c r="J186" s="4" t="s">
        <v>16420</v>
      </c>
      <c r="K186" s="4" t="s">
        <v>16413</v>
      </c>
      <c r="L186" s="4" t="s">
        <v>16417</v>
      </c>
      <c r="M186" s="4" t="s">
        <v>16391</v>
      </c>
      <c r="N186" s="4" t="s">
        <v>16409</v>
      </c>
    </row>
    <row r="187" spans="1:14" x14ac:dyDescent="0.3">
      <c r="A187" s="4" t="s">
        <v>16384</v>
      </c>
      <c r="B187" s="5">
        <v>1</v>
      </c>
      <c r="C187" s="6" t="s">
        <v>16385</v>
      </c>
      <c r="D187" s="4" t="s">
        <v>16412</v>
      </c>
      <c r="E187" s="4" t="s">
        <v>16394</v>
      </c>
      <c r="F187" s="7">
        <v>4</v>
      </c>
      <c r="G187" s="8">
        <v>20000000</v>
      </c>
      <c r="H187" s="4">
        <v>3</v>
      </c>
      <c r="I187" s="9">
        <v>1.3888888888888889E-3</v>
      </c>
      <c r="J187" s="4" t="s">
        <v>16435</v>
      </c>
      <c r="K187" s="4" t="s">
        <v>16413</v>
      </c>
      <c r="L187" s="4" t="s">
        <v>16422</v>
      </c>
      <c r="M187" s="4" t="s">
        <v>16409</v>
      </c>
      <c r="N187" s="4" t="s">
        <v>16440</v>
      </c>
    </row>
    <row r="188" spans="1:14" x14ac:dyDescent="0.3">
      <c r="A188" s="4" t="s">
        <v>16384</v>
      </c>
      <c r="B188" s="5">
        <v>1</v>
      </c>
      <c r="C188" s="6" t="s">
        <v>16385</v>
      </c>
      <c r="D188" s="4" t="s">
        <v>16386</v>
      </c>
      <c r="E188" s="4" t="s">
        <v>16416</v>
      </c>
      <c r="F188" s="7">
        <v>3</v>
      </c>
      <c r="G188" s="8">
        <v>15000000</v>
      </c>
      <c r="H188" s="4">
        <v>1</v>
      </c>
      <c r="I188" s="9">
        <v>1.3888888888888889E-3</v>
      </c>
      <c r="J188" s="4" t="s">
        <v>16388</v>
      </c>
      <c r="K188" s="4" t="s">
        <v>16430</v>
      </c>
      <c r="L188" s="4" t="s">
        <v>16425</v>
      </c>
      <c r="M188" s="4" t="s">
        <v>16406</v>
      </c>
      <c r="N188" s="4" t="s">
        <v>16407</v>
      </c>
    </row>
    <row r="189" spans="1:14" x14ac:dyDescent="0.3">
      <c r="A189" s="4" t="s">
        <v>16384</v>
      </c>
      <c r="B189" s="5">
        <v>1</v>
      </c>
      <c r="C189" s="6" t="s">
        <v>16433</v>
      </c>
      <c r="D189" s="4" t="s">
        <v>16386</v>
      </c>
      <c r="E189" s="4" t="s">
        <v>16387</v>
      </c>
      <c r="F189" s="7">
        <v>4</v>
      </c>
      <c r="G189" s="8">
        <v>20000000</v>
      </c>
      <c r="H189" s="4">
        <v>4</v>
      </c>
      <c r="I189" s="9">
        <v>1.3888888888888889E-3</v>
      </c>
      <c r="J189" s="4" t="s">
        <v>16435</v>
      </c>
      <c r="K189" s="4" t="s">
        <v>16413</v>
      </c>
      <c r="L189" s="4" t="s">
        <v>16396</v>
      </c>
      <c r="M189" s="4" t="s">
        <v>16391</v>
      </c>
      <c r="N189" s="4" t="s">
        <v>16436</v>
      </c>
    </row>
    <row r="190" spans="1:14" x14ac:dyDescent="0.3">
      <c r="A190" s="4" t="s">
        <v>16384</v>
      </c>
      <c r="B190" s="5">
        <v>4</v>
      </c>
      <c r="C190" s="6" t="s">
        <v>16433</v>
      </c>
      <c r="D190" s="4" t="s">
        <v>16446</v>
      </c>
      <c r="E190" s="4" t="s">
        <v>16387</v>
      </c>
      <c r="F190" s="7">
        <v>3</v>
      </c>
      <c r="G190" s="8">
        <v>15000000</v>
      </c>
      <c r="H190" s="4">
        <v>1</v>
      </c>
      <c r="I190" s="9">
        <v>1.3888888888888889E-3</v>
      </c>
      <c r="J190" s="4" t="s">
        <v>16388</v>
      </c>
      <c r="K190" s="4" t="s">
        <v>16408</v>
      </c>
      <c r="L190" s="4" t="s">
        <v>16417</v>
      </c>
      <c r="M190" s="4" t="s">
        <v>16397</v>
      </c>
      <c r="N190" s="4" t="s">
        <v>16403</v>
      </c>
    </row>
    <row r="191" spans="1:14" x14ac:dyDescent="0.3">
      <c r="A191" s="4" t="s">
        <v>16384</v>
      </c>
      <c r="B191" s="5">
        <v>11</v>
      </c>
      <c r="C191" s="6" t="s">
        <v>16433</v>
      </c>
      <c r="D191" s="4" t="s">
        <v>16412</v>
      </c>
      <c r="E191" s="4" t="s">
        <v>16394</v>
      </c>
      <c r="F191" s="7">
        <v>5</v>
      </c>
      <c r="G191" s="8">
        <v>25000000</v>
      </c>
      <c r="H191" s="4">
        <v>4</v>
      </c>
      <c r="I191" s="9">
        <v>1.3888888888888889E-3</v>
      </c>
      <c r="J191" s="4" t="s">
        <v>16388</v>
      </c>
      <c r="K191" s="4" t="s">
        <v>16401</v>
      </c>
      <c r="L191" s="4" t="s">
        <v>16417</v>
      </c>
      <c r="M191" s="4" t="s">
        <v>16397</v>
      </c>
      <c r="N191" s="4" t="s">
        <v>16426</v>
      </c>
    </row>
    <row r="192" spans="1:14" x14ac:dyDescent="0.3">
      <c r="A192" s="4" t="s">
        <v>16384</v>
      </c>
      <c r="B192" s="5">
        <v>12</v>
      </c>
      <c r="C192" s="6" t="s">
        <v>16445</v>
      </c>
      <c r="D192" s="4" t="s">
        <v>16412</v>
      </c>
      <c r="E192" s="4" t="s">
        <v>16394</v>
      </c>
      <c r="F192" s="7">
        <v>2</v>
      </c>
      <c r="G192" s="8">
        <v>12000000</v>
      </c>
      <c r="H192" s="4">
        <v>4</v>
      </c>
      <c r="I192" s="9">
        <v>1.3888888888888889E-3</v>
      </c>
      <c r="J192" s="4" t="s">
        <v>16388</v>
      </c>
      <c r="K192" s="4" t="s">
        <v>16408</v>
      </c>
      <c r="L192" s="4" t="s">
        <v>16396</v>
      </c>
      <c r="M192" s="4" t="s">
        <v>16406</v>
      </c>
      <c r="N192" s="4" t="s">
        <v>16428</v>
      </c>
    </row>
    <row r="193" spans="1:14" x14ac:dyDescent="0.3">
      <c r="A193" s="4" t="s">
        <v>16384</v>
      </c>
      <c r="B193" s="5">
        <v>31</v>
      </c>
      <c r="C193" s="6" t="s">
        <v>16393</v>
      </c>
      <c r="D193" s="4" t="s">
        <v>16386</v>
      </c>
      <c r="E193" s="4" t="s">
        <v>16394</v>
      </c>
      <c r="F193" s="7">
        <v>1</v>
      </c>
      <c r="G193" s="8">
        <v>19000000</v>
      </c>
      <c r="H193" s="4">
        <v>3</v>
      </c>
      <c r="I193" s="9">
        <v>1.3888888888888889E-3</v>
      </c>
      <c r="J193" s="4" t="s">
        <v>16420</v>
      </c>
      <c r="K193" s="4" t="s">
        <v>16430</v>
      </c>
      <c r="L193" s="4" t="s">
        <v>16396</v>
      </c>
      <c r="M193" s="4" t="s">
        <v>16397</v>
      </c>
      <c r="N193" s="4" t="s">
        <v>16426</v>
      </c>
    </row>
    <row r="194" spans="1:14" x14ac:dyDescent="0.3">
      <c r="A194" s="4" t="s">
        <v>16384</v>
      </c>
      <c r="B194" s="5">
        <v>2</v>
      </c>
      <c r="C194" s="6" t="s">
        <v>16393</v>
      </c>
      <c r="D194" s="4" t="s">
        <v>16400</v>
      </c>
      <c r="E194" s="4" t="s">
        <v>16419</v>
      </c>
      <c r="F194" s="7">
        <v>2</v>
      </c>
      <c r="G194" s="8">
        <v>12000000</v>
      </c>
      <c r="H194" s="4">
        <v>2</v>
      </c>
      <c r="I194" s="9">
        <v>1.3888888888888889E-3</v>
      </c>
      <c r="J194" s="4" t="s">
        <v>16388</v>
      </c>
      <c r="K194" s="4" t="s">
        <v>16430</v>
      </c>
      <c r="L194" s="4" t="s">
        <v>16402</v>
      </c>
      <c r="M194" s="4" t="s">
        <v>16391</v>
      </c>
      <c r="N194" s="4" t="s">
        <v>16409</v>
      </c>
    </row>
    <row r="195" spans="1:14" x14ac:dyDescent="0.3">
      <c r="A195" s="4" t="s">
        <v>16384</v>
      </c>
      <c r="B195" s="5">
        <v>9</v>
      </c>
      <c r="C195" s="6" t="s">
        <v>16393</v>
      </c>
      <c r="D195" s="4" t="s">
        <v>16386</v>
      </c>
      <c r="E195" s="4" t="s">
        <v>16416</v>
      </c>
      <c r="F195" s="7">
        <v>3</v>
      </c>
      <c r="G195" s="8">
        <v>12000000</v>
      </c>
      <c r="H195" s="4">
        <v>5</v>
      </c>
      <c r="I195" s="9">
        <v>1.3888888888888889E-3</v>
      </c>
      <c r="J195" s="4" t="s">
        <v>16388</v>
      </c>
      <c r="K195" s="4" t="s">
        <v>16438</v>
      </c>
      <c r="L195" s="4" t="s">
        <v>16414</v>
      </c>
      <c r="M195" s="4" t="s">
        <v>16397</v>
      </c>
      <c r="N195" s="4" t="s">
        <v>16426</v>
      </c>
    </row>
    <row r="196" spans="1:14" x14ac:dyDescent="0.3">
      <c r="A196" s="4" t="s">
        <v>16384</v>
      </c>
      <c r="B196" s="5">
        <v>25</v>
      </c>
      <c r="C196" s="6" t="s">
        <v>16393</v>
      </c>
      <c r="D196" s="4" t="s">
        <v>16404</v>
      </c>
      <c r="E196" s="4" t="s">
        <v>16416</v>
      </c>
      <c r="F196" s="7">
        <v>2</v>
      </c>
      <c r="G196" s="8">
        <v>10000000</v>
      </c>
      <c r="H196" s="4">
        <v>4</v>
      </c>
      <c r="I196" s="9">
        <v>1.3888888888888889E-3</v>
      </c>
      <c r="J196" s="4" t="s">
        <v>16388</v>
      </c>
      <c r="K196" s="4" t="s">
        <v>16438</v>
      </c>
      <c r="L196" s="4" t="s">
        <v>16405</v>
      </c>
      <c r="M196" s="4" t="s">
        <v>16397</v>
      </c>
      <c r="N196" s="4" t="s">
        <v>16403</v>
      </c>
    </row>
    <row r="197" spans="1:14" x14ac:dyDescent="0.3">
      <c r="A197" s="4" t="s">
        <v>16443</v>
      </c>
      <c r="B197" s="5">
        <v>8</v>
      </c>
      <c r="C197" s="6" t="s">
        <v>16445</v>
      </c>
      <c r="D197" s="4" t="s">
        <v>16400</v>
      </c>
      <c r="E197" s="4" t="s">
        <v>16387</v>
      </c>
      <c r="F197" s="7">
        <v>0</v>
      </c>
      <c r="G197" s="8">
        <v>0</v>
      </c>
      <c r="H197" s="4">
        <v>3</v>
      </c>
      <c r="I197" s="9">
        <v>1.3888888888888889E-3</v>
      </c>
      <c r="J197" s="4"/>
      <c r="K197" s="4"/>
      <c r="L197" s="4" t="s">
        <v>16402</v>
      </c>
      <c r="M197" s="4" t="s">
        <v>16397</v>
      </c>
      <c r="N197" s="4" t="s">
        <v>16426</v>
      </c>
    </row>
    <row r="198" spans="1:14" x14ac:dyDescent="0.3">
      <c r="A198" s="4" t="s">
        <v>16443</v>
      </c>
      <c r="B198" s="5">
        <v>5</v>
      </c>
      <c r="C198" s="6" t="s">
        <v>16445</v>
      </c>
      <c r="D198" s="4" t="s">
        <v>16412</v>
      </c>
      <c r="E198" s="4" t="s">
        <v>16416</v>
      </c>
      <c r="F198" s="7">
        <v>0</v>
      </c>
      <c r="G198" s="8">
        <v>0</v>
      </c>
      <c r="H198" s="4">
        <v>1</v>
      </c>
      <c r="I198" s="9">
        <v>1.3888888888888889E-3</v>
      </c>
      <c r="J198" s="4"/>
      <c r="K198" s="4"/>
      <c r="L198" s="4" t="s">
        <v>16405</v>
      </c>
      <c r="M198" s="4" t="s">
        <v>16391</v>
      </c>
      <c r="N198" s="4" t="s">
        <v>16415</v>
      </c>
    </row>
    <row r="199" spans="1:14" x14ac:dyDescent="0.3">
      <c r="A199" s="4" t="s">
        <v>16443</v>
      </c>
      <c r="B199" s="5">
        <v>2</v>
      </c>
      <c r="C199" s="6" t="s">
        <v>16399</v>
      </c>
      <c r="D199" s="4" t="s">
        <v>16423</v>
      </c>
      <c r="E199" s="4" t="s">
        <v>16416</v>
      </c>
      <c r="F199" s="7">
        <v>0</v>
      </c>
      <c r="G199" s="8">
        <v>0</v>
      </c>
      <c r="H199" s="4">
        <v>2</v>
      </c>
      <c r="I199" s="9">
        <v>1.3888888888888889E-3</v>
      </c>
      <c r="J199" s="4"/>
      <c r="K199" s="4"/>
      <c r="L199" s="4" t="s">
        <v>16402</v>
      </c>
      <c r="M199" s="4" t="s">
        <v>16406</v>
      </c>
      <c r="N199" s="4" t="s">
        <v>16439</v>
      </c>
    </row>
    <row r="200" spans="1:14" x14ac:dyDescent="0.3">
      <c r="A200" s="4" t="s">
        <v>16443</v>
      </c>
      <c r="B200" s="5">
        <v>20</v>
      </c>
      <c r="C200" s="6" t="s">
        <v>16399</v>
      </c>
      <c r="D200" s="4" t="s">
        <v>16412</v>
      </c>
      <c r="E200" s="4" t="s">
        <v>16416</v>
      </c>
      <c r="F200" s="7">
        <v>0</v>
      </c>
      <c r="G200" s="8">
        <v>0</v>
      </c>
      <c r="H200" s="4">
        <v>1</v>
      </c>
      <c r="I200" s="9">
        <v>1.3888888888888889E-3</v>
      </c>
      <c r="J200" s="4"/>
      <c r="K200" s="4"/>
      <c r="L200" s="4" t="s">
        <v>16414</v>
      </c>
      <c r="M200" s="4" t="s">
        <v>16397</v>
      </c>
      <c r="N200" s="4" t="s">
        <v>16403</v>
      </c>
    </row>
    <row r="201" spans="1:14" x14ac:dyDescent="0.3">
      <c r="A201" s="4" t="s">
        <v>16443</v>
      </c>
      <c r="B201" s="5">
        <v>22</v>
      </c>
      <c r="C201" s="6" t="s">
        <v>16399</v>
      </c>
      <c r="D201" s="4" t="s">
        <v>16386</v>
      </c>
      <c r="E201" s="4" t="s">
        <v>16394</v>
      </c>
      <c r="F201" s="7">
        <v>0</v>
      </c>
      <c r="G201" s="8">
        <v>0</v>
      </c>
      <c r="H201" s="4">
        <v>3</v>
      </c>
      <c r="I201" s="9">
        <v>1.3888888888888889E-3</v>
      </c>
      <c r="J201" s="4"/>
      <c r="K201" s="4"/>
      <c r="L201" s="4" t="s">
        <v>16417</v>
      </c>
      <c r="M201" s="4" t="s">
        <v>16397</v>
      </c>
      <c r="N201" s="4" t="s">
        <v>16403</v>
      </c>
    </row>
    <row r="202" spans="1:14" x14ac:dyDescent="0.3">
      <c r="A202" s="4" t="s">
        <v>16443</v>
      </c>
      <c r="B202" s="5">
        <v>15</v>
      </c>
      <c r="C202" s="6" t="s">
        <v>16399</v>
      </c>
      <c r="D202" s="4" t="s">
        <v>16386</v>
      </c>
      <c r="E202" s="4" t="s">
        <v>16394</v>
      </c>
      <c r="F202" s="7">
        <v>0</v>
      </c>
      <c r="G202" s="8">
        <v>0</v>
      </c>
      <c r="H202" s="4">
        <v>3</v>
      </c>
      <c r="I202" s="9">
        <v>1.3888888888888889E-3</v>
      </c>
      <c r="J202" s="4"/>
      <c r="K202" s="4"/>
      <c r="L202" s="4" t="s">
        <v>16425</v>
      </c>
      <c r="M202" s="4" t="s">
        <v>16409</v>
      </c>
      <c r="N202" s="4" t="s">
        <v>16440</v>
      </c>
    </row>
    <row r="203" spans="1:14" x14ac:dyDescent="0.3">
      <c r="A203" s="4" t="s">
        <v>16443</v>
      </c>
      <c r="B203" s="5">
        <v>21</v>
      </c>
      <c r="C203" s="6" t="s">
        <v>16399</v>
      </c>
      <c r="D203" s="4" t="s">
        <v>16412</v>
      </c>
      <c r="E203" s="4" t="s">
        <v>16416</v>
      </c>
      <c r="F203" s="7">
        <v>0</v>
      </c>
      <c r="G203" s="8">
        <v>0</v>
      </c>
      <c r="H203" s="4">
        <v>2</v>
      </c>
      <c r="I203" s="9">
        <v>1.3888888888888889E-3</v>
      </c>
      <c r="J203" s="4"/>
      <c r="K203" s="4"/>
      <c r="L203" s="4" t="s">
        <v>16425</v>
      </c>
      <c r="M203" s="4" t="s">
        <v>16406</v>
      </c>
      <c r="N203" s="4" t="s">
        <v>16407</v>
      </c>
    </row>
    <row r="204" spans="1:14" x14ac:dyDescent="0.3">
      <c r="A204" s="4" t="s">
        <v>16443</v>
      </c>
      <c r="B204" s="5">
        <v>24</v>
      </c>
      <c r="C204" s="6" t="s">
        <v>16411</v>
      </c>
      <c r="D204" s="4" t="s">
        <v>16412</v>
      </c>
      <c r="E204" s="4" t="s">
        <v>16394</v>
      </c>
      <c r="F204" s="7">
        <v>0</v>
      </c>
      <c r="G204" s="8">
        <v>0</v>
      </c>
      <c r="H204" s="4">
        <v>1</v>
      </c>
      <c r="I204" s="9">
        <v>1.3888888888888889E-3</v>
      </c>
      <c r="J204" s="4"/>
      <c r="K204" s="4"/>
      <c r="L204" s="4" t="s">
        <v>16405</v>
      </c>
      <c r="M204" s="4" t="s">
        <v>16409</v>
      </c>
      <c r="N204" s="4" t="s">
        <v>16440</v>
      </c>
    </row>
    <row r="205" spans="1:14" x14ac:dyDescent="0.3">
      <c r="A205" s="4" t="s">
        <v>16443</v>
      </c>
      <c r="B205" s="5">
        <v>5</v>
      </c>
      <c r="C205" s="6" t="s">
        <v>16411</v>
      </c>
      <c r="D205" s="4" t="s">
        <v>16404</v>
      </c>
      <c r="E205" s="4" t="s">
        <v>16387</v>
      </c>
      <c r="F205" s="7">
        <v>0</v>
      </c>
      <c r="G205" s="8">
        <v>0</v>
      </c>
      <c r="H205" s="4">
        <v>5</v>
      </c>
      <c r="I205" s="9">
        <v>1.3888888888888889E-3</v>
      </c>
      <c r="J205" s="4"/>
      <c r="K205" s="4"/>
      <c r="L205" s="4" t="s">
        <v>16422</v>
      </c>
      <c r="M205" s="4" t="s">
        <v>16391</v>
      </c>
      <c r="N205" s="4" t="s">
        <v>16409</v>
      </c>
    </row>
    <row r="206" spans="1:14" x14ac:dyDescent="0.3">
      <c r="A206" s="4" t="s">
        <v>16443</v>
      </c>
      <c r="B206" s="5">
        <v>15</v>
      </c>
      <c r="C206" s="6" t="s">
        <v>16418</v>
      </c>
      <c r="D206" s="4" t="s">
        <v>16386</v>
      </c>
      <c r="E206" s="4" t="s">
        <v>16394</v>
      </c>
      <c r="F206" s="7">
        <v>0</v>
      </c>
      <c r="G206" s="8">
        <v>0</v>
      </c>
      <c r="H206" s="4">
        <v>1</v>
      </c>
      <c r="I206" s="9">
        <v>1.3888888888888889E-3</v>
      </c>
      <c r="J206" s="4"/>
      <c r="K206" s="4"/>
      <c r="L206" s="4" t="s">
        <v>16402</v>
      </c>
      <c r="M206" s="4" t="s">
        <v>16397</v>
      </c>
      <c r="N206" s="4" t="s">
        <v>16403</v>
      </c>
    </row>
    <row r="207" spans="1:14" x14ac:dyDescent="0.3">
      <c r="A207" s="4" t="s">
        <v>16443</v>
      </c>
      <c r="B207" s="5">
        <v>29</v>
      </c>
      <c r="C207" s="6" t="s">
        <v>16418</v>
      </c>
      <c r="D207" s="4" t="s">
        <v>16404</v>
      </c>
      <c r="E207" s="4" t="s">
        <v>16387</v>
      </c>
      <c r="F207" s="7">
        <v>0</v>
      </c>
      <c r="G207" s="8">
        <v>0</v>
      </c>
      <c r="H207" s="4">
        <v>4</v>
      </c>
      <c r="I207" s="9">
        <v>1.3888888888888889E-3</v>
      </c>
      <c r="J207" s="4"/>
      <c r="K207" s="4"/>
      <c r="L207" s="4" t="s">
        <v>16414</v>
      </c>
      <c r="M207" s="4" t="s">
        <v>16391</v>
      </c>
      <c r="N207" s="4" t="s">
        <v>16437</v>
      </c>
    </row>
    <row r="208" spans="1:14" x14ac:dyDescent="0.3">
      <c r="A208" s="4" t="s">
        <v>16443</v>
      </c>
      <c r="B208" s="5">
        <v>11</v>
      </c>
      <c r="C208" s="6" t="s">
        <v>16418</v>
      </c>
      <c r="D208" s="4" t="s">
        <v>16404</v>
      </c>
      <c r="E208" s="4" t="s">
        <v>16394</v>
      </c>
      <c r="F208" s="7">
        <v>0</v>
      </c>
      <c r="G208" s="8">
        <v>0</v>
      </c>
      <c r="H208" s="4">
        <v>3</v>
      </c>
      <c r="I208" s="9">
        <v>1.3888888888888889E-3</v>
      </c>
      <c r="J208" s="4"/>
      <c r="K208" s="4"/>
      <c r="L208" s="4" t="s">
        <v>16405</v>
      </c>
      <c r="M208" s="4" t="s">
        <v>16391</v>
      </c>
      <c r="N208" s="4" t="s">
        <v>16427</v>
      </c>
    </row>
    <row r="209" spans="1:14" x14ac:dyDescent="0.3">
      <c r="A209" s="4" t="s">
        <v>16443</v>
      </c>
      <c r="B209" s="5">
        <v>26</v>
      </c>
      <c r="C209" s="6" t="s">
        <v>16418</v>
      </c>
      <c r="D209" s="4" t="s">
        <v>16400</v>
      </c>
      <c r="E209" s="4" t="s">
        <v>16394</v>
      </c>
      <c r="F209" s="7">
        <v>0</v>
      </c>
      <c r="G209" s="8">
        <v>0</v>
      </c>
      <c r="H209" s="4">
        <v>6</v>
      </c>
      <c r="I209" s="9">
        <v>1.3888888888888889E-3</v>
      </c>
      <c r="J209" s="4"/>
      <c r="K209" s="4"/>
      <c r="L209" s="4" t="s">
        <v>16425</v>
      </c>
      <c r="M209" s="4" t="s">
        <v>16397</v>
      </c>
      <c r="N209" s="4" t="s">
        <v>16403</v>
      </c>
    </row>
    <row r="210" spans="1:14" x14ac:dyDescent="0.3">
      <c r="A210" s="4" t="s">
        <v>16443</v>
      </c>
      <c r="B210" s="5">
        <v>31</v>
      </c>
      <c r="C210" s="6" t="s">
        <v>16442</v>
      </c>
      <c r="D210" s="4" t="s">
        <v>16412</v>
      </c>
      <c r="E210" s="4" t="s">
        <v>16387</v>
      </c>
      <c r="F210" s="7">
        <v>0</v>
      </c>
      <c r="G210" s="8">
        <v>0</v>
      </c>
      <c r="H210" s="4">
        <v>1</v>
      </c>
      <c r="I210" s="9">
        <v>1.3888888888888889E-3</v>
      </c>
      <c r="J210" s="4"/>
      <c r="K210" s="4"/>
      <c r="L210" s="4" t="s">
        <v>16402</v>
      </c>
      <c r="M210" s="4" t="s">
        <v>16391</v>
      </c>
      <c r="N210" s="4" t="s">
        <v>16437</v>
      </c>
    </row>
    <row r="211" spans="1:14" x14ac:dyDescent="0.3">
      <c r="A211" s="4" t="s">
        <v>16443</v>
      </c>
      <c r="B211" s="5">
        <v>30</v>
      </c>
      <c r="C211" s="6" t="s">
        <v>16442</v>
      </c>
      <c r="D211" s="4" t="s">
        <v>16423</v>
      </c>
      <c r="E211" s="4" t="s">
        <v>16416</v>
      </c>
      <c r="F211" s="7">
        <v>0</v>
      </c>
      <c r="G211" s="8">
        <v>0</v>
      </c>
      <c r="H211" s="4">
        <v>4</v>
      </c>
      <c r="I211" s="9">
        <v>1.3888888888888889E-3</v>
      </c>
      <c r="J211" s="4"/>
      <c r="K211" s="4"/>
      <c r="L211" s="4" t="s">
        <v>16414</v>
      </c>
      <c r="M211" s="4" t="s">
        <v>16409</v>
      </c>
      <c r="N211" s="4" t="s">
        <v>16410</v>
      </c>
    </row>
    <row r="212" spans="1:14" x14ac:dyDescent="0.3">
      <c r="A212" s="4" t="s">
        <v>16443</v>
      </c>
      <c r="B212" s="5">
        <v>14</v>
      </c>
      <c r="C212" s="6" t="s">
        <v>16442</v>
      </c>
      <c r="D212" s="4" t="s">
        <v>16404</v>
      </c>
      <c r="E212" s="4" t="s">
        <v>16416</v>
      </c>
      <c r="F212" s="7">
        <v>0</v>
      </c>
      <c r="G212" s="8">
        <v>0</v>
      </c>
      <c r="H212" s="4">
        <v>1</v>
      </c>
      <c r="I212" s="9">
        <v>1.3888888888888889E-3</v>
      </c>
      <c r="J212" s="4"/>
      <c r="K212" s="4"/>
      <c r="L212" s="4" t="s">
        <v>16396</v>
      </c>
      <c r="M212" s="4" t="s">
        <v>16391</v>
      </c>
      <c r="N212" s="4" t="s">
        <v>16415</v>
      </c>
    </row>
    <row r="213" spans="1:14" x14ac:dyDescent="0.3">
      <c r="A213" s="4" t="s">
        <v>16443</v>
      </c>
      <c r="B213" s="5">
        <v>30</v>
      </c>
      <c r="C213" s="6" t="s">
        <v>16442</v>
      </c>
      <c r="D213" s="4" t="s">
        <v>16404</v>
      </c>
      <c r="E213" s="4" t="s">
        <v>16387</v>
      </c>
      <c r="F213" s="7">
        <v>0</v>
      </c>
      <c r="G213" s="8">
        <v>0</v>
      </c>
      <c r="H213" s="4">
        <v>4</v>
      </c>
      <c r="I213" s="9">
        <v>1.3888888888888889E-3</v>
      </c>
      <c r="J213" s="4"/>
      <c r="K213" s="4"/>
      <c r="L213" s="4" t="s">
        <v>16422</v>
      </c>
      <c r="M213" s="4" t="s">
        <v>16397</v>
      </c>
      <c r="N213" s="4" t="s">
        <v>16426</v>
      </c>
    </row>
    <row r="214" spans="1:14" x14ac:dyDescent="0.3">
      <c r="A214" s="4" t="s">
        <v>16443</v>
      </c>
      <c r="B214" s="5">
        <v>8</v>
      </c>
      <c r="C214" s="6" t="s">
        <v>16445</v>
      </c>
      <c r="D214" s="4" t="s">
        <v>16400</v>
      </c>
      <c r="E214" s="4" t="s">
        <v>16387</v>
      </c>
      <c r="F214" s="7">
        <v>0</v>
      </c>
      <c r="G214" s="8">
        <v>0</v>
      </c>
      <c r="H214" s="4">
        <v>3</v>
      </c>
      <c r="I214" s="9">
        <v>1.3888888888888889E-3</v>
      </c>
      <c r="J214" s="4"/>
      <c r="K214" s="4"/>
      <c r="L214" s="4" t="s">
        <v>16402</v>
      </c>
      <c r="M214" s="4" t="s">
        <v>16397</v>
      </c>
      <c r="N214" s="4" t="s">
        <v>16426</v>
      </c>
    </row>
    <row r="215" spans="1:14" x14ac:dyDescent="0.3">
      <c r="A215" s="4" t="s">
        <v>16443</v>
      </c>
      <c r="B215" s="5">
        <v>5</v>
      </c>
      <c r="C215" s="6" t="s">
        <v>16445</v>
      </c>
      <c r="D215" s="4" t="s">
        <v>16412</v>
      </c>
      <c r="E215" s="4" t="s">
        <v>16416</v>
      </c>
      <c r="F215" s="7">
        <v>0</v>
      </c>
      <c r="G215" s="8">
        <v>0</v>
      </c>
      <c r="H215" s="4">
        <v>1</v>
      </c>
      <c r="I215" s="9">
        <v>1.3888888888888889E-3</v>
      </c>
      <c r="J215" s="4"/>
      <c r="K215" s="4"/>
      <c r="L215" s="4" t="s">
        <v>16405</v>
      </c>
      <c r="M215" s="4" t="s">
        <v>16391</v>
      </c>
      <c r="N215" s="4" t="s">
        <v>16415</v>
      </c>
    </row>
    <row r="216" spans="1:14" x14ac:dyDescent="0.3">
      <c r="A216" s="4" t="s">
        <v>16384</v>
      </c>
      <c r="B216" s="5">
        <v>11</v>
      </c>
      <c r="C216" s="6" t="s">
        <v>16431</v>
      </c>
      <c r="D216" s="4" t="s">
        <v>16446</v>
      </c>
      <c r="E216" s="4" t="s">
        <v>16387</v>
      </c>
      <c r="F216" s="7">
        <v>2</v>
      </c>
      <c r="G216" s="8">
        <v>38000000</v>
      </c>
      <c r="H216" s="4">
        <v>3</v>
      </c>
      <c r="I216" s="9">
        <v>1.3888888888888889E-3</v>
      </c>
      <c r="J216" s="4" t="s">
        <v>16420</v>
      </c>
      <c r="K216" s="4" t="s">
        <v>16413</v>
      </c>
      <c r="L216" s="4" t="s">
        <v>16405</v>
      </c>
      <c r="M216" s="4" t="s">
        <v>16391</v>
      </c>
      <c r="N216" s="4" t="s">
        <v>16427</v>
      </c>
    </row>
    <row r="217" spans="1:14" x14ac:dyDescent="0.3">
      <c r="A217" s="4" t="s">
        <v>16384</v>
      </c>
      <c r="B217" s="5">
        <v>13</v>
      </c>
      <c r="C217" s="6" t="s">
        <v>16399</v>
      </c>
      <c r="D217" s="4" t="s">
        <v>16404</v>
      </c>
      <c r="E217" s="4" t="s">
        <v>16441</v>
      </c>
      <c r="F217" s="7">
        <v>1</v>
      </c>
      <c r="G217" s="8">
        <v>19000000</v>
      </c>
      <c r="H217" s="4">
        <v>6</v>
      </c>
      <c r="I217" s="9">
        <v>1.3888888888888889E-3</v>
      </c>
      <c r="J217" s="4" t="s">
        <v>16420</v>
      </c>
      <c r="K217" s="4" t="s">
        <v>16408</v>
      </c>
      <c r="L217" s="4" t="s">
        <v>16390</v>
      </c>
      <c r="M217" s="4" t="s">
        <v>16391</v>
      </c>
      <c r="N217" s="4" t="s">
        <v>16436</v>
      </c>
    </row>
    <row r="218" spans="1:14" x14ac:dyDescent="0.3">
      <c r="A218" s="4" t="s">
        <v>16384</v>
      </c>
      <c r="B218" s="5">
        <v>25</v>
      </c>
      <c r="C218" s="6" t="s">
        <v>16399</v>
      </c>
      <c r="D218" s="4" t="s">
        <v>16404</v>
      </c>
      <c r="E218" s="4" t="s">
        <v>16416</v>
      </c>
      <c r="F218" s="7">
        <v>3</v>
      </c>
      <c r="G218" s="8">
        <v>15000000</v>
      </c>
      <c r="H218" s="4">
        <v>4</v>
      </c>
      <c r="I218" s="9">
        <v>1.3888888888888889E-3</v>
      </c>
      <c r="J218" s="4" t="s">
        <v>16388</v>
      </c>
      <c r="K218" s="4" t="s">
        <v>16389</v>
      </c>
      <c r="L218" s="4" t="s">
        <v>16402</v>
      </c>
      <c r="M218" s="4" t="s">
        <v>16409</v>
      </c>
      <c r="N218" s="4" t="s">
        <v>16440</v>
      </c>
    </row>
    <row r="219" spans="1:14" x14ac:dyDescent="0.3">
      <c r="A219" s="4" t="s">
        <v>16384</v>
      </c>
      <c r="B219" s="5">
        <v>30</v>
      </c>
      <c r="C219" s="6" t="s">
        <v>16399</v>
      </c>
      <c r="D219" s="4" t="s">
        <v>16446</v>
      </c>
      <c r="E219" s="4" t="s">
        <v>16394</v>
      </c>
      <c r="F219" s="7">
        <v>2</v>
      </c>
      <c r="G219" s="8">
        <v>12000000</v>
      </c>
      <c r="H219" s="4">
        <v>4</v>
      </c>
      <c r="I219" s="9">
        <v>1.3888888888888889E-3</v>
      </c>
      <c r="J219" s="4" t="s">
        <v>16388</v>
      </c>
      <c r="K219" s="4" t="s">
        <v>16389</v>
      </c>
      <c r="L219" s="4" t="s">
        <v>16402</v>
      </c>
      <c r="M219" s="4" t="s">
        <v>16397</v>
      </c>
      <c r="N219" s="4" t="s">
        <v>16398</v>
      </c>
    </row>
    <row r="220" spans="1:14" x14ac:dyDescent="0.3">
      <c r="A220" s="4" t="s">
        <v>16384</v>
      </c>
      <c r="B220" s="5">
        <v>26</v>
      </c>
      <c r="C220" s="6" t="s">
        <v>16411</v>
      </c>
      <c r="D220" s="4" t="s">
        <v>16386</v>
      </c>
      <c r="E220" s="4" t="s">
        <v>16419</v>
      </c>
      <c r="F220" s="7">
        <v>4</v>
      </c>
      <c r="G220" s="8">
        <v>11000000</v>
      </c>
      <c r="H220" s="4">
        <v>1</v>
      </c>
      <c r="I220" s="9">
        <v>1.3888888888888889E-3</v>
      </c>
      <c r="J220" s="4" t="s">
        <v>16435</v>
      </c>
      <c r="K220" s="4" t="s">
        <v>16395</v>
      </c>
      <c r="L220" s="4" t="s">
        <v>16396</v>
      </c>
      <c r="M220" s="4" t="s">
        <v>16409</v>
      </c>
      <c r="N220" s="4" t="s">
        <v>16440</v>
      </c>
    </row>
    <row r="221" spans="1:14" x14ac:dyDescent="0.3">
      <c r="A221" s="4" t="s">
        <v>16384</v>
      </c>
      <c r="B221" s="5">
        <v>28</v>
      </c>
      <c r="C221" s="6" t="s">
        <v>16411</v>
      </c>
      <c r="D221" s="4" t="s">
        <v>16400</v>
      </c>
      <c r="E221" s="4" t="s">
        <v>16394</v>
      </c>
      <c r="F221" s="7">
        <v>2</v>
      </c>
      <c r="G221" s="8">
        <v>12000000</v>
      </c>
      <c r="H221" s="4">
        <v>1</v>
      </c>
      <c r="I221" s="9">
        <v>1.3888888888888889E-3</v>
      </c>
      <c r="J221" s="4" t="s">
        <v>16388</v>
      </c>
      <c r="K221" s="4" t="s">
        <v>16438</v>
      </c>
      <c r="L221" s="4" t="s">
        <v>16402</v>
      </c>
      <c r="M221" s="4" t="s">
        <v>16409</v>
      </c>
      <c r="N221" s="4" t="s">
        <v>16410</v>
      </c>
    </row>
    <row r="222" spans="1:14" x14ac:dyDescent="0.3">
      <c r="A222" s="4" t="s">
        <v>16384</v>
      </c>
      <c r="B222" s="5">
        <v>28</v>
      </c>
      <c r="C222" s="6" t="s">
        <v>16411</v>
      </c>
      <c r="D222" s="4" t="s">
        <v>16423</v>
      </c>
      <c r="E222" s="4" t="s">
        <v>16394</v>
      </c>
      <c r="F222" s="7">
        <v>1</v>
      </c>
      <c r="G222" s="8">
        <v>7000000</v>
      </c>
      <c r="H222" s="4">
        <v>3</v>
      </c>
      <c r="I222" s="9">
        <v>1.3888888888888889E-3</v>
      </c>
      <c r="J222" s="4" t="s">
        <v>16388</v>
      </c>
      <c r="K222" s="4" t="s">
        <v>16413</v>
      </c>
      <c r="L222" s="4" t="s">
        <v>16425</v>
      </c>
      <c r="M222" s="4" t="s">
        <v>16391</v>
      </c>
      <c r="N222" s="4" t="s">
        <v>16427</v>
      </c>
    </row>
    <row r="223" spans="1:14" x14ac:dyDescent="0.3">
      <c r="A223" s="4" t="s">
        <v>16384</v>
      </c>
      <c r="B223" s="5">
        <v>24</v>
      </c>
      <c r="C223" s="6" t="s">
        <v>16418</v>
      </c>
      <c r="D223" s="4" t="s">
        <v>16400</v>
      </c>
      <c r="E223" s="4" t="s">
        <v>16419</v>
      </c>
      <c r="F223" s="7">
        <v>4</v>
      </c>
      <c r="G223" s="8">
        <v>20000000</v>
      </c>
      <c r="H223" s="4">
        <v>7</v>
      </c>
      <c r="I223" s="9">
        <v>1.3888888888888889E-3</v>
      </c>
      <c r="J223" s="4" t="s">
        <v>16388</v>
      </c>
      <c r="K223" s="4" t="s">
        <v>16401</v>
      </c>
      <c r="L223" s="4" t="s">
        <v>16402</v>
      </c>
      <c r="M223" s="4" t="s">
        <v>16397</v>
      </c>
      <c r="N223" s="4" t="s">
        <v>16448</v>
      </c>
    </row>
    <row r="224" spans="1:14" x14ac:dyDescent="0.3">
      <c r="A224" s="4" t="s">
        <v>16384</v>
      </c>
      <c r="B224" s="5">
        <v>26</v>
      </c>
      <c r="C224" s="6" t="s">
        <v>16418</v>
      </c>
      <c r="D224" s="4" t="s">
        <v>16386</v>
      </c>
      <c r="E224" s="4" t="s">
        <v>16416</v>
      </c>
      <c r="F224" s="7">
        <v>5</v>
      </c>
      <c r="G224" s="8">
        <v>25000000</v>
      </c>
      <c r="H224" s="4">
        <v>3</v>
      </c>
      <c r="I224" s="9">
        <v>1.3888888888888889E-3</v>
      </c>
      <c r="J224" s="4" t="s">
        <v>16388</v>
      </c>
      <c r="K224" s="4" t="s">
        <v>16430</v>
      </c>
      <c r="L224" s="4" t="s">
        <v>16414</v>
      </c>
      <c r="M224" s="4" t="s">
        <v>16391</v>
      </c>
      <c r="N224" s="4" t="s">
        <v>16409</v>
      </c>
    </row>
    <row r="225" spans="1:14" x14ac:dyDescent="0.3">
      <c r="A225" s="4" t="s">
        <v>16384</v>
      </c>
      <c r="B225" s="5">
        <v>1</v>
      </c>
      <c r="C225" s="6" t="s">
        <v>16418</v>
      </c>
      <c r="D225" s="4" t="s">
        <v>16386</v>
      </c>
      <c r="E225" s="4" t="s">
        <v>16416</v>
      </c>
      <c r="F225" s="7">
        <v>3</v>
      </c>
      <c r="G225" s="8">
        <v>15000000</v>
      </c>
      <c r="H225" s="4">
        <v>2</v>
      </c>
      <c r="I225" s="9">
        <v>1.3888888888888889E-3</v>
      </c>
      <c r="J225" s="4" t="s">
        <v>16388</v>
      </c>
      <c r="K225" s="4" t="s">
        <v>16408</v>
      </c>
      <c r="L225" s="4" t="s">
        <v>16417</v>
      </c>
      <c r="M225" s="4" t="s">
        <v>16397</v>
      </c>
      <c r="N225" s="4" t="s">
        <v>16398</v>
      </c>
    </row>
    <row r="226" spans="1:14" x14ac:dyDescent="0.3">
      <c r="A226" s="4" t="s">
        <v>16384</v>
      </c>
      <c r="B226" s="5">
        <v>30</v>
      </c>
      <c r="C226" s="6" t="s">
        <v>16418</v>
      </c>
      <c r="D226" s="4" t="s">
        <v>16412</v>
      </c>
      <c r="E226" s="4" t="s">
        <v>16394</v>
      </c>
      <c r="F226" s="7">
        <v>5</v>
      </c>
      <c r="G226" s="8">
        <v>21000000</v>
      </c>
      <c r="H226" s="4">
        <v>3</v>
      </c>
      <c r="I226" s="9">
        <v>1.3888888888888889E-3</v>
      </c>
      <c r="J226" s="4" t="s">
        <v>16388</v>
      </c>
      <c r="K226" s="4" t="s">
        <v>16430</v>
      </c>
      <c r="L226" s="4" t="s">
        <v>16422</v>
      </c>
      <c r="M226" s="4" t="s">
        <v>16397</v>
      </c>
      <c r="N226" s="4" t="s">
        <v>16426</v>
      </c>
    </row>
    <row r="227" spans="1:14" x14ac:dyDescent="0.3">
      <c r="A227" s="4" t="s">
        <v>16384</v>
      </c>
      <c r="B227" s="5">
        <v>11</v>
      </c>
      <c r="C227" s="6" t="s">
        <v>16431</v>
      </c>
      <c r="D227" s="4" t="s">
        <v>16446</v>
      </c>
      <c r="E227" s="4" t="s">
        <v>16387</v>
      </c>
      <c r="F227" s="7">
        <v>2</v>
      </c>
      <c r="G227" s="8">
        <v>38000000</v>
      </c>
      <c r="H227" s="4">
        <v>3</v>
      </c>
      <c r="I227" s="9">
        <v>1.3888888888888889E-3</v>
      </c>
      <c r="J227" s="4" t="s">
        <v>16420</v>
      </c>
      <c r="K227" s="4" t="s">
        <v>16413</v>
      </c>
      <c r="L227" s="4" t="s">
        <v>16405</v>
      </c>
      <c r="M227" s="4" t="s">
        <v>16391</v>
      </c>
      <c r="N227" s="4" t="s">
        <v>16427</v>
      </c>
    </row>
    <row r="228" spans="1:14" x14ac:dyDescent="0.3">
      <c r="A228" s="4" t="s">
        <v>16443</v>
      </c>
      <c r="B228" s="5">
        <v>11</v>
      </c>
      <c r="C228" s="6" t="s">
        <v>16418</v>
      </c>
      <c r="D228" s="4" t="s">
        <v>16423</v>
      </c>
      <c r="E228" s="4" t="s">
        <v>16416</v>
      </c>
      <c r="F228" s="7">
        <v>0</v>
      </c>
      <c r="G228" s="8">
        <v>0</v>
      </c>
      <c r="H228" s="4">
        <v>2</v>
      </c>
      <c r="I228" s="9">
        <v>1.3888888888888889E-3</v>
      </c>
      <c r="J228" s="4"/>
      <c r="K228" s="4"/>
      <c r="L228" s="4" t="s">
        <v>16396</v>
      </c>
      <c r="M228" s="4" t="s">
        <v>16406</v>
      </c>
      <c r="N228" s="4" t="s">
        <v>16407</v>
      </c>
    </row>
    <row r="229" spans="1:14" x14ac:dyDescent="0.3">
      <c r="A229" s="4" t="s">
        <v>16443</v>
      </c>
      <c r="B229" s="5">
        <v>29</v>
      </c>
      <c r="C229" s="6" t="s">
        <v>16418</v>
      </c>
      <c r="D229" s="4" t="s">
        <v>16386</v>
      </c>
      <c r="E229" s="4" t="s">
        <v>16416</v>
      </c>
      <c r="F229" s="7">
        <v>0</v>
      </c>
      <c r="G229" s="8">
        <v>0</v>
      </c>
      <c r="H229" s="4">
        <v>3</v>
      </c>
      <c r="I229" s="9">
        <v>1.3888888888888889E-3</v>
      </c>
      <c r="J229" s="4"/>
      <c r="K229" s="4"/>
      <c r="L229" s="4" t="s">
        <v>16422</v>
      </c>
      <c r="M229" s="4" t="s">
        <v>16397</v>
      </c>
      <c r="N229" s="4" t="s">
        <v>16426</v>
      </c>
    </row>
    <row r="230" spans="1:14" x14ac:dyDescent="0.3">
      <c r="A230" s="4" t="s">
        <v>16384</v>
      </c>
      <c r="B230" s="5">
        <v>12</v>
      </c>
      <c r="C230" s="6" t="s">
        <v>16431</v>
      </c>
      <c r="D230" s="4" t="s">
        <v>16404</v>
      </c>
      <c r="E230" s="4" t="s">
        <v>16387</v>
      </c>
      <c r="F230" s="7">
        <v>1</v>
      </c>
      <c r="G230" s="8">
        <v>19000000</v>
      </c>
      <c r="H230" s="4">
        <v>5</v>
      </c>
      <c r="I230" s="9">
        <v>1.3888888888888889E-3</v>
      </c>
      <c r="J230" s="4" t="s">
        <v>16420</v>
      </c>
      <c r="K230" s="4" t="s">
        <v>16408</v>
      </c>
      <c r="L230" s="4" t="s">
        <v>16422</v>
      </c>
      <c r="M230" s="4" t="s">
        <v>16409</v>
      </c>
      <c r="N230" s="4" t="s">
        <v>16440</v>
      </c>
    </row>
    <row r="231" spans="1:14" x14ac:dyDescent="0.3">
      <c r="A231" s="4" t="s">
        <v>16384</v>
      </c>
      <c r="B231" s="5">
        <v>11</v>
      </c>
      <c r="C231" s="6" t="s">
        <v>16432</v>
      </c>
      <c r="D231" s="4" t="s">
        <v>16386</v>
      </c>
      <c r="E231" s="4" t="s">
        <v>16416</v>
      </c>
      <c r="F231" s="7">
        <v>4</v>
      </c>
      <c r="G231" s="8">
        <v>20000000</v>
      </c>
      <c r="H231" s="4">
        <v>1</v>
      </c>
      <c r="I231" s="9">
        <v>1.3888888888888889E-3</v>
      </c>
      <c r="J231" s="4" t="s">
        <v>16388</v>
      </c>
      <c r="K231" s="4" t="s">
        <v>16401</v>
      </c>
      <c r="L231" s="4" t="s">
        <v>16402</v>
      </c>
      <c r="M231" s="4" t="s">
        <v>16397</v>
      </c>
      <c r="N231" s="4" t="s">
        <v>16403</v>
      </c>
    </row>
    <row r="232" spans="1:14" x14ac:dyDescent="0.3">
      <c r="A232" s="4" t="s">
        <v>16384</v>
      </c>
      <c r="B232" s="5">
        <v>19</v>
      </c>
      <c r="C232" s="6" t="s">
        <v>16411</v>
      </c>
      <c r="D232" s="4" t="s">
        <v>16423</v>
      </c>
      <c r="E232" s="4" t="s">
        <v>16394</v>
      </c>
      <c r="F232" s="7">
        <v>4</v>
      </c>
      <c r="G232" s="8">
        <v>11000000</v>
      </c>
      <c r="H232" s="4">
        <v>1</v>
      </c>
      <c r="I232" s="9">
        <v>1.3888888888888889E-3</v>
      </c>
      <c r="J232" s="4" t="s">
        <v>16435</v>
      </c>
      <c r="K232" s="4" t="s">
        <v>16430</v>
      </c>
      <c r="L232" s="4" t="s">
        <v>16405</v>
      </c>
      <c r="M232" s="4" t="s">
        <v>16391</v>
      </c>
      <c r="N232" s="4" t="s">
        <v>16392</v>
      </c>
    </row>
    <row r="233" spans="1:14" x14ac:dyDescent="0.3">
      <c r="A233" s="4" t="s">
        <v>16384</v>
      </c>
      <c r="B233" s="5">
        <v>5</v>
      </c>
      <c r="C233" s="6" t="s">
        <v>16411</v>
      </c>
      <c r="D233" s="4" t="s">
        <v>16423</v>
      </c>
      <c r="E233" s="4" t="s">
        <v>16394</v>
      </c>
      <c r="F233" s="7">
        <v>5</v>
      </c>
      <c r="G233" s="8">
        <v>25000000</v>
      </c>
      <c r="H233" s="4">
        <v>2</v>
      </c>
      <c r="I233" s="9">
        <v>1.3888888888888889E-3</v>
      </c>
      <c r="J233" s="4" t="s">
        <v>16388</v>
      </c>
      <c r="K233" s="4" t="s">
        <v>16430</v>
      </c>
      <c r="L233" s="4" t="s">
        <v>16402</v>
      </c>
      <c r="M233" s="4" t="s">
        <v>16406</v>
      </c>
      <c r="N233" s="4" t="s">
        <v>16428</v>
      </c>
    </row>
    <row r="234" spans="1:14" x14ac:dyDescent="0.3">
      <c r="A234" s="4" t="s">
        <v>16384</v>
      </c>
      <c r="B234" s="5">
        <v>22</v>
      </c>
      <c r="C234" s="6" t="s">
        <v>16411</v>
      </c>
      <c r="D234" s="4" t="s">
        <v>16446</v>
      </c>
      <c r="E234" s="4" t="s">
        <v>16394</v>
      </c>
      <c r="F234" s="7">
        <v>2</v>
      </c>
      <c r="G234" s="8">
        <v>12000000</v>
      </c>
      <c r="H234" s="4">
        <v>2</v>
      </c>
      <c r="I234" s="9">
        <v>1.3888888888888889E-3</v>
      </c>
      <c r="J234" s="4" t="s">
        <v>16388</v>
      </c>
      <c r="K234" s="4" t="s">
        <v>16430</v>
      </c>
      <c r="L234" s="4" t="s">
        <v>16414</v>
      </c>
      <c r="M234" s="4" t="s">
        <v>16391</v>
      </c>
      <c r="N234" s="4" t="s">
        <v>16415</v>
      </c>
    </row>
    <row r="235" spans="1:14" x14ac:dyDescent="0.3">
      <c r="A235" s="4" t="s">
        <v>16384</v>
      </c>
      <c r="B235" s="5">
        <v>8</v>
      </c>
      <c r="C235" s="6" t="s">
        <v>16411</v>
      </c>
      <c r="D235" s="4" t="s">
        <v>16423</v>
      </c>
      <c r="E235" s="4" t="s">
        <v>16416</v>
      </c>
      <c r="F235" s="7">
        <v>2</v>
      </c>
      <c r="G235" s="8">
        <v>12000000</v>
      </c>
      <c r="H235" s="4">
        <v>3</v>
      </c>
      <c r="I235" s="9">
        <v>1.3888888888888889E-3</v>
      </c>
      <c r="J235" s="4" t="s">
        <v>16388</v>
      </c>
      <c r="K235" s="4" t="s">
        <v>16389</v>
      </c>
      <c r="L235" s="4" t="s">
        <v>16417</v>
      </c>
      <c r="M235" s="4" t="s">
        <v>16397</v>
      </c>
      <c r="N235" s="4" t="s">
        <v>16403</v>
      </c>
    </row>
    <row r="236" spans="1:14" x14ac:dyDescent="0.3">
      <c r="A236" s="4" t="s">
        <v>16384</v>
      </c>
      <c r="B236" s="5">
        <v>22</v>
      </c>
      <c r="C236" s="6" t="s">
        <v>16418</v>
      </c>
      <c r="D236" s="4" t="s">
        <v>16412</v>
      </c>
      <c r="E236" s="4" t="s">
        <v>16416</v>
      </c>
      <c r="F236" s="7">
        <v>3</v>
      </c>
      <c r="G236" s="8">
        <v>15000000</v>
      </c>
      <c r="H236" s="4">
        <v>1</v>
      </c>
      <c r="I236" s="9">
        <v>1.3888888888888889E-3</v>
      </c>
      <c r="J236" s="4" t="s">
        <v>16388</v>
      </c>
      <c r="K236" s="4" t="s">
        <v>16424</v>
      </c>
      <c r="L236" s="4" t="s">
        <v>16414</v>
      </c>
      <c r="M236" s="4" t="s">
        <v>16391</v>
      </c>
      <c r="N236" s="4" t="s">
        <v>16436</v>
      </c>
    </row>
    <row r="237" spans="1:14" x14ac:dyDescent="0.3">
      <c r="A237" s="4" t="s">
        <v>16384</v>
      </c>
      <c r="B237" s="5">
        <v>11</v>
      </c>
      <c r="C237" s="6" t="s">
        <v>16418</v>
      </c>
      <c r="D237" s="4" t="s">
        <v>16400</v>
      </c>
      <c r="E237" s="4" t="s">
        <v>16419</v>
      </c>
      <c r="F237" s="7">
        <v>5</v>
      </c>
      <c r="G237" s="8">
        <v>21000000</v>
      </c>
      <c r="H237" s="4">
        <v>4</v>
      </c>
      <c r="I237" s="9">
        <v>1.3888888888888889E-3</v>
      </c>
      <c r="J237" s="4" t="s">
        <v>16388</v>
      </c>
      <c r="K237" s="4" t="s">
        <v>16389</v>
      </c>
      <c r="L237" s="4" t="s">
        <v>16390</v>
      </c>
      <c r="M237" s="4" t="s">
        <v>16397</v>
      </c>
      <c r="N237" s="4" t="s">
        <v>16398</v>
      </c>
    </row>
    <row r="238" spans="1:14" x14ac:dyDescent="0.3">
      <c r="A238" s="4" t="s">
        <v>16384</v>
      </c>
      <c r="B238" s="5">
        <v>17</v>
      </c>
      <c r="C238" s="6" t="s">
        <v>16418</v>
      </c>
      <c r="D238" s="4" t="s">
        <v>16386</v>
      </c>
      <c r="E238" s="4" t="s">
        <v>16416</v>
      </c>
      <c r="F238" s="7">
        <v>3</v>
      </c>
      <c r="G238" s="8">
        <v>15000000</v>
      </c>
      <c r="H238" s="4">
        <v>1</v>
      </c>
      <c r="I238" s="9">
        <v>1.3888888888888889E-3</v>
      </c>
      <c r="J238" s="4" t="s">
        <v>16388</v>
      </c>
      <c r="K238" s="4" t="s">
        <v>16401</v>
      </c>
      <c r="L238" s="4" t="s">
        <v>16422</v>
      </c>
      <c r="M238" s="4" t="s">
        <v>16397</v>
      </c>
      <c r="N238" s="4" t="s">
        <v>16403</v>
      </c>
    </row>
    <row r="239" spans="1:14" x14ac:dyDescent="0.3">
      <c r="A239" s="4" t="s">
        <v>16384</v>
      </c>
      <c r="B239" s="5">
        <v>12</v>
      </c>
      <c r="C239" s="6" t="s">
        <v>16431</v>
      </c>
      <c r="D239" s="4" t="s">
        <v>16404</v>
      </c>
      <c r="E239" s="4" t="s">
        <v>16387</v>
      </c>
      <c r="F239" s="7">
        <v>1</v>
      </c>
      <c r="G239" s="8">
        <v>19000000</v>
      </c>
      <c r="H239" s="4">
        <v>5</v>
      </c>
      <c r="I239" s="9">
        <v>1.3888888888888889E-3</v>
      </c>
      <c r="J239" s="4" t="s">
        <v>16420</v>
      </c>
      <c r="K239" s="4" t="s">
        <v>16408</v>
      </c>
      <c r="L239" s="4" t="s">
        <v>16422</v>
      </c>
      <c r="M239" s="4" t="s">
        <v>16409</v>
      </c>
      <c r="N239" s="4" t="s">
        <v>16440</v>
      </c>
    </row>
    <row r="240" spans="1:14" x14ac:dyDescent="0.3">
      <c r="A240" s="4" t="s">
        <v>16384</v>
      </c>
      <c r="B240" s="5">
        <v>11</v>
      </c>
      <c r="C240" s="6" t="s">
        <v>16432</v>
      </c>
      <c r="D240" s="4" t="s">
        <v>16386</v>
      </c>
      <c r="E240" s="4" t="s">
        <v>16416</v>
      </c>
      <c r="F240" s="7">
        <v>4</v>
      </c>
      <c r="G240" s="8">
        <v>20000000</v>
      </c>
      <c r="H240" s="4">
        <v>1</v>
      </c>
      <c r="I240" s="9">
        <v>1.3888888888888889E-3</v>
      </c>
      <c r="J240" s="4" t="s">
        <v>16388</v>
      </c>
      <c r="K240" s="4" t="s">
        <v>16401</v>
      </c>
      <c r="L240" s="4" t="s">
        <v>16402</v>
      </c>
      <c r="M240" s="4" t="s">
        <v>16397</v>
      </c>
      <c r="N240" s="4" t="s">
        <v>16403</v>
      </c>
    </row>
    <row r="241" spans="1:14" x14ac:dyDescent="0.3">
      <c r="A241" s="4" t="s">
        <v>16443</v>
      </c>
      <c r="B241" s="5">
        <v>5</v>
      </c>
      <c r="C241" s="6" t="s">
        <v>16433</v>
      </c>
      <c r="D241" s="4" t="s">
        <v>16386</v>
      </c>
      <c r="E241" s="4" t="s">
        <v>16394</v>
      </c>
      <c r="F241" s="7">
        <v>0</v>
      </c>
      <c r="G241" s="8">
        <v>0</v>
      </c>
      <c r="H241" s="4">
        <v>1</v>
      </c>
      <c r="I241" s="9">
        <v>1.3888888888888889E-3</v>
      </c>
      <c r="J241" s="4"/>
      <c r="K241" s="4"/>
      <c r="L241" s="4" t="s">
        <v>16417</v>
      </c>
      <c r="M241" s="4" t="s">
        <v>16391</v>
      </c>
      <c r="N241" s="4" t="s">
        <v>16437</v>
      </c>
    </row>
    <row r="242" spans="1:14" x14ac:dyDescent="0.3">
      <c r="A242" s="4" t="s">
        <v>16443</v>
      </c>
      <c r="B242" s="5">
        <v>29</v>
      </c>
      <c r="C242" s="6" t="s">
        <v>16399</v>
      </c>
      <c r="D242" s="4" t="s">
        <v>16386</v>
      </c>
      <c r="E242" s="4" t="s">
        <v>16416</v>
      </c>
      <c r="F242" s="7">
        <v>0</v>
      </c>
      <c r="G242" s="8">
        <v>0</v>
      </c>
      <c r="H242" s="4">
        <v>4</v>
      </c>
      <c r="I242" s="9">
        <v>1.3888888888888889E-3</v>
      </c>
      <c r="J242" s="4"/>
      <c r="K242" s="4"/>
      <c r="L242" s="4" t="s">
        <v>16422</v>
      </c>
      <c r="M242" s="4" t="s">
        <v>16391</v>
      </c>
      <c r="N242" s="4" t="s">
        <v>16436</v>
      </c>
    </row>
    <row r="243" spans="1:14" x14ac:dyDescent="0.3">
      <c r="A243" s="4" t="s">
        <v>16443</v>
      </c>
      <c r="B243" s="5">
        <v>11</v>
      </c>
      <c r="C243" s="6" t="s">
        <v>16411</v>
      </c>
      <c r="D243" s="4" t="s">
        <v>16400</v>
      </c>
      <c r="E243" s="4" t="s">
        <v>16416</v>
      </c>
      <c r="F243" s="7">
        <v>0</v>
      </c>
      <c r="G243" s="8">
        <v>0</v>
      </c>
      <c r="H243" s="4">
        <v>1</v>
      </c>
      <c r="I243" s="9">
        <v>1.3888888888888889E-3</v>
      </c>
      <c r="J243" s="4"/>
      <c r="K243" s="4"/>
      <c r="L243" s="4" t="s">
        <v>16425</v>
      </c>
      <c r="M243" s="4" t="s">
        <v>16406</v>
      </c>
      <c r="N243" s="4" t="s">
        <v>16439</v>
      </c>
    </row>
    <row r="244" spans="1:14" x14ac:dyDescent="0.3">
      <c r="A244" s="4" t="s">
        <v>16443</v>
      </c>
      <c r="B244" s="5">
        <v>23</v>
      </c>
      <c r="C244" s="6" t="s">
        <v>16418</v>
      </c>
      <c r="D244" s="4" t="s">
        <v>16412</v>
      </c>
      <c r="E244" s="4" t="s">
        <v>16394</v>
      </c>
      <c r="F244" s="7">
        <v>0</v>
      </c>
      <c r="G244" s="8">
        <v>0</v>
      </c>
      <c r="H244" s="4">
        <v>1</v>
      </c>
      <c r="I244" s="9">
        <v>1.3888888888888889E-3</v>
      </c>
      <c r="J244" s="4"/>
      <c r="K244" s="4"/>
      <c r="L244" s="4" t="s">
        <v>16402</v>
      </c>
      <c r="M244" s="4" t="s">
        <v>16397</v>
      </c>
      <c r="N244" s="4" t="s">
        <v>16403</v>
      </c>
    </row>
    <row r="245" spans="1:14" x14ac:dyDescent="0.3">
      <c r="A245" s="4" t="s">
        <v>16443</v>
      </c>
      <c r="B245" s="5">
        <v>5</v>
      </c>
      <c r="C245" s="6" t="s">
        <v>16433</v>
      </c>
      <c r="D245" s="4" t="s">
        <v>16386</v>
      </c>
      <c r="E245" s="4" t="s">
        <v>16394</v>
      </c>
      <c r="F245" s="7">
        <v>0</v>
      </c>
      <c r="G245" s="8">
        <v>0</v>
      </c>
      <c r="H245" s="4">
        <v>1</v>
      </c>
      <c r="I245" s="9">
        <v>1.3888888888888889E-3</v>
      </c>
      <c r="J245" s="4"/>
      <c r="K245" s="4"/>
      <c r="L245" s="4" t="s">
        <v>16417</v>
      </c>
      <c r="M245" s="4" t="s">
        <v>16391</v>
      </c>
      <c r="N245" s="4" t="s">
        <v>16437</v>
      </c>
    </row>
    <row r="246" spans="1:14" x14ac:dyDescent="0.3">
      <c r="A246" s="4" t="s">
        <v>16384</v>
      </c>
      <c r="B246" s="5">
        <v>2</v>
      </c>
      <c r="C246" s="6" t="s">
        <v>16429</v>
      </c>
      <c r="D246" s="4" t="s">
        <v>16404</v>
      </c>
      <c r="E246" s="4" t="s">
        <v>16416</v>
      </c>
      <c r="F246" s="7">
        <v>4</v>
      </c>
      <c r="G246" s="8">
        <v>15000000</v>
      </c>
      <c r="H246" s="4">
        <v>3</v>
      </c>
      <c r="I246" s="9">
        <v>1.3888888888888889E-3</v>
      </c>
      <c r="J246" s="4" t="s">
        <v>16388</v>
      </c>
      <c r="K246" s="4" t="s">
        <v>16395</v>
      </c>
      <c r="L246" s="4" t="s">
        <v>16396</v>
      </c>
      <c r="M246" s="4" t="s">
        <v>16391</v>
      </c>
      <c r="N246" s="4" t="s">
        <v>16415</v>
      </c>
    </row>
    <row r="247" spans="1:14" x14ac:dyDescent="0.3">
      <c r="A247" s="4" t="s">
        <v>16384</v>
      </c>
      <c r="B247" s="5">
        <v>11</v>
      </c>
      <c r="C247" s="6" t="s">
        <v>16431</v>
      </c>
      <c r="D247" s="4" t="s">
        <v>16412</v>
      </c>
      <c r="E247" s="4" t="s">
        <v>16416</v>
      </c>
      <c r="F247" s="7">
        <v>2</v>
      </c>
      <c r="G247" s="8">
        <v>12000000</v>
      </c>
      <c r="H247" s="4">
        <v>1</v>
      </c>
      <c r="I247" s="9">
        <v>1.3888888888888889E-3</v>
      </c>
      <c r="J247" s="4" t="s">
        <v>16388</v>
      </c>
      <c r="K247" s="4" t="s">
        <v>16389</v>
      </c>
      <c r="L247" s="4" t="s">
        <v>16396</v>
      </c>
      <c r="M247" s="4" t="s">
        <v>16391</v>
      </c>
      <c r="N247" s="4" t="s">
        <v>16427</v>
      </c>
    </row>
    <row r="248" spans="1:14" x14ac:dyDescent="0.3">
      <c r="A248" s="4" t="s">
        <v>16384</v>
      </c>
      <c r="B248" s="5">
        <v>1</v>
      </c>
      <c r="C248" s="6" t="s">
        <v>16433</v>
      </c>
      <c r="D248" s="4" t="s">
        <v>16404</v>
      </c>
      <c r="E248" s="4" t="s">
        <v>16419</v>
      </c>
      <c r="F248" s="7">
        <v>1</v>
      </c>
      <c r="G248" s="8">
        <v>19000000</v>
      </c>
      <c r="H248" s="4">
        <v>2</v>
      </c>
      <c r="I248" s="9">
        <v>1.3888888888888889E-3</v>
      </c>
      <c r="J248" s="4" t="s">
        <v>16420</v>
      </c>
      <c r="K248" s="4" t="s">
        <v>16413</v>
      </c>
      <c r="L248" s="4" t="s">
        <v>16402</v>
      </c>
      <c r="M248" s="4" t="s">
        <v>16406</v>
      </c>
      <c r="N248" s="4" t="s">
        <v>16439</v>
      </c>
    </row>
    <row r="249" spans="1:14" x14ac:dyDescent="0.3">
      <c r="A249" s="4" t="s">
        <v>16384</v>
      </c>
      <c r="B249" s="5">
        <v>1</v>
      </c>
      <c r="C249" s="6" t="s">
        <v>16434</v>
      </c>
      <c r="D249" s="4" t="s">
        <v>16423</v>
      </c>
      <c r="E249" s="4" t="s">
        <v>16394</v>
      </c>
      <c r="F249" s="7">
        <v>3</v>
      </c>
      <c r="G249" s="8">
        <v>15000000</v>
      </c>
      <c r="H249" s="4">
        <v>2</v>
      </c>
      <c r="I249" s="9">
        <v>1.3888888888888889E-3</v>
      </c>
      <c r="J249" s="4" t="s">
        <v>16388</v>
      </c>
      <c r="K249" s="4" t="s">
        <v>16430</v>
      </c>
      <c r="L249" s="4" t="s">
        <v>16425</v>
      </c>
      <c r="M249" s="4" t="s">
        <v>16397</v>
      </c>
      <c r="N249" s="4" t="s">
        <v>16403</v>
      </c>
    </row>
    <row r="250" spans="1:14" x14ac:dyDescent="0.3">
      <c r="A250" s="4" t="s">
        <v>16384</v>
      </c>
      <c r="B250" s="5">
        <v>12</v>
      </c>
      <c r="C250" s="6" t="s">
        <v>16399</v>
      </c>
      <c r="D250" s="4" t="s">
        <v>16446</v>
      </c>
      <c r="E250" s="4" t="s">
        <v>16416</v>
      </c>
      <c r="F250" s="7">
        <v>2</v>
      </c>
      <c r="G250" s="8">
        <v>38000000</v>
      </c>
      <c r="H250" s="4">
        <v>6</v>
      </c>
      <c r="I250" s="9">
        <v>1.3888888888888889E-3</v>
      </c>
      <c r="J250" s="4" t="s">
        <v>16420</v>
      </c>
      <c r="K250" s="4" t="s">
        <v>16408</v>
      </c>
      <c r="L250" s="4" t="s">
        <v>16402</v>
      </c>
      <c r="M250" s="4" t="s">
        <v>16391</v>
      </c>
      <c r="N250" s="4" t="s">
        <v>16437</v>
      </c>
    </row>
    <row r="251" spans="1:14" x14ac:dyDescent="0.3">
      <c r="A251" s="4" t="s">
        <v>16384</v>
      </c>
      <c r="B251" s="5">
        <v>7</v>
      </c>
      <c r="C251" s="6" t="s">
        <v>16399</v>
      </c>
      <c r="D251" s="4" t="s">
        <v>16386</v>
      </c>
      <c r="E251" s="4" t="s">
        <v>16394</v>
      </c>
      <c r="F251" s="7">
        <v>5</v>
      </c>
      <c r="G251" s="8">
        <v>21000000</v>
      </c>
      <c r="H251" s="4">
        <v>5</v>
      </c>
      <c r="I251" s="9">
        <v>1.3888888888888889E-3</v>
      </c>
      <c r="J251" s="4" t="s">
        <v>16388</v>
      </c>
      <c r="K251" s="4" t="s">
        <v>16395</v>
      </c>
      <c r="L251" s="4" t="s">
        <v>16417</v>
      </c>
      <c r="M251" s="4" t="s">
        <v>16397</v>
      </c>
      <c r="N251" s="4" t="s">
        <v>16398</v>
      </c>
    </row>
    <row r="252" spans="1:14" x14ac:dyDescent="0.3">
      <c r="A252" s="4" t="s">
        <v>16384</v>
      </c>
      <c r="B252" s="5">
        <v>11</v>
      </c>
      <c r="C252" s="6" t="s">
        <v>16399</v>
      </c>
      <c r="D252" s="4" t="s">
        <v>16400</v>
      </c>
      <c r="E252" s="4" t="s">
        <v>16416</v>
      </c>
      <c r="F252" s="7">
        <v>5</v>
      </c>
      <c r="G252" s="8">
        <v>25000000</v>
      </c>
      <c r="H252" s="4">
        <v>5</v>
      </c>
      <c r="I252" s="9">
        <v>1.3888888888888889E-3</v>
      </c>
      <c r="J252" s="4" t="s">
        <v>16388</v>
      </c>
      <c r="K252" s="4" t="s">
        <v>16413</v>
      </c>
      <c r="L252" s="4" t="s">
        <v>16405</v>
      </c>
      <c r="M252" s="4" t="s">
        <v>16397</v>
      </c>
      <c r="N252" s="4" t="s">
        <v>16403</v>
      </c>
    </row>
    <row r="253" spans="1:14" x14ac:dyDescent="0.3">
      <c r="A253" s="4" t="s">
        <v>16384</v>
      </c>
      <c r="B253" s="5">
        <v>29</v>
      </c>
      <c r="C253" s="6" t="s">
        <v>16399</v>
      </c>
      <c r="D253" s="4" t="s">
        <v>16423</v>
      </c>
      <c r="E253" s="4" t="s">
        <v>16416</v>
      </c>
      <c r="F253" s="7">
        <v>1</v>
      </c>
      <c r="G253" s="8">
        <v>7000000</v>
      </c>
      <c r="H253" s="4">
        <v>2</v>
      </c>
      <c r="I253" s="9">
        <v>1.3888888888888889E-3</v>
      </c>
      <c r="J253" s="4" t="s">
        <v>16388</v>
      </c>
      <c r="K253" s="4" t="s">
        <v>16421</v>
      </c>
      <c r="L253" s="4" t="s">
        <v>16414</v>
      </c>
      <c r="M253" s="4" t="s">
        <v>16409</v>
      </c>
      <c r="N253" s="4" t="s">
        <v>16440</v>
      </c>
    </row>
    <row r="254" spans="1:14" x14ac:dyDescent="0.3">
      <c r="A254" s="4" t="s">
        <v>16384</v>
      </c>
      <c r="B254" s="5">
        <v>3</v>
      </c>
      <c r="C254" s="6" t="s">
        <v>16411</v>
      </c>
      <c r="D254" s="4" t="s">
        <v>16412</v>
      </c>
      <c r="E254" s="4" t="s">
        <v>16416</v>
      </c>
      <c r="F254" s="7">
        <v>2</v>
      </c>
      <c r="G254" s="8">
        <v>38000000</v>
      </c>
      <c r="H254" s="4">
        <v>3</v>
      </c>
      <c r="I254" s="9">
        <v>1.3888888888888889E-3</v>
      </c>
      <c r="J254" s="4" t="s">
        <v>16420</v>
      </c>
      <c r="K254" s="4" t="s">
        <v>16401</v>
      </c>
      <c r="L254" s="4" t="s">
        <v>16402</v>
      </c>
      <c r="M254" s="4" t="s">
        <v>16406</v>
      </c>
      <c r="N254" s="4" t="s">
        <v>16439</v>
      </c>
    </row>
    <row r="255" spans="1:14" x14ac:dyDescent="0.3">
      <c r="A255" s="4" t="s">
        <v>16384</v>
      </c>
      <c r="B255" s="5">
        <v>6</v>
      </c>
      <c r="C255" s="6" t="s">
        <v>16411</v>
      </c>
      <c r="D255" s="4" t="s">
        <v>16412</v>
      </c>
      <c r="E255" s="4" t="s">
        <v>16416</v>
      </c>
      <c r="F255" s="7">
        <v>1</v>
      </c>
      <c r="G255" s="8">
        <v>19000000</v>
      </c>
      <c r="H255" s="4">
        <v>1</v>
      </c>
      <c r="I255" s="9">
        <v>1.3888888888888889E-3</v>
      </c>
      <c r="J255" s="4" t="s">
        <v>16420</v>
      </c>
      <c r="K255" s="4" t="s">
        <v>16389</v>
      </c>
      <c r="L255" s="4" t="s">
        <v>16414</v>
      </c>
      <c r="M255" s="4" t="s">
        <v>16409</v>
      </c>
      <c r="N255" s="4" t="s">
        <v>16410</v>
      </c>
    </row>
    <row r="256" spans="1:14" x14ac:dyDescent="0.3">
      <c r="A256" s="4" t="s">
        <v>16384</v>
      </c>
      <c r="B256" s="5">
        <v>26</v>
      </c>
      <c r="C256" s="6" t="s">
        <v>16411</v>
      </c>
      <c r="D256" s="4" t="s">
        <v>16386</v>
      </c>
      <c r="E256" s="4" t="s">
        <v>16394</v>
      </c>
      <c r="F256" s="7">
        <v>4</v>
      </c>
      <c r="G256" s="8">
        <v>20000000</v>
      </c>
      <c r="H256" s="4">
        <v>3</v>
      </c>
      <c r="I256" s="9">
        <v>1.3888888888888889E-3</v>
      </c>
      <c r="J256" s="4" t="s">
        <v>16435</v>
      </c>
      <c r="K256" s="4" t="s">
        <v>16389</v>
      </c>
      <c r="L256" s="4" t="s">
        <v>16422</v>
      </c>
      <c r="M256" s="4" t="s">
        <v>16391</v>
      </c>
      <c r="N256" s="4" t="s">
        <v>16437</v>
      </c>
    </row>
    <row r="257" spans="1:14" x14ac:dyDescent="0.3">
      <c r="A257" s="4" t="s">
        <v>16384</v>
      </c>
      <c r="B257" s="5">
        <v>1</v>
      </c>
      <c r="C257" s="6" t="s">
        <v>16411</v>
      </c>
      <c r="D257" s="4" t="s">
        <v>16386</v>
      </c>
      <c r="E257" s="4" t="s">
        <v>16387</v>
      </c>
      <c r="F257" s="7">
        <v>1</v>
      </c>
      <c r="G257" s="8">
        <v>7000000</v>
      </c>
      <c r="H257" s="4">
        <v>4</v>
      </c>
      <c r="I257" s="9">
        <v>1.3888888888888889E-3</v>
      </c>
      <c r="J257" s="4" t="s">
        <v>16388</v>
      </c>
      <c r="K257" s="4" t="s">
        <v>16401</v>
      </c>
      <c r="L257" s="4" t="s">
        <v>16402</v>
      </c>
      <c r="M257" s="4" t="s">
        <v>16397</v>
      </c>
      <c r="N257" s="4" t="s">
        <v>16403</v>
      </c>
    </row>
    <row r="258" spans="1:14" x14ac:dyDescent="0.3">
      <c r="A258" s="4" t="s">
        <v>16384</v>
      </c>
      <c r="B258" s="5">
        <v>1</v>
      </c>
      <c r="C258" s="6" t="s">
        <v>16411</v>
      </c>
      <c r="D258" s="4" t="s">
        <v>16404</v>
      </c>
      <c r="E258" s="4" t="s">
        <v>16394</v>
      </c>
      <c r="F258" s="7">
        <v>2</v>
      </c>
      <c r="G258" s="8">
        <v>12000000</v>
      </c>
      <c r="H258" s="4">
        <v>4</v>
      </c>
      <c r="I258" s="9">
        <v>1.3888888888888889E-3</v>
      </c>
      <c r="J258" s="4" t="s">
        <v>16388</v>
      </c>
      <c r="K258" s="4" t="s">
        <v>16430</v>
      </c>
      <c r="L258" s="4" t="s">
        <v>16402</v>
      </c>
      <c r="M258" s="4" t="s">
        <v>16391</v>
      </c>
      <c r="N258" s="4" t="s">
        <v>16409</v>
      </c>
    </row>
    <row r="259" spans="1:14" x14ac:dyDescent="0.3">
      <c r="A259" s="4" t="s">
        <v>16384</v>
      </c>
      <c r="B259" s="5">
        <v>30</v>
      </c>
      <c r="C259" s="6" t="s">
        <v>16411</v>
      </c>
      <c r="D259" s="4" t="s">
        <v>16412</v>
      </c>
      <c r="E259" s="4" t="s">
        <v>16416</v>
      </c>
      <c r="F259" s="7">
        <v>3</v>
      </c>
      <c r="G259" s="8">
        <v>15000000</v>
      </c>
      <c r="H259" s="4">
        <v>2</v>
      </c>
      <c r="I259" s="9">
        <v>1.3888888888888889E-3</v>
      </c>
      <c r="J259" s="4" t="s">
        <v>16388</v>
      </c>
      <c r="K259" s="4" t="s">
        <v>16424</v>
      </c>
      <c r="L259" s="4" t="s">
        <v>16422</v>
      </c>
      <c r="M259" s="4" t="s">
        <v>16397</v>
      </c>
      <c r="N259" s="4" t="s">
        <v>16398</v>
      </c>
    </row>
    <row r="260" spans="1:14" x14ac:dyDescent="0.3">
      <c r="A260" s="4" t="s">
        <v>16384</v>
      </c>
      <c r="B260" s="5">
        <v>3</v>
      </c>
      <c r="C260" s="6" t="s">
        <v>16418</v>
      </c>
      <c r="D260" s="4" t="s">
        <v>16404</v>
      </c>
      <c r="E260" s="4" t="s">
        <v>16394</v>
      </c>
      <c r="F260" s="7">
        <v>4</v>
      </c>
      <c r="G260" s="8">
        <v>20000000</v>
      </c>
      <c r="H260" s="4">
        <v>6</v>
      </c>
      <c r="I260" s="9">
        <v>1.3888888888888889E-3</v>
      </c>
      <c r="J260" s="4" t="s">
        <v>16435</v>
      </c>
      <c r="K260" s="4" t="s">
        <v>16401</v>
      </c>
      <c r="L260" s="4" t="s">
        <v>16405</v>
      </c>
      <c r="M260" s="4" t="s">
        <v>16406</v>
      </c>
      <c r="N260" s="4" t="s">
        <v>16428</v>
      </c>
    </row>
    <row r="261" spans="1:14" x14ac:dyDescent="0.3">
      <c r="A261" s="4" t="s">
        <v>16384</v>
      </c>
      <c r="B261" s="5">
        <v>3</v>
      </c>
      <c r="C261" s="6" t="s">
        <v>16418</v>
      </c>
      <c r="D261" s="4" t="s">
        <v>16412</v>
      </c>
      <c r="E261" s="4" t="s">
        <v>16419</v>
      </c>
      <c r="F261" s="7">
        <v>5</v>
      </c>
      <c r="G261" s="8">
        <v>25000000</v>
      </c>
      <c r="H261" s="4">
        <v>2</v>
      </c>
      <c r="I261" s="9">
        <v>1.3888888888888889E-3</v>
      </c>
      <c r="J261" s="4" t="s">
        <v>16388</v>
      </c>
      <c r="K261" s="4" t="s">
        <v>16438</v>
      </c>
      <c r="L261" s="4" t="s">
        <v>16417</v>
      </c>
      <c r="M261" s="4" t="s">
        <v>16391</v>
      </c>
      <c r="N261" s="4" t="s">
        <v>16427</v>
      </c>
    </row>
    <row r="262" spans="1:14" x14ac:dyDescent="0.3">
      <c r="A262" s="4" t="s">
        <v>16384</v>
      </c>
      <c r="B262" s="5">
        <v>10</v>
      </c>
      <c r="C262" s="6" t="s">
        <v>16418</v>
      </c>
      <c r="D262" s="4" t="s">
        <v>16404</v>
      </c>
      <c r="E262" s="4" t="s">
        <v>16416</v>
      </c>
      <c r="F262" s="7">
        <v>2</v>
      </c>
      <c r="G262" s="8">
        <v>12000000</v>
      </c>
      <c r="H262" s="4">
        <v>1</v>
      </c>
      <c r="I262" s="9">
        <v>1.3888888888888889E-3</v>
      </c>
      <c r="J262" s="4" t="s">
        <v>16388</v>
      </c>
      <c r="K262" s="4" t="s">
        <v>16421</v>
      </c>
      <c r="L262" s="4" t="s">
        <v>16417</v>
      </c>
      <c r="M262" s="4" t="s">
        <v>16391</v>
      </c>
      <c r="N262" s="4" t="s">
        <v>16409</v>
      </c>
    </row>
    <row r="263" spans="1:14" x14ac:dyDescent="0.3">
      <c r="A263" s="4" t="s">
        <v>16384</v>
      </c>
      <c r="B263" s="5">
        <v>2</v>
      </c>
      <c r="C263" s="6" t="s">
        <v>16418</v>
      </c>
      <c r="D263" s="4" t="s">
        <v>16400</v>
      </c>
      <c r="E263" s="4" t="s">
        <v>16394</v>
      </c>
      <c r="F263" s="7">
        <v>5</v>
      </c>
      <c r="G263" s="8">
        <v>25000000</v>
      </c>
      <c r="H263" s="4">
        <v>1</v>
      </c>
      <c r="I263" s="9">
        <v>1.3888888888888889E-3</v>
      </c>
      <c r="J263" s="4" t="s">
        <v>16388</v>
      </c>
      <c r="K263" s="4" t="s">
        <v>16401</v>
      </c>
      <c r="L263" s="4" t="s">
        <v>16422</v>
      </c>
      <c r="M263" s="4" t="s">
        <v>16397</v>
      </c>
      <c r="N263" s="4" t="s">
        <v>16426</v>
      </c>
    </row>
    <row r="264" spans="1:14" x14ac:dyDescent="0.3">
      <c r="A264" s="4" t="s">
        <v>16384</v>
      </c>
      <c r="B264" s="5">
        <v>16</v>
      </c>
      <c r="C264" s="6" t="s">
        <v>16442</v>
      </c>
      <c r="D264" s="4" t="s">
        <v>16386</v>
      </c>
      <c r="E264" s="4" t="s">
        <v>16394</v>
      </c>
      <c r="F264" s="7">
        <v>3</v>
      </c>
      <c r="G264" s="8">
        <v>12000000</v>
      </c>
      <c r="H264" s="4">
        <v>3</v>
      </c>
      <c r="I264" s="9">
        <v>1.3888888888888889E-3</v>
      </c>
      <c r="J264" s="4" t="s">
        <v>16388</v>
      </c>
      <c r="K264" s="4" t="s">
        <v>16408</v>
      </c>
      <c r="L264" s="4" t="s">
        <v>16405</v>
      </c>
      <c r="M264" s="4" t="s">
        <v>16409</v>
      </c>
      <c r="N264" s="4" t="s">
        <v>16410</v>
      </c>
    </row>
    <row r="265" spans="1:14" x14ac:dyDescent="0.3">
      <c r="A265" s="4" t="s">
        <v>16384</v>
      </c>
      <c r="B265" s="5">
        <v>1</v>
      </c>
      <c r="C265" s="6" t="s">
        <v>16442</v>
      </c>
      <c r="D265" s="4" t="s">
        <v>16400</v>
      </c>
      <c r="E265" s="4" t="s">
        <v>16416</v>
      </c>
      <c r="F265" s="7">
        <v>2</v>
      </c>
      <c r="G265" s="8">
        <v>10000000</v>
      </c>
      <c r="H265" s="4">
        <v>2</v>
      </c>
      <c r="I265" s="9">
        <v>1.3888888888888889E-3</v>
      </c>
      <c r="J265" s="4" t="s">
        <v>16388</v>
      </c>
      <c r="K265" s="4" t="s">
        <v>16413</v>
      </c>
      <c r="L265" s="4" t="s">
        <v>16425</v>
      </c>
      <c r="M265" s="4" t="s">
        <v>16406</v>
      </c>
      <c r="N265" s="4" t="s">
        <v>16439</v>
      </c>
    </row>
    <row r="266" spans="1:14" x14ac:dyDescent="0.3">
      <c r="A266" s="4" t="s">
        <v>16384</v>
      </c>
      <c r="B266" s="5">
        <v>2</v>
      </c>
      <c r="C266" s="6" t="s">
        <v>16429</v>
      </c>
      <c r="D266" s="4" t="s">
        <v>16404</v>
      </c>
      <c r="E266" s="4" t="s">
        <v>16416</v>
      </c>
      <c r="F266" s="7">
        <v>4</v>
      </c>
      <c r="G266" s="8">
        <v>15000000</v>
      </c>
      <c r="H266" s="4">
        <v>3</v>
      </c>
      <c r="I266" s="9">
        <v>1.3888888888888889E-3</v>
      </c>
      <c r="J266" s="4" t="s">
        <v>16388</v>
      </c>
      <c r="K266" s="4" t="s">
        <v>16395</v>
      </c>
      <c r="L266" s="4" t="s">
        <v>16396</v>
      </c>
      <c r="M266" s="4" t="s">
        <v>16391</v>
      </c>
      <c r="N266" s="4" t="s">
        <v>16415</v>
      </c>
    </row>
    <row r="267" spans="1:14" x14ac:dyDescent="0.3">
      <c r="A267" s="4" t="s">
        <v>16384</v>
      </c>
      <c r="B267" s="5">
        <v>11</v>
      </c>
      <c r="C267" s="6" t="s">
        <v>16431</v>
      </c>
      <c r="D267" s="4" t="s">
        <v>16412</v>
      </c>
      <c r="E267" s="4" t="s">
        <v>16416</v>
      </c>
      <c r="F267" s="7">
        <v>2</v>
      </c>
      <c r="G267" s="8">
        <v>12000000</v>
      </c>
      <c r="H267" s="4">
        <v>1</v>
      </c>
      <c r="I267" s="9">
        <v>1.3888888888888889E-3</v>
      </c>
      <c r="J267" s="4" t="s">
        <v>16388</v>
      </c>
      <c r="K267" s="4" t="s">
        <v>16389</v>
      </c>
      <c r="L267" s="4" t="s">
        <v>16396</v>
      </c>
      <c r="M267" s="4" t="s">
        <v>16391</v>
      </c>
      <c r="N267" s="4" t="s">
        <v>16427</v>
      </c>
    </row>
    <row r="268" spans="1:14" x14ac:dyDescent="0.3">
      <c r="A268" s="4" t="s">
        <v>16384</v>
      </c>
      <c r="B268" s="5">
        <v>1</v>
      </c>
      <c r="C268" s="6" t="s">
        <v>16433</v>
      </c>
      <c r="D268" s="4" t="s">
        <v>16404</v>
      </c>
      <c r="E268" s="4" t="s">
        <v>16419</v>
      </c>
      <c r="F268" s="7">
        <v>1</v>
      </c>
      <c r="G268" s="8">
        <v>19000000</v>
      </c>
      <c r="H268" s="4">
        <v>2</v>
      </c>
      <c r="I268" s="9">
        <v>1.3888888888888889E-3</v>
      </c>
      <c r="J268" s="4" t="s">
        <v>16420</v>
      </c>
      <c r="K268" s="4" t="s">
        <v>16413</v>
      </c>
      <c r="L268" s="4" t="s">
        <v>16402</v>
      </c>
      <c r="M268" s="4" t="s">
        <v>16406</v>
      </c>
      <c r="N268" s="4" t="s">
        <v>16439</v>
      </c>
    </row>
    <row r="269" spans="1:14" x14ac:dyDescent="0.3">
      <c r="A269" s="4" t="s">
        <v>16384</v>
      </c>
      <c r="B269" s="5">
        <v>1</v>
      </c>
      <c r="C269" s="6" t="s">
        <v>16434</v>
      </c>
      <c r="D269" s="4" t="s">
        <v>16423</v>
      </c>
      <c r="E269" s="4" t="s">
        <v>16394</v>
      </c>
      <c r="F269" s="7">
        <v>3</v>
      </c>
      <c r="G269" s="8">
        <v>15000000</v>
      </c>
      <c r="H269" s="4">
        <v>2</v>
      </c>
      <c r="I269" s="9">
        <v>1.3888888888888889E-3</v>
      </c>
      <c r="J269" s="4" t="s">
        <v>16388</v>
      </c>
      <c r="K269" s="4" t="s">
        <v>16430</v>
      </c>
      <c r="L269" s="4" t="s">
        <v>16425</v>
      </c>
      <c r="M269" s="4" t="s">
        <v>16397</v>
      </c>
      <c r="N269" s="4" t="s">
        <v>16403</v>
      </c>
    </row>
    <row r="270" spans="1:14" x14ac:dyDescent="0.3">
      <c r="A270" s="4" t="s">
        <v>16443</v>
      </c>
      <c r="B270" s="5">
        <v>23</v>
      </c>
      <c r="C270" s="6" t="s">
        <v>16399</v>
      </c>
      <c r="D270" s="4" t="s">
        <v>16446</v>
      </c>
      <c r="E270" s="4" t="s">
        <v>16394</v>
      </c>
      <c r="F270" s="7">
        <v>0</v>
      </c>
      <c r="G270" s="8">
        <v>0</v>
      </c>
      <c r="H270" s="4">
        <v>1</v>
      </c>
      <c r="I270" s="9">
        <v>1.3888888888888889E-3</v>
      </c>
      <c r="J270" s="4"/>
      <c r="K270" s="4"/>
      <c r="L270" s="4" t="s">
        <v>16422</v>
      </c>
      <c r="M270" s="4" t="s">
        <v>16406</v>
      </c>
      <c r="N270" s="4" t="s">
        <v>16428</v>
      </c>
    </row>
    <row r="271" spans="1:14" x14ac:dyDescent="0.3">
      <c r="A271" s="4" t="s">
        <v>16443</v>
      </c>
      <c r="B271" s="5">
        <v>9</v>
      </c>
      <c r="C271" s="6" t="s">
        <v>16411</v>
      </c>
      <c r="D271" s="4" t="s">
        <v>16404</v>
      </c>
      <c r="E271" s="4" t="s">
        <v>16441</v>
      </c>
      <c r="F271" s="7">
        <v>0</v>
      </c>
      <c r="G271" s="8">
        <v>0</v>
      </c>
      <c r="H271" s="4">
        <v>1</v>
      </c>
      <c r="I271" s="9">
        <v>1.3888888888888889E-3</v>
      </c>
      <c r="J271" s="4"/>
      <c r="K271" s="4"/>
      <c r="L271" s="4" t="s">
        <v>16405</v>
      </c>
      <c r="M271" s="4" t="s">
        <v>16406</v>
      </c>
      <c r="N271" s="4" t="s">
        <v>16428</v>
      </c>
    </row>
    <row r="272" spans="1:14" x14ac:dyDescent="0.3">
      <c r="A272" s="4" t="s">
        <v>16443</v>
      </c>
      <c r="B272" s="5">
        <v>23</v>
      </c>
      <c r="C272" s="6" t="s">
        <v>16411</v>
      </c>
      <c r="D272" s="4" t="s">
        <v>16404</v>
      </c>
      <c r="E272" s="4" t="s">
        <v>16419</v>
      </c>
      <c r="F272" s="7">
        <v>0</v>
      </c>
      <c r="G272" s="8">
        <v>0</v>
      </c>
      <c r="H272" s="4">
        <v>1</v>
      </c>
      <c r="I272" s="9">
        <v>1.3888888888888889E-3</v>
      </c>
      <c r="J272" s="4"/>
      <c r="K272" s="4"/>
      <c r="L272" s="4" t="s">
        <v>16390</v>
      </c>
      <c r="M272" s="4" t="s">
        <v>16409</v>
      </c>
      <c r="N272" s="4" t="s">
        <v>16410</v>
      </c>
    </row>
    <row r="273" spans="1:14" x14ac:dyDescent="0.3">
      <c r="A273" s="4" t="s">
        <v>16443</v>
      </c>
      <c r="B273" s="5">
        <v>4</v>
      </c>
      <c r="C273" s="6" t="s">
        <v>16411</v>
      </c>
      <c r="D273" s="4" t="s">
        <v>16386</v>
      </c>
      <c r="E273" s="4" t="s">
        <v>16416</v>
      </c>
      <c r="F273" s="7">
        <v>0</v>
      </c>
      <c r="G273" s="8">
        <v>0</v>
      </c>
      <c r="H273" s="4">
        <v>2</v>
      </c>
      <c r="I273" s="9">
        <v>1.3888888888888889E-3</v>
      </c>
      <c r="J273" s="4"/>
      <c r="K273" s="4"/>
      <c r="L273" s="4" t="s">
        <v>16417</v>
      </c>
      <c r="M273" s="4" t="s">
        <v>16397</v>
      </c>
      <c r="N273" s="4" t="s">
        <v>16426</v>
      </c>
    </row>
    <row r="274" spans="1:14" x14ac:dyDescent="0.3">
      <c r="A274" s="4" t="s">
        <v>16443</v>
      </c>
      <c r="B274" s="5">
        <v>8</v>
      </c>
      <c r="C274" s="6" t="s">
        <v>16442</v>
      </c>
      <c r="D274" s="4" t="s">
        <v>16386</v>
      </c>
      <c r="E274" s="4" t="s">
        <v>16387</v>
      </c>
      <c r="F274" s="7">
        <v>0</v>
      </c>
      <c r="G274" s="8">
        <v>0</v>
      </c>
      <c r="H274" s="4">
        <v>6</v>
      </c>
      <c r="I274" s="9">
        <v>1.3888888888888889E-3</v>
      </c>
      <c r="J274" s="4"/>
      <c r="K274" s="4"/>
      <c r="L274" s="4" t="s">
        <v>16417</v>
      </c>
      <c r="M274" s="4" t="s">
        <v>16397</v>
      </c>
      <c r="N274" s="4" t="s">
        <v>16448</v>
      </c>
    </row>
    <row r="275" spans="1:14" x14ac:dyDescent="0.3">
      <c r="A275" s="4" t="s">
        <v>16443</v>
      </c>
      <c r="B275" s="5">
        <v>10</v>
      </c>
      <c r="C275" s="6" t="s">
        <v>16442</v>
      </c>
      <c r="D275" s="4" t="s">
        <v>16404</v>
      </c>
      <c r="E275" s="4" t="s">
        <v>16416</v>
      </c>
      <c r="F275" s="7">
        <v>0</v>
      </c>
      <c r="G275" s="8">
        <v>0</v>
      </c>
      <c r="H275" s="4">
        <v>1</v>
      </c>
      <c r="I275" s="9">
        <v>1.3888888888888889E-3</v>
      </c>
      <c r="J275" s="4"/>
      <c r="K275" s="4"/>
      <c r="L275" s="4" t="s">
        <v>16425</v>
      </c>
      <c r="M275" s="4" t="s">
        <v>16409</v>
      </c>
      <c r="N275" s="4" t="s">
        <v>16410</v>
      </c>
    </row>
    <row r="276" spans="1:14" x14ac:dyDescent="0.3">
      <c r="A276" s="4" t="s">
        <v>16384</v>
      </c>
      <c r="B276" s="5">
        <v>11</v>
      </c>
      <c r="C276" s="6" t="s">
        <v>16431</v>
      </c>
      <c r="D276" s="4" t="s">
        <v>16386</v>
      </c>
      <c r="E276" s="4" t="s">
        <v>16394</v>
      </c>
      <c r="F276" s="7">
        <v>4</v>
      </c>
      <c r="G276" s="8">
        <v>20000000</v>
      </c>
      <c r="H276" s="4">
        <v>1</v>
      </c>
      <c r="I276" s="9">
        <v>1.3888888888888889E-3</v>
      </c>
      <c r="J276" s="4" t="s">
        <v>16388</v>
      </c>
      <c r="K276" s="4" t="s">
        <v>16421</v>
      </c>
      <c r="L276" s="4" t="s">
        <v>16396</v>
      </c>
      <c r="M276" s="4" t="s">
        <v>16409</v>
      </c>
      <c r="N276" s="4" t="s">
        <v>16440</v>
      </c>
    </row>
    <row r="277" spans="1:14" x14ac:dyDescent="0.3">
      <c r="A277" s="4" t="s">
        <v>16384</v>
      </c>
      <c r="B277" s="5">
        <v>1</v>
      </c>
      <c r="C277" s="6" t="s">
        <v>16385</v>
      </c>
      <c r="D277" s="4" t="s">
        <v>16423</v>
      </c>
      <c r="E277" s="4" t="s">
        <v>16416</v>
      </c>
      <c r="F277" s="7">
        <v>2</v>
      </c>
      <c r="G277" s="8">
        <v>12000000</v>
      </c>
      <c r="H277" s="4">
        <v>1</v>
      </c>
      <c r="I277" s="9">
        <v>1.3888888888888889E-3</v>
      </c>
      <c r="J277" s="4" t="s">
        <v>16388</v>
      </c>
      <c r="K277" s="4" t="s">
        <v>16401</v>
      </c>
      <c r="L277" s="4" t="s">
        <v>16405</v>
      </c>
      <c r="M277" s="4" t="s">
        <v>16397</v>
      </c>
      <c r="N277" s="4" t="s">
        <v>16444</v>
      </c>
    </row>
    <row r="278" spans="1:14" x14ac:dyDescent="0.3">
      <c r="A278" s="4" t="s">
        <v>16384</v>
      </c>
      <c r="B278" s="5">
        <v>13</v>
      </c>
      <c r="C278" s="6" t="s">
        <v>16434</v>
      </c>
      <c r="D278" s="4" t="s">
        <v>16386</v>
      </c>
      <c r="E278" s="4" t="s">
        <v>16394</v>
      </c>
      <c r="F278" s="7">
        <v>5</v>
      </c>
      <c r="G278" s="8">
        <v>21000000</v>
      </c>
      <c r="H278" s="4">
        <v>4</v>
      </c>
      <c r="I278" s="9">
        <v>1.3888888888888889E-3</v>
      </c>
      <c r="J278" s="4" t="s">
        <v>16388</v>
      </c>
      <c r="K278" s="4" t="s">
        <v>16424</v>
      </c>
      <c r="L278" s="4" t="s">
        <v>16414</v>
      </c>
      <c r="M278" s="4" t="s">
        <v>16409</v>
      </c>
      <c r="N278" s="4" t="s">
        <v>16410</v>
      </c>
    </row>
    <row r="279" spans="1:14" x14ac:dyDescent="0.3">
      <c r="A279" s="4" t="s">
        <v>16384</v>
      </c>
      <c r="B279" s="5">
        <v>28</v>
      </c>
      <c r="C279" s="6" t="s">
        <v>16393</v>
      </c>
      <c r="D279" s="4" t="s">
        <v>16412</v>
      </c>
      <c r="E279" s="4" t="s">
        <v>16416</v>
      </c>
      <c r="F279" s="7">
        <v>4</v>
      </c>
      <c r="G279" s="8">
        <v>11000000</v>
      </c>
      <c r="H279" s="4">
        <v>2</v>
      </c>
      <c r="I279" s="9">
        <v>1.3888888888888889E-3</v>
      </c>
      <c r="J279" s="4" t="s">
        <v>16435</v>
      </c>
      <c r="K279" s="4" t="s">
        <v>16389</v>
      </c>
      <c r="L279" s="4" t="s">
        <v>16414</v>
      </c>
      <c r="M279" s="4" t="s">
        <v>16406</v>
      </c>
      <c r="N279" s="4" t="s">
        <v>16428</v>
      </c>
    </row>
    <row r="280" spans="1:14" x14ac:dyDescent="0.3">
      <c r="A280" s="4" t="s">
        <v>16384</v>
      </c>
      <c r="B280" s="5">
        <v>27</v>
      </c>
      <c r="C280" s="6" t="s">
        <v>16411</v>
      </c>
      <c r="D280" s="4" t="s">
        <v>16386</v>
      </c>
      <c r="E280" s="4" t="s">
        <v>16416</v>
      </c>
      <c r="F280" s="7">
        <v>1</v>
      </c>
      <c r="G280" s="8">
        <v>19000000</v>
      </c>
      <c r="H280" s="4">
        <v>2</v>
      </c>
      <c r="I280" s="9">
        <v>1.3888888888888889E-3</v>
      </c>
      <c r="J280" s="4" t="s">
        <v>16420</v>
      </c>
      <c r="K280" s="4" t="s">
        <v>16430</v>
      </c>
      <c r="L280" s="4" t="s">
        <v>16417</v>
      </c>
      <c r="M280" s="4" t="s">
        <v>16391</v>
      </c>
      <c r="N280" s="4" t="s">
        <v>16427</v>
      </c>
    </row>
    <row r="281" spans="1:14" x14ac:dyDescent="0.3">
      <c r="A281" s="4" t="s">
        <v>16384</v>
      </c>
      <c r="B281" s="5">
        <v>9</v>
      </c>
      <c r="C281" s="6" t="s">
        <v>16411</v>
      </c>
      <c r="D281" s="4" t="s">
        <v>16386</v>
      </c>
      <c r="E281" s="4" t="s">
        <v>16387</v>
      </c>
      <c r="F281" s="7">
        <v>3</v>
      </c>
      <c r="G281" s="8">
        <v>15000000</v>
      </c>
      <c r="H281" s="4">
        <v>1</v>
      </c>
      <c r="I281" s="9">
        <v>1.3888888888888889E-3</v>
      </c>
      <c r="J281" s="4" t="s">
        <v>16388</v>
      </c>
      <c r="K281" s="4" t="s">
        <v>16421</v>
      </c>
      <c r="L281" s="4" t="s">
        <v>16425</v>
      </c>
      <c r="M281" s="4" t="s">
        <v>16397</v>
      </c>
      <c r="N281" s="4" t="s">
        <v>16398</v>
      </c>
    </row>
    <row r="282" spans="1:14" x14ac:dyDescent="0.3">
      <c r="A282" s="4" t="s">
        <v>16384</v>
      </c>
      <c r="B282" s="5">
        <v>19</v>
      </c>
      <c r="C282" s="6" t="s">
        <v>16411</v>
      </c>
      <c r="D282" s="4" t="s">
        <v>16386</v>
      </c>
      <c r="E282" s="4" t="s">
        <v>16416</v>
      </c>
      <c r="F282" s="7">
        <v>5</v>
      </c>
      <c r="G282" s="8">
        <v>25000000</v>
      </c>
      <c r="H282" s="4">
        <v>3</v>
      </c>
      <c r="I282" s="9">
        <v>1.3888888888888889E-3</v>
      </c>
      <c r="J282" s="4" t="s">
        <v>16388</v>
      </c>
      <c r="K282" s="4" t="s">
        <v>16389</v>
      </c>
      <c r="L282" s="4" t="s">
        <v>16422</v>
      </c>
      <c r="M282" s="4" t="s">
        <v>16397</v>
      </c>
      <c r="N282" s="4" t="s">
        <v>16398</v>
      </c>
    </row>
    <row r="283" spans="1:14" x14ac:dyDescent="0.3">
      <c r="A283" s="4" t="s">
        <v>16384</v>
      </c>
      <c r="B283" s="5">
        <v>3</v>
      </c>
      <c r="C283" s="6" t="s">
        <v>16418</v>
      </c>
      <c r="D283" s="4" t="s">
        <v>16386</v>
      </c>
      <c r="E283" s="4" t="s">
        <v>16416</v>
      </c>
      <c r="F283" s="7">
        <v>2</v>
      </c>
      <c r="G283" s="8">
        <v>12000000</v>
      </c>
      <c r="H283" s="4">
        <v>4</v>
      </c>
      <c r="I283" s="9">
        <v>1.3888888888888889E-3</v>
      </c>
      <c r="J283" s="4" t="s">
        <v>16388</v>
      </c>
      <c r="K283" s="4" t="s">
        <v>16389</v>
      </c>
      <c r="L283" s="4" t="s">
        <v>16390</v>
      </c>
      <c r="M283" s="4" t="s">
        <v>16406</v>
      </c>
      <c r="N283" s="4" t="s">
        <v>16439</v>
      </c>
    </row>
    <row r="284" spans="1:14" x14ac:dyDescent="0.3">
      <c r="A284" s="4" t="s">
        <v>16384</v>
      </c>
      <c r="B284" s="5">
        <v>12</v>
      </c>
      <c r="C284" s="6" t="s">
        <v>16418</v>
      </c>
      <c r="D284" s="4" t="s">
        <v>16423</v>
      </c>
      <c r="E284" s="4" t="s">
        <v>16387</v>
      </c>
      <c r="F284" s="7">
        <v>3</v>
      </c>
      <c r="G284" s="8">
        <v>15000000</v>
      </c>
      <c r="H284" s="4">
        <v>2</v>
      </c>
      <c r="I284" s="9">
        <v>1.3888888888888889E-3</v>
      </c>
      <c r="J284" s="4" t="s">
        <v>16388</v>
      </c>
      <c r="K284" s="4" t="s">
        <v>16438</v>
      </c>
      <c r="L284" s="4" t="s">
        <v>16417</v>
      </c>
      <c r="M284" s="4" t="s">
        <v>16406</v>
      </c>
      <c r="N284" s="4" t="s">
        <v>16407</v>
      </c>
    </row>
    <row r="285" spans="1:14" x14ac:dyDescent="0.3">
      <c r="A285" s="4" t="s">
        <v>16384</v>
      </c>
      <c r="B285" s="5">
        <v>15</v>
      </c>
      <c r="C285" s="6" t="s">
        <v>16442</v>
      </c>
      <c r="D285" s="4" t="s">
        <v>16386</v>
      </c>
      <c r="E285" s="4" t="s">
        <v>16394</v>
      </c>
      <c r="F285" s="7">
        <v>2</v>
      </c>
      <c r="G285" s="8">
        <v>38000000</v>
      </c>
      <c r="H285" s="4">
        <v>1</v>
      </c>
      <c r="I285" s="9">
        <v>1.3888888888888889E-3</v>
      </c>
      <c r="J285" s="4" t="s">
        <v>16420</v>
      </c>
      <c r="K285" s="4" t="s">
        <v>16401</v>
      </c>
      <c r="L285" s="4" t="s">
        <v>16405</v>
      </c>
      <c r="M285" s="4" t="s">
        <v>16397</v>
      </c>
      <c r="N285" s="4" t="s">
        <v>16444</v>
      </c>
    </row>
    <row r="286" spans="1:14" x14ac:dyDescent="0.3">
      <c r="A286" s="4" t="s">
        <v>16384</v>
      </c>
      <c r="B286" s="5">
        <v>11</v>
      </c>
      <c r="C286" s="6" t="s">
        <v>16431</v>
      </c>
      <c r="D286" s="4" t="s">
        <v>16386</v>
      </c>
      <c r="E286" s="4" t="s">
        <v>16394</v>
      </c>
      <c r="F286" s="7">
        <v>4</v>
      </c>
      <c r="G286" s="8">
        <v>20000000</v>
      </c>
      <c r="H286" s="4">
        <v>1</v>
      </c>
      <c r="I286" s="9">
        <v>1.3888888888888889E-3</v>
      </c>
      <c r="J286" s="4" t="s">
        <v>16388</v>
      </c>
      <c r="K286" s="4" t="s">
        <v>16421</v>
      </c>
      <c r="L286" s="4" t="s">
        <v>16396</v>
      </c>
      <c r="M286" s="4" t="s">
        <v>16409</v>
      </c>
      <c r="N286" s="4" t="s">
        <v>16440</v>
      </c>
    </row>
    <row r="287" spans="1:14" x14ac:dyDescent="0.3">
      <c r="A287" s="4" t="s">
        <v>16384</v>
      </c>
      <c r="B287" s="5">
        <v>1</v>
      </c>
      <c r="C287" s="6" t="s">
        <v>16385</v>
      </c>
      <c r="D287" s="4" t="s">
        <v>16423</v>
      </c>
      <c r="E287" s="4" t="s">
        <v>16416</v>
      </c>
      <c r="F287" s="7">
        <v>2</v>
      </c>
      <c r="G287" s="8">
        <v>12000000</v>
      </c>
      <c r="H287" s="4">
        <v>1</v>
      </c>
      <c r="I287" s="9">
        <v>1.3888888888888889E-3</v>
      </c>
      <c r="J287" s="4" t="s">
        <v>16388</v>
      </c>
      <c r="K287" s="4" t="s">
        <v>16401</v>
      </c>
      <c r="L287" s="4" t="s">
        <v>16405</v>
      </c>
      <c r="M287" s="4" t="s">
        <v>16397</v>
      </c>
      <c r="N287" s="4" t="s">
        <v>16444</v>
      </c>
    </row>
    <row r="288" spans="1:14" x14ac:dyDescent="0.3">
      <c r="A288" s="4" t="s">
        <v>16384</v>
      </c>
      <c r="B288" s="5">
        <v>13</v>
      </c>
      <c r="C288" s="6" t="s">
        <v>16434</v>
      </c>
      <c r="D288" s="4" t="s">
        <v>16386</v>
      </c>
      <c r="E288" s="4" t="s">
        <v>16394</v>
      </c>
      <c r="F288" s="7">
        <v>5</v>
      </c>
      <c r="G288" s="8">
        <v>21000000</v>
      </c>
      <c r="H288" s="4">
        <v>4</v>
      </c>
      <c r="I288" s="9">
        <v>1.3888888888888889E-3</v>
      </c>
      <c r="J288" s="4" t="s">
        <v>16388</v>
      </c>
      <c r="K288" s="4" t="s">
        <v>16424</v>
      </c>
      <c r="L288" s="4" t="s">
        <v>16414</v>
      </c>
      <c r="M288" s="4" t="s">
        <v>16409</v>
      </c>
      <c r="N288" s="4" t="s">
        <v>16410</v>
      </c>
    </row>
    <row r="289" spans="1:14" x14ac:dyDescent="0.3">
      <c r="A289" s="4" t="s">
        <v>16384</v>
      </c>
      <c r="B289" s="5">
        <v>28</v>
      </c>
      <c r="C289" s="6" t="s">
        <v>16393</v>
      </c>
      <c r="D289" s="4" t="s">
        <v>16412</v>
      </c>
      <c r="E289" s="4" t="s">
        <v>16416</v>
      </c>
      <c r="F289" s="7">
        <v>4</v>
      </c>
      <c r="G289" s="8">
        <v>11000000</v>
      </c>
      <c r="H289" s="4">
        <v>2</v>
      </c>
      <c r="I289" s="9">
        <v>1.3888888888888889E-3</v>
      </c>
      <c r="J289" s="4" t="s">
        <v>16435</v>
      </c>
      <c r="K289" s="4" t="s">
        <v>16389</v>
      </c>
      <c r="L289" s="4" t="s">
        <v>16414</v>
      </c>
      <c r="M289" s="4" t="s">
        <v>16406</v>
      </c>
      <c r="N289" s="4" t="s">
        <v>16428</v>
      </c>
    </row>
    <row r="290" spans="1:14" x14ac:dyDescent="0.3">
      <c r="A290" s="4" t="s">
        <v>16443</v>
      </c>
      <c r="B290" s="5">
        <v>12</v>
      </c>
      <c r="C290" s="6" t="s">
        <v>16429</v>
      </c>
      <c r="D290" s="4" t="s">
        <v>16386</v>
      </c>
      <c r="E290" s="4" t="s">
        <v>16394</v>
      </c>
      <c r="F290" s="7">
        <v>0</v>
      </c>
      <c r="G290" s="8">
        <v>0</v>
      </c>
      <c r="H290" s="4">
        <v>1</v>
      </c>
      <c r="I290" s="9">
        <v>1.3888888888888889E-3</v>
      </c>
      <c r="J290" s="4"/>
      <c r="K290" s="4"/>
      <c r="L290" s="4" t="s">
        <v>16405</v>
      </c>
      <c r="M290" s="4" t="s">
        <v>16397</v>
      </c>
      <c r="N290" s="4" t="s">
        <v>16448</v>
      </c>
    </row>
    <row r="291" spans="1:14" x14ac:dyDescent="0.3">
      <c r="A291" s="4" t="s">
        <v>16443</v>
      </c>
      <c r="B291" s="5">
        <v>30</v>
      </c>
      <c r="C291" s="6" t="s">
        <v>16442</v>
      </c>
      <c r="D291" s="4" t="s">
        <v>16400</v>
      </c>
      <c r="E291" s="4" t="s">
        <v>16419</v>
      </c>
      <c r="F291" s="7">
        <v>0</v>
      </c>
      <c r="G291" s="8">
        <v>0</v>
      </c>
      <c r="H291" s="4">
        <v>5</v>
      </c>
      <c r="I291" s="9">
        <v>1.3888888888888889E-3</v>
      </c>
      <c r="J291" s="4"/>
      <c r="K291" s="4"/>
      <c r="L291" s="4" t="s">
        <v>16402</v>
      </c>
      <c r="M291" s="4" t="s">
        <v>16391</v>
      </c>
      <c r="N291" s="4" t="s">
        <v>16409</v>
      </c>
    </row>
    <row r="292" spans="1:14" x14ac:dyDescent="0.3">
      <c r="A292" s="4" t="s">
        <v>16443</v>
      </c>
      <c r="B292" s="5">
        <v>30</v>
      </c>
      <c r="C292" s="6" t="s">
        <v>16442</v>
      </c>
      <c r="D292" s="4" t="s">
        <v>16400</v>
      </c>
      <c r="E292" s="4" t="s">
        <v>16416</v>
      </c>
      <c r="F292" s="7">
        <v>0</v>
      </c>
      <c r="G292" s="8">
        <v>0</v>
      </c>
      <c r="H292" s="4">
        <v>3</v>
      </c>
      <c r="I292" s="9">
        <v>1.3888888888888889E-3</v>
      </c>
      <c r="J292" s="4"/>
      <c r="K292" s="4"/>
      <c r="L292" s="4" t="s">
        <v>16425</v>
      </c>
      <c r="M292" s="4" t="s">
        <v>16391</v>
      </c>
      <c r="N292" s="4" t="s">
        <v>16427</v>
      </c>
    </row>
    <row r="293" spans="1:14" x14ac:dyDescent="0.3">
      <c r="A293" s="4" t="s">
        <v>16443</v>
      </c>
      <c r="B293" s="5">
        <v>12</v>
      </c>
      <c r="C293" s="6" t="s">
        <v>16429</v>
      </c>
      <c r="D293" s="4" t="s">
        <v>16386</v>
      </c>
      <c r="E293" s="4" t="s">
        <v>16394</v>
      </c>
      <c r="F293" s="7">
        <v>0</v>
      </c>
      <c r="G293" s="8">
        <v>0</v>
      </c>
      <c r="H293" s="4">
        <v>1</v>
      </c>
      <c r="I293" s="9">
        <v>1.3888888888888889E-3</v>
      </c>
      <c r="J293" s="4"/>
      <c r="K293" s="4"/>
      <c r="L293" s="4" t="s">
        <v>16405</v>
      </c>
      <c r="M293" s="4" t="s">
        <v>16397</v>
      </c>
      <c r="N293" s="4" t="s">
        <v>16448</v>
      </c>
    </row>
    <row r="294" spans="1:14" x14ac:dyDescent="0.3">
      <c r="A294" s="4" t="s">
        <v>16384</v>
      </c>
      <c r="B294" s="5">
        <v>11</v>
      </c>
      <c r="C294" s="6" t="s">
        <v>16431</v>
      </c>
      <c r="D294" s="4" t="s">
        <v>16412</v>
      </c>
      <c r="E294" s="4" t="s">
        <v>16416</v>
      </c>
      <c r="F294" s="7">
        <v>2</v>
      </c>
      <c r="G294" s="8">
        <v>38000000</v>
      </c>
      <c r="H294" s="4">
        <v>5</v>
      </c>
      <c r="I294" s="9">
        <v>1.3888888888888889E-3</v>
      </c>
      <c r="J294" s="4" t="s">
        <v>16420</v>
      </c>
      <c r="K294" s="4" t="s">
        <v>16424</v>
      </c>
      <c r="L294" s="4" t="s">
        <v>16405</v>
      </c>
      <c r="M294" s="4" t="s">
        <v>16397</v>
      </c>
      <c r="N294" s="4" t="s">
        <v>16398</v>
      </c>
    </row>
    <row r="295" spans="1:14" x14ac:dyDescent="0.3">
      <c r="A295" s="4" t="s">
        <v>16384</v>
      </c>
      <c r="B295" s="5">
        <v>15</v>
      </c>
      <c r="C295" s="6" t="s">
        <v>16393</v>
      </c>
      <c r="D295" s="4" t="s">
        <v>16386</v>
      </c>
      <c r="E295" s="4" t="s">
        <v>16394</v>
      </c>
      <c r="F295" s="7">
        <v>3</v>
      </c>
      <c r="G295" s="8">
        <v>15000000</v>
      </c>
      <c r="H295" s="4">
        <v>2</v>
      </c>
      <c r="I295" s="9">
        <v>1.3888888888888889E-3</v>
      </c>
      <c r="J295" s="4" t="s">
        <v>16388</v>
      </c>
      <c r="K295" s="4" t="s">
        <v>16430</v>
      </c>
      <c r="L295" s="4" t="s">
        <v>16417</v>
      </c>
      <c r="M295" s="4" t="s">
        <v>16391</v>
      </c>
      <c r="N295" s="4" t="s">
        <v>16427</v>
      </c>
    </row>
    <row r="296" spans="1:14" x14ac:dyDescent="0.3">
      <c r="A296" s="4" t="s">
        <v>16384</v>
      </c>
      <c r="B296" s="5">
        <v>30</v>
      </c>
      <c r="C296" s="6" t="s">
        <v>16399</v>
      </c>
      <c r="D296" s="4" t="s">
        <v>16412</v>
      </c>
      <c r="E296" s="4" t="s">
        <v>16394</v>
      </c>
      <c r="F296" s="7">
        <v>1</v>
      </c>
      <c r="G296" s="8">
        <v>19000000</v>
      </c>
      <c r="H296" s="4">
        <v>4</v>
      </c>
      <c r="I296" s="9">
        <v>1.3888888888888889E-3</v>
      </c>
      <c r="J296" s="4" t="s">
        <v>16420</v>
      </c>
      <c r="K296" s="4" t="s">
        <v>16401</v>
      </c>
      <c r="L296" s="4" t="s">
        <v>16425</v>
      </c>
      <c r="M296" s="4" t="s">
        <v>16391</v>
      </c>
      <c r="N296" s="4" t="s">
        <v>16392</v>
      </c>
    </row>
    <row r="297" spans="1:14" x14ac:dyDescent="0.3">
      <c r="A297" s="4" t="s">
        <v>16384</v>
      </c>
      <c r="B297" s="5">
        <v>23</v>
      </c>
      <c r="C297" s="6" t="s">
        <v>16399</v>
      </c>
      <c r="D297" s="4" t="s">
        <v>16386</v>
      </c>
      <c r="E297" s="4" t="s">
        <v>16394</v>
      </c>
      <c r="F297" s="7">
        <v>2</v>
      </c>
      <c r="G297" s="8">
        <v>12000000</v>
      </c>
      <c r="H297" s="4">
        <v>2</v>
      </c>
      <c r="I297" s="9">
        <v>1.3888888888888889E-3</v>
      </c>
      <c r="J297" s="4" t="s">
        <v>16388</v>
      </c>
      <c r="K297" s="4" t="s">
        <v>16413</v>
      </c>
      <c r="L297" s="4" t="s">
        <v>16396</v>
      </c>
      <c r="M297" s="4" t="s">
        <v>16406</v>
      </c>
      <c r="N297" s="4" t="s">
        <v>16428</v>
      </c>
    </row>
    <row r="298" spans="1:14" x14ac:dyDescent="0.3">
      <c r="A298" s="4" t="s">
        <v>16384</v>
      </c>
      <c r="B298" s="5">
        <v>30</v>
      </c>
      <c r="C298" s="6" t="s">
        <v>16399</v>
      </c>
      <c r="D298" s="4" t="s">
        <v>16412</v>
      </c>
      <c r="E298" s="4" t="s">
        <v>16416</v>
      </c>
      <c r="F298" s="7">
        <v>4</v>
      </c>
      <c r="G298" s="8">
        <v>20000000</v>
      </c>
      <c r="H298" s="4">
        <v>4</v>
      </c>
      <c r="I298" s="9">
        <v>1.3888888888888889E-3</v>
      </c>
      <c r="J298" s="4" t="s">
        <v>16388</v>
      </c>
      <c r="K298" s="4" t="s">
        <v>16389</v>
      </c>
      <c r="L298" s="4" t="s">
        <v>16402</v>
      </c>
      <c r="M298" s="4" t="s">
        <v>16391</v>
      </c>
      <c r="N298" s="4" t="s">
        <v>16415</v>
      </c>
    </row>
    <row r="299" spans="1:14" x14ac:dyDescent="0.3">
      <c r="A299" s="4" t="s">
        <v>16384</v>
      </c>
      <c r="B299" s="5">
        <v>11</v>
      </c>
      <c r="C299" s="6" t="s">
        <v>16399</v>
      </c>
      <c r="D299" s="4" t="s">
        <v>16412</v>
      </c>
      <c r="E299" s="4" t="s">
        <v>16394</v>
      </c>
      <c r="F299" s="7">
        <v>3</v>
      </c>
      <c r="G299" s="8">
        <v>15000000</v>
      </c>
      <c r="H299" s="4">
        <v>3</v>
      </c>
      <c r="I299" s="9">
        <v>1.3888888888888889E-3</v>
      </c>
      <c r="J299" s="4" t="s">
        <v>16388</v>
      </c>
      <c r="K299" s="4" t="s">
        <v>16401</v>
      </c>
      <c r="L299" s="4" t="s">
        <v>16414</v>
      </c>
      <c r="M299" s="4" t="s">
        <v>16397</v>
      </c>
      <c r="N299" s="4" t="s">
        <v>16426</v>
      </c>
    </row>
    <row r="300" spans="1:14" x14ac:dyDescent="0.3">
      <c r="A300" s="4" t="s">
        <v>16384</v>
      </c>
      <c r="B300" s="5">
        <v>4</v>
      </c>
      <c r="C300" s="6" t="s">
        <v>16399</v>
      </c>
      <c r="D300" s="4" t="s">
        <v>16386</v>
      </c>
      <c r="E300" s="4" t="s">
        <v>16387</v>
      </c>
      <c r="F300" s="7">
        <v>3</v>
      </c>
      <c r="G300" s="8">
        <v>11000000</v>
      </c>
      <c r="H300" s="4">
        <v>2</v>
      </c>
      <c r="I300" s="9">
        <v>1.3888888888888889E-3</v>
      </c>
      <c r="J300" s="4" t="s">
        <v>16388</v>
      </c>
      <c r="K300" s="4" t="s">
        <v>16401</v>
      </c>
      <c r="L300" s="4" t="s">
        <v>16422</v>
      </c>
      <c r="M300" s="4" t="s">
        <v>16409</v>
      </c>
      <c r="N300" s="4" t="s">
        <v>16440</v>
      </c>
    </row>
    <row r="301" spans="1:14" x14ac:dyDescent="0.3">
      <c r="A301" s="4" t="s">
        <v>16384</v>
      </c>
      <c r="B301" s="5">
        <v>12</v>
      </c>
      <c r="C301" s="6" t="s">
        <v>16399</v>
      </c>
      <c r="D301" s="4" t="s">
        <v>16386</v>
      </c>
      <c r="E301" s="4" t="s">
        <v>16394</v>
      </c>
      <c r="F301" s="7">
        <v>2</v>
      </c>
      <c r="G301" s="8">
        <v>12000000</v>
      </c>
      <c r="H301" s="4">
        <v>1</v>
      </c>
      <c r="I301" s="9">
        <v>1.3888888888888889E-3</v>
      </c>
      <c r="J301" s="4" t="s">
        <v>16388</v>
      </c>
      <c r="K301" s="4" t="s">
        <v>16430</v>
      </c>
      <c r="L301" s="4" t="s">
        <v>16422</v>
      </c>
      <c r="M301" s="4" t="s">
        <v>16397</v>
      </c>
      <c r="N301" s="4" t="s">
        <v>16426</v>
      </c>
    </row>
    <row r="302" spans="1:14" x14ac:dyDescent="0.3">
      <c r="A302" s="4" t="s">
        <v>16384</v>
      </c>
      <c r="B302" s="5">
        <v>9</v>
      </c>
      <c r="C302" s="6" t="s">
        <v>16399</v>
      </c>
      <c r="D302" s="4" t="s">
        <v>16412</v>
      </c>
      <c r="E302" s="4" t="s">
        <v>16441</v>
      </c>
      <c r="F302" s="7">
        <v>5</v>
      </c>
      <c r="G302" s="8">
        <v>21000000</v>
      </c>
      <c r="H302" s="4">
        <v>1</v>
      </c>
      <c r="I302" s="9">
        <v>1.3888888888888889E-3</v>
      </c>
      <c r="J302" s="4" t="s">
        <v>16388</v>
      </c>
      <c r="K302" s="4" t="s">
        <v>16408</v>
      </c>
      <c r="L302" s="4" t="s">
        <v>16425</v>
      </c>
      <c r="M302" s="4" t="s">
        <v>16397</v>
      </c>
      <c r="N302" s="4" t="s">
        <v>16426</v>
      </c>
    </row>
    <row r="303" spans="1:14" x14ac:dyDescent="0.3">
      <c r="A303" s="4" t="s">
        <v>16384</v>
      </c>
      <c r="B303" s="5">
        <v>26</v>
      </c>
      <c r="C303" s="6" t="s">
        <v>16411</v>
      </c>
      <c r="D303" s="4" t="s">
        <v>16404</v>
      </c>
      <c r="E303" s="4" t="s">
        <v>16416</v>
      </c>
      <c r="F303" s="7">
        <v>2</v>
      </c>
      <c r="G303" s="8">
        <v>38000000</v>
      </c>
      <c r="H303" s="4">
        <v>3</v>
      </c>
      <c r="I303" s="9">
        <v>1.3888888888888889E-3</v>
      </c>
      <c r="J303" s="4" t="s">
        <v>16420</v>
      </c>
      <c r="K303" s="4" t="s">
        <v>16413</v>
      </c>
      <c r="L303" s="4" t="s">
        <v>16422</v>
      </c>
      <c r="M303" s="4" t="s">
        <v>16391</v>
      </c>
      <c r="N303" s="4" t="s">
        <v>16427</v>
      </c>
    </row>
    <row r="304" spans="1:14" x14ac:dyDescent="0.3">
      <c r="A304" s="4" t="s">
        <v>16384</v>
      </c>
      <c r="B304" s="5">
        <v>18</v>
      </c>
      <c r="C304" s="6" t="s">
        <v>16411</v>
      </c>
      <c r="D304" s="4" t="s">
        <v>16423</v>
      </c>
      <c r="E304" s="4" t="s">
        <v>16416</v>
      </c>
      <c r="F304" s="7">
        <v>4</v>
      </c>
      <c r="G304" s="8">
        <v>11000000</v>
      </c>
      <c r="H304" s="4">
        <v>2</v>
      </c>
      <c r="I304" s="9">
        <v>1.3888888888888889E-3</v>
      </c>
      <c r="J304" s="4" t="s">
        <v>16435</v>
      </c>
      <c r="K304" s="4" t="s">
        <v>16438</v>
      </c>
      <c r="L304" s="4" t="s">
        <v>16390</v>
      </c>
      <c r="M304" s="4" t="s">
        <v>16409</v>
      </c>
      <c r="N304" s="4" t="s">
        <v>16410</v>
      </c>
    </row>
    <row r="305" spans="1:14" x14ac:dyDescent="0.3">
      <c r="A305" s="4" t="s">
        <v>16384</v>
      </c>
      <c r="B305" s="5">
        <v>29</v>
      </c>
      <c r="C305" s="6" t="s">
        <v>16411</v>
      </c>
      <c r="D305" s="4" t="s">
        <v>16423</v>
      </c>
      <c r="E305" s="4" t="s">
        <v>16394</v>
      </c>
      <c r="F305" s="7">
        <v>3</v>
      </c>
      <c r="G305" s="8">
        <v>15000000</v>
      </c>
      <c r="H305" s="4">
        <v>2</v>
      </c>
      <c r="I305" s="9">
        <v>1.3888888888888889E-3</v>
      </c>
      <c r="J305" s="4" t="s">
        <v>16388</v>
      </c>
      <c r="K305" s="4" t="s">
        <v>16389</v>
      </c>
      <c r="L305" s="4" t="s">
        <v>16405</v>
      </c>
      <c r="M305" s="4" t="s">
        <v>16406</v>
      </c>
      <c r="N305" s="4" t="s">
        <v>16407</v>
      </c>
    </row>
    <row r="306" spans="1:14" x14ac:dyDescent="0.3">
      <c r="A306" s="4" t="s">
        <v>16384</v>
      </c>
      <c r="B306" s="5">
        <v>27</v>
      </c>
      <c r="C306" s="6" t="s">
        <v>16411</v>
      </c>
      <c r="D306" s="4" t="s">
        <v>16423</v>
      </c>
      <c r="E306" s="4" t="s">
        <v>16416</v>
      </c>
      <c r="F306" s="7">
        <v>5</v>
      </c>
      <c r="G306" s="8">
        <v>25000000</v>
      </c>
      <c r="H306" s="4">
        <v>4</v>
      </c>
      <c r="I306" s="9">
        <v>1.3888888888888889E-3</v>
      </c>
      <c r="J306" s="4" t="s">
        <v>16388</v>
      </c>
      <c r="K306" s="4" t="s">
        <v>16430</v>
      </c>
      <c r="L306" s="4" t="s">
        <v>16417</v>
      </c>
      <c r="M306" s="4" t="s">
        <v>16397</v>
      </c>
      <c r="N306" s="4" t="s">
        <v>16403</v>
      </c>
    </row>
    <row r="307" spans="1:14" x14ac:dyDescent="0.3">
      <c r="A307" s="4" t="s">
        <v>16384</v>
      </c>
      <c r="B307" s="5">
        <v>15</v>
      </c>
      <c r="C307" s="6" t="s">
        <v>16418</v>
      </c>
      <c r="D307" s="4" t="s">
        <v>16412</v>
      </c>
      <c r="E307" s="4" t="s">
        <v>16387</v>
      </c>
      <c r="F307" s="7">
        <v>4</v>
      </c>
      <c r="G307" s="8">
        <v>15000000</v>
      </c>
      <c r="H307" s="4">
        <v>1</v>
      </c>
      <c r="I307" s="9">
        <v>1.3888888888888889E-3</v>
      </c>
      <c r="J307" s="4" t="s">
        <v>16388</v>
      </c>
      <c r="K307" s="4" t="s">
        <v>16430</v>
      </c>
      <c r="L307" s="4" t="s">
        <v>16402</v>
      </c>
      <c r="M307" s="4" t="s">
        <v>16397</v>
      </c>
      <c r="N307" s="4" t="s">
        <v>16426</v>
      </c>
    </row>
    <row r="308" spans="1:14" x14ac:dyDescent="0.3">
      <c r="A308" s="4" t="s">
        <v>16384</v>
      </c>
      <c r="B308" s="5">
        <v>16</v>
      </c>
      <c r="C308" s="6" t="s">
        <v>16418</v>
      </c>
      <c r="D308" s="4" t="s">
        <v>16446</v>
      </c>
      <c r="E308" s="4" t="s">
        <v>16394</v>
      </c>
      <c r="F308" s="7">
        <v>2</v>
      </c>
      <c r="G308" s="8">
        <v>12000000</v>
      </c>
      <c r="H308" s="4">
        <v>3</v>
      </c>
      <c r="I308" s="9">
        <v>1.3888888888888889E-3</v>
      </c>
      <c r="J308" s="4" t="s">
        <v>16388</v>
      </c>
      <c r="K308" s="4" t="s">
        <v>16424</v>
      </c>
      <c r="L308" s="4" t="s">
        <v>16417</v>
      </c>
      <c r="M308" s="4" t="s">
        <v>16409</v>
      </c>
      <c r="N308" s="4" t="s">
        <v>16410</v>
      </c>
    </row>
    <row r="309" spans="1:14" x14ac:dyDescent="0.3">
      <c r="A309" s="4" t="s">
        <v>16384</v>
      </c>
      <c r="B309" s="5">
        <v>27</v>
      </c>
      <c r="C309" s="6" t="s">
        <v>16418</v>
      </c>
      <c r="D309" s="4" t="s">
        <v>16423</v>
      </c>
      <c r="E309" s="4" t="s">
        <v>16387</v>
      </c>
      <c r="F309" s="7">
        <v>5</v>
      </c>
      <c r="G309" s="8">
        <v>20000000</v>
      </c>
      <c r="H309" s="4">
        <v>1</v>
      </c>
      <c r="I309" s="9">
        <v>1.3888888888888889E-3</v>
      </c>
      <c r="J309" s="4" t="s">
        <v>16388</v>
      </c>
      <c r="K309" s="4" t="s">
        <v>16389</v>
      </c>
      <c r="L309" s="4" t="s">
        <v>16402</v>
      </c>
      <c r="M309" s="4" t="s">
        <v>16391</v>
      </c>
      <c r="N309" s="4" t="s">
        <v>16437</v>
      </c>
    </row>
    <row r="310" spans="1:14" x14ac:dyDescent="0.3">
      <c r="A310" s="4" t="s">
        <v>16384</v>
      </c>
      <c r="B310" s="5">
        <v>3</v>
      </c>
      <c r="C310" s="6" t="s">
        <v>16418</v>
      </c>
      <c r="D310" s="4" t="s">
        <v>16404</v>
      </c>
      <c r="E310" s="4" t="s">
        <v>16394</v>
      </c>
      <c r="F310" s="7">
        <v>2</v>
      </c>
      <c r="G310" s="8">
        <v>12000000</v>
      </c>
      <c r="H310" s="4">
        <v>4</v>
      </c>
      <c r="I310" s="9">
        <v>1.3888888888888889E-3</v>
      </c>
      <c r="J310" s="4" t="s">
        <v>16388</v>
      </c>
      <c r="K310" s="4" t="s">
        <v>16389</v>
      </c>
      <c r="L310" s="4" t="s">
        <v>16417</v>
      </c>
      <c r="M310" s="4" t="s">
        <v>16409</v>
      </c>
      <c r="N310" s="4" t="s">
        <v>16440</v>
      </c>
    </row>
    <row r="311" spans="1:14" x14ac:dyDescent="0.3">
      <c r="A311" s="4" t="s">
        <v>16384</v>
      </c>
      <c r="B311" s="5">
        <v>26</v>
      </c>
      <c r="C311" s="6" t="s">
        <v>16418</v>
      </c>
      <c r="D311" s="4" t="s">
        <v>16412</v>
      </c>
      <c r="E311" s="4" t="s">
        <v>16394</v>
      </c>
      <c r="F311" s="7">
        <v>3</v>
      </c>
      <c r="G311" s="8">
        <v>12000000</v>
      </c>
      <c r="H311" s="4">
        <v>1</v>
      </c>
      <c r="I311" s="9">
        <v>1.3888888888888889E-3</v>
      </c>
      <c r="J311" s="4" t="s">
        <v>16388</v>
      </c>
      <c r="K311" s="4" t="s">
        <v>16389</v>
      </c>
      <c r="L311" s="4" t="s">
        <v>16425</v>
      </c>
      <c r="M311" s="4" t="s">
        <v>16406</v>
      </c>
      <c r="N311" s="4" t="s">
        <v>16439</v>
      </c>
    </row>
    <row r="312" spans="1:14" x14ac:dyDescent="0.3">
      <c r="A312" s="4" t="s">
        <v>16384</v>
      </c>
      <c r="B312" s="5">
        <v>22</v>
      </c>
      <c r="C312" s="6" t="s">
        <v>16442</v>
      </c>
      <c r="D312" s="4" t="s">
        <v>16386</v>
      </c>
      <c r="E312" s="4" t="s">
        <v>16416</v>
      </c>
      <c r="F312" s="7">
        <v>2</v>
      </c>
      <c r="G312" s="8">
        <v>12000000</v>
      </c>
      <c r="H312" s="4">
        <v>4</v>
      </c>
      <c r="I312" s="9">
        <v>1.3888888888888889E-3</v>
      </c>
      <c r="J312" s="4" t="s">
        <v>16388</v>
      </c>
      <c r="K312" s="4" t="s">
        <v>16438</v>
      </c>
      <c r="L312" s="4" t="s">
        <v>16405</v>
      </c>
      <c r="M312" s="4" t="s">
        <v>16391</v>
      </c>
      <c r="N312" s="4" t="s">
        <v>16427</v>
      </c>
    </row>
    <row r="313" spans="1:14" x14ac:dyDescent="0.3">
      <c r="A313" s="4" t="s">
        <v>16384</v>
      </c>
      <c r="B313" s="5">
        <v>24</v>
      </c>
      <c r="C313" s="6" t="s">
        <v>16442</v>
      </c>
      <c r="D313" s="4" t="s">
        <v>16386</v>
      </c>
      <c r="E313" s="4" t="s">
        <v>16416</v>
      </c>
      <c r="F313" s="7">
        <v>1</v>
      </c>
      <c r="G313" s="8">
        <v>7000000</v>
      </c>
      <c r="H313" s="4">
        <v>2</v>
      </c>
      <c r="I313" s="9">
        <v>1.3888888888888889E-3</v>
      </c>
      <c r="J313" s="4" t="s">
        <v>16388</v>
      </c>
      <c r="K313" s="4" t="s">
        <v>16430</v>
      </c>
      <c r="L313" s="4" t="s">
        <v>16405</v>
      </c>
      <c r="M313" s="4" t="s">
        <v>16406</v>
      </c>
      <c r="N313" s="4" t="s">
        <v>16439</v>
      </c>
    </row>
    <row r="314" spans="1:14" x14ac:dyDescent="0.3">
      <c r="A314" s="4" t="s">
        <v>16384</v>
      </c>
      <c r="B314" s="5">
        <v>24</v>
      </c>
      <c r="C314" s="6" t="s">
        <v>16442</v>
      </c>
      <c r="D314" s="4" t="s">
        <v>16386</v>
      </c>
      <c r="E314" s="4" t="s">
        <v>16441</v>
      </c>
      <c r="F314" s="7">
        <v>5</v>
      </c>
      <c r="G314" s="8">
        <v>25000000</v>
      </c>
      <c r="H314" s="4">
        <v>2</v>
      </c>
      <c r="I314" s="9">
        <v>1.3888888888888889E-3</v>
      </c>
      <c r="J314" s="4" t="s">
        <v>16388</v>
      </c>
      <c r="K314" s="4" t="s">
        <v>16389</v>
      </c>
      <c r="L314" s="4" t="s">
        <v>16417</v>
      </c>
      <c r="M314" s="4" t="s">
        <v>16409</v>
      </c>
      <c r="N314" s="4" t="s">
        <v>16410</v>
      </c>
    </row>
    <row r="315" spans="1:14" x14ac:dyDescent="0.3">
      <c r="A315" s="4" t="s">
        <v>16384</v>
      </c>
      <c r="B315" s="5">
        <v>11</v>
      </c>
      <c r="C315" s="6" t="s">
        <v>16431</v>
      </c>
      <c r="D315" s="4" t="s">
        <v>16412</v>
      </c>
      <c r="E315" s="4" t="s">
        <v>16416</v>
      </c>
      <c r="F315" s="7">
        <v>2</v>
      </c>
      <c r="G315" s="8">
        <v>38000000</v>
      </c>
      <c r="H315" s="4">
        <v>5</v>
      </c>
      <c r="I315" s="9">
        <v>1.3888888888888889E-3</v>
      </c>
      <c r="J315" s="4" t="s">
        <v>16420</v>
      </c>
      <c r="K315" s="4" t="s">
        <v>16424</v>
      </c>
      <c r="L315" s="4" t="s">
        <v>16405</v>
      </c>
      <c r="M315" s="4" t="s">
        <v>16397</v>
      </c>
      <c r="N315" s="4" t="s">
        <v>16398</v>
      </c>
    </row>
    <row r="316" spans="1:14" x14ac:dyDescent="0.3">
      <c r="A316" s="4" t="s">
        <v>16384</v>
      </c>
      <c r="B316" s="5">
        <v>15</v>
      </c>
      <c r="C316" s="6" t="s">
        <v>16393</v>
      </c>
      <c r="D316" s="4" t="s">
        <v>16386</v>
      </c>
      <c r="E316" s="4" t="s">
        <v>16394</v>
      </c>
      <c r="F316" s="7">
        <v>3</v>
      </c>
      <c r="G316" s="8">
        <v>15000000</v>
      </c>
      <c r="H316" s="4">
        <v>2</v>
      </c>
      <c r="I316" s="9">
        <v>1.3888888888888889E-3</v>
      </c>
      <c r="J316" s="4" t="s">
        <v>16388</v>
      </c>
      <c r="K316" s="4" t="s">
        <v>16430</v>
      </c>
      <c r="L316" s="4" t="s">
        <v>16417</v>
      </c>
      <c r="M316" s="4" t="s">
        <v>16391</v>
      </c>
      <c r="N316" s="4" t="s">
        <v>16427</v>
      </c>
    </row>
    <row r="317" spans="1:14" x14ac:dyDescent="0.3">
      <c r="A317" s="4" t="s">
        <v>16443</v>
      </c>
      <c r="B317" s="5">
        <v>17</v>
      </c>
      <c r="C317" s="6" t="s">
        <v>16432</v>
      </c>
      <c r="D317" s="4" t="s">
        <v>16400</v>
      </c>
      <c r="E317" s="4" t="s">
        <v>16394</v>
      </c>
      <c r="F317" s="7">
        <v>0</v>
      </c>
      <c r="G317" s="8">
        <v>0</v>
      </c>
      <c r="H317" s="4">
        <v>2</v>
      </c>
      <c r="I317" s="9">
        <v>1.3888888888888889E-3</v>
      </c>
      <c r="J317" s="4"/>
      <c r="K317" s="4"/>
      <c r="L317" s="4" t="s">
        <v>16402</v>
      </c>
      <c r="M317" s="4" t="s">
        <v>16397</v>
      </c>
      <c r="N317" s="4" t="s">
        <v>16403</v>
      </c>
    </row>
    <row r="318" spans="1:14" x14ac:dyDescent="0.3">
      <c r="A318" s="4" t="s">
        <v>16443</v>
      </c>
      <c r="B318" s="5">
        <v>6</v>
      </c>
      <c r="C318" s="6" t="s">
        <v>16393</v>
      </c>
      <c r="D318" s="4" t="s">
        <v>16386</v>
      </c>
      <c r="E318" s="4" t="s">
        <v>16387</v>
      </c>
      <c r="F318" s="7">
        <v>0</v>
      </c>
      <c r="G318" s="8">
        <v>0</v>
      </c>
      <c r="H318" s="4">
        <v>1</v>
      </c>
      <c r="I318" s="9">
        <v>1.3888888888888889E-3</v>
      </c>
      <c r="J318" s="4"/>
      <c r="K318" s="4"/>
      <c r="L318" s="4" t="s">
        <v>16417</v>
      </c>
      <c r="M318" s="4" t="s">
        <v>16406</v>
      </c>
      <c r="N318" s="4" t="s">
        <v>16439</v>
      </c>
    </row>
    <row r="319" spans="1:14" x14ac:dyDescent="0.3">
      <c r="A319" s="4" t="s">
        <v>16443</v>
      </c>
      <c r="B319" s="5">
        <v>18</v>
      </c>
      <c r="C319" s="6" t="s">
        <v>16399</v>
      </c>
      <c r="D319" s="4" t="s">
        <v>16386</v>
      </c>
      <c r="E319" s="4" t="s">
        <v>16394</v>
      </c>
      <c r="F319" s="7">
        <v>0</v>
      </c>
      <c r="G319" s="8">
        <v>0</v>
      </c>
      <c r="H319" s="4">
        <v>1</v>
      </c>
      <c r="I319" s="9">
        <v>1.3888888888888889E-3</v>
      </c>
      <c r="J319" s="4"/>
      <c r="K319" s="4"/>
      <c r="L319" s="4" t="s">
        <v>16425</v>
      </c>
      <c r="M319" s="4" t="s">
        <v>16406</v>
      </c>
      <c r="N319" s="4" t="s">
        <v>16428</v>
      </c>
    </row>
    <row r="320" spans="1:14" x14ac:dyDescent="0.3">
      <c r="A320" s="4" t="s">
        <v>16443</v>
      </c>
      <c r="B320" s="5">
        <v>11</v>
      </c>
      <c r="C320" s="6" t="s">
        <v>16418</v>
      </c>
      <c r="D320" s="4" t="s">
        <v>16446</v>
      </c>
      <c r="E320" s="4" t="s">
        <v>16416</v>
      </c>
      <c r="F320" s="7">
        <v>0</v>
      </c>
      <c r="G320" s="8">
        <v>0</v>
      </c>
      <c r="H320" s="4">
        <v>4</v>
      </c>
      <c r="I320" s="9">
        <v>1.3888888888888889E-3</v>
      </c>
      <c r="J320" s="4"/>
      <c r="K320" s="4"/>
      <c r="L320" s="4" t="s">
        <v>16422</v>
      </c>
      <c r="M320" s="4" t="s">
        <v>16397</v>
      </c>
      <c r="N320" s="4" t="s">
        <v>16398</v>
      </c>
    </row>
    <row r="321" spans="1:14" x14ac:dyDescent="0.3">
      <c r="A321" s="4" t="s">
        <v>16443</v>
      </c>
      <c r="B321" s="5">
        <v>21</v>
      </c>
      <c r="C321" s="6" t="s">
        <v>16442</v>
      </c>
      <c r="D321" s="4" t="s">
        <v>16423</v>
      </c>
      <c r="E321" s="4" t="s">
        <v>16394</v>
      </c>
      <c r="F321" s="7">
        <v>0</v>
      </c>
      <c r="G321" s="8">
        <v>0</v>
      </c>
      <c r="H321" s="4">
        <v>1</v>
      </c>
      <c r="I321" s="9">
        <v>1.3888888888888889E-3</v>
      </c>
      <c r="J321" s="4"/>
      <c r="K321" s="4"/>
      <c r="L321" s="4" t="s">
        <v>16414</v>
      </c>
      <c r="M321" s="4" t="s">
        <v>16391</v>
      </c>
      <c r="N321" s="4" t="s">
        <v>16437</v>
      </c>
    </row>
    <row r="322" spans="1:14" x14ac:dyDescent="0.3">
      <c r="A322" s="4" t="s">
        <v>16443</v>
      </c>
      <c r="B322" s="5">
        <v>17</v>
      </c>
      <c r="C322" s="6" t="s">
        <v>16432</v>
      </c>
      <c r="D322" s="4" t="s">
        <v>16400</v>
      </c>
      <c r="E322" s="4" t="s">
        <v>16394</v>
      </c>
      <c r="F322" s="7">
        <v>0</v>
      </c>
      <c r="G322" s="8">
        <v>0</v>
      </c>
      <c r="H322" s="4">
        <v>2</v>
      </c>
      <c r="I322" s="9">
        <v>1.3888888888888889E-3</v>
      </c>
      <c r="J322" s="4"/>
      <c r="K322" s="4"/>
      <c r="L322" s="4" t="s">
        <v>16402</v>
      </c>
      <c r="M322" s="4" t="s">
        <v>16397</v>
      </c>
      <c r="N322" s="4" t="s">
        <v>16403</v>
      </c>
    </row>
    <row r="323" spans="1:14" x14ac:dyDescent="0.3">
      <c r="A323" s="4" t="s">
        <v>16384</v>
      </c>
      <c r="B323" s="5">
        <v>12</v>
      </c>
      <c r="C323" s="6" t="s">
        <v>16429</v>
      </c>
      <c r="D323" s="4" t="s">
        <v>16400</v>
      </c>
      <c r="E323" s="4" t="s">
        <v>16394</v>
      </c>
      <c r="F323" s="7">
        <v>2</v>
      </c>
      <c r="G323" s="8">
        <v>12000000</v>
      </c>
      <c r="H323" s="4">
        <v>1</v>
      </c>
      <c r="I323" s="9">
        <v>1.3888888888888889E-3</v>
      </c>
      <c r="J323" s="4" t="s">
        <v>16388</v>
      </c>
      <c r="K323" s="4" t="s">
        <v>16401</v>
      </c>
      <c r="L323" s="4" t="s">
        <v>16405</v>
      </c>
      <c r="M323" s="4" t="s">
        <v>16397</v>
      </c>
      <c r="N323" s="4" t="s">
        <v>16444</v>
      </c>
    </row>
    <row r="324" spans="1:14" x14ac:dyDescent="0.3">
      <c r="A324" s="4" t="s">
        <v>16384</v>
      </c>
      <c r="B324" s="5">
        <v>1</v>
      </c>
      <c r="C324" s="6" t="s">
        <v>16385</v>
      </c>
      <c r="D324" s="4" t="s">
        <v>16404</v>
      </c>
      <c r="E324" s="4" t="s">
        <v>16416</v>
      </c>
      <c r="F324" s="7">
        <v>4</v>
      </c>
      <c r="G324" s="8">
        <v>20000000</v>
      </c>
      <c r="H324" s="4">
        <v>1</v>
      </c>
      <c r="I324" s="9">
        <v>1.3888888888888889E-3</v>
      </c>
      <c r="J324" s="4" t="s">
        <v>16388</v>
      </c>
      <c r="K324" s="4" t="s">
        <v>16408</v>
      </c>
      <c r="L324" s="4" t="s">
        <v>16405</v>
      </c>
      <c r="M324" s="4" t="s">
        <v>16397</v>
      </c>
      <c r="N324" s="4" t="s">
        <v>16448</v>
      </c>
    </row>
    <row r="325" spans="1:14" x14ac:dyDescent="0.3">
      <c r="A325" s="4" t="s">
        <v>16384</v>
      </c>
      <c r="B325" s="5">
        <v>27</v>
      </c>
      <c r="C325" s="6" t="s">
        <v>16393</v>
      </c>
      <c r="D325" s="4" t="s">
        <v>16386</v>
      </c>
      <c r="E325" s="4" t="s">
        <v>16394</v>
      </c>
      <c r="F325" s="7">
        <v>4</v>
      </c>
      <c r="G325" s="8">
        <v>11000000</v>
      </c>
      <c r="H325" s="4">
        <v>1</v>
      </c>
      <c r="I325" s="9">
        <v>1.3888888888888889E-3</v>
      </c>
      <c r="J325" s="4" t="s">
        <v>16435</v>
      </c>
      <c r="K325" s="4" t="s">
        <v>16421</v>
      </c>
      <c r="L325" s="4" t="s">
        <v>16396</v>
      </c>
      <c r="M325" s="4" t="s">
        <v>16406</v>
      </c>
      <c r="N325" s="4" t="s">
        <v>16428</v>
      </c>
    </row>
    <row r="326" spans="1:14" x14ac:dyDescent="0.3">
      <c r="A326" s="4" t="s">
        <v>16384</v>
      </c>
      <c r="B326" s="5">
        <v>26</v>
      </c>
      <c r="C326" s="6" t="s">
        <v>16393</v>
      </c>
      <c r="D326" s="4" t="s">
        <v>16446</v>
      </c>
      <c r="E326" s="4" t="s">
        <v>16387</v>
      </c>
      <c r="F326" s="7">
        <v>3</v>
      </c>
      <c r="G326" s="8">
        <v>15000000</v>
      </c>
      <c r="H326" s="4">
        <v>1</v>
      </c>
      <c r="I326" s="9">
        <v>1.3888888888888889E-3</v>
      </c>
      <c r="J326" s="4" t="s">
        <v>16388</v>
      </c>
      <c r="K326" s="4" t="s">
        <v>16438</v>
      </c>
      <c r="L326" s="4" t="s">
        <v>16417</v>
      </c>
      <c r="M326" s="4" t="s">
        <v>16397</v>
      </c>
      <c r="N326" s="4" t="s">
        <v>16403</v>
      </c>
    </row>
    <row r="327" spans="1:14" x14ac:dyDescent="0.3">
      <c r="A327" s="4" t="s">
        <v>16384</v>
      </c>
      <c r="B327" s="5">
        <v>30</v>
      </c>
      <c r="C327" s="6" t="s">
        <v>16399</v>
      </c>
      <c r="D327" s="4" t="s">
        <v>16404</v>
      </c>
      <c r="E327" s="4" t="s">
        <v>16416</v>
      </c>
      <c r="F327" s="7">
        <v>3</v>
      </c>
      <c r="G327" s="8">
        <v>15000000</v>
      </c>
      <c r="H327" s="4">
        <v>1</v>
      </c>
      <c r="I327" s="9">
        <v>1.3888888888888889E-3</v>
      </c>
      <c r="J327" s="4" t="s">
        <v>16388</v>
      </c>
      <c r="K327" s="4" t="s">
        <v>16401</v>
      </c>
      <c r="L327" s="4" t="s">
        <v>16417</v>
      </c>
      <c r="M327" s="4" t="s">
        <v>16406</v>
      </c>
      <c r="N327" s="4" t="s">
        <v>16439</v>
      </c>
    </row>
    <row r="328" spans="1:14" x14ac:dyDescent="0.3">
      <c r="A328" s="4" t="s">
        <v>16384</v>
      </c>
      <c r="B328" s="5">
        <v>11</v>
      </c>
      <c r="C328" s="6" t="s">
        <v>16399</v>
      </c>
      <c r="D328" s="4" t="s">
        <v>16404</v>
      </c>
      <c r="E328" s="4" t="s">
        <v>16387</v>
      </c>
      <c r="F328" s="7">
        <v>2</v>
      </c>
      <c r="G328" s="8">
        <v>12000000</v>
      </c>
      <c r="H328" s="4">
        <v>5</v>
      </c>
      <c r="I328" s="9">
        <v>1.3888888888888889E-3</v>
      </c>
      <c r="J328" s="4" t="s">
        <v>16388</v>
      </c>
      <c r="K328" s="4" t="s">
        <v>16395</v>
      </c>
      <c r="L328" s="4" t="s">
        <v>16422</v>
      </c>
      <c r="M328" s="4" t="s">
        <v>16391</v>
      </c>
      <c r="N328" s="4" t="s">
        <v>16436</v>
      </c>
    </row>
    <row r="329" spans="1:14" x14ac:dyDescent="0.3">
      <c r="A329" s="4" t="s">
        <v>16384</v>
      </c>
      <c r="B329" s="5">
        <v>28</v>
      </c>
      <c r="C329" s="6" t="s">
        <v>16411</v>
      </c>
      <c r="D329" s="4" t="s">
        <v>16386</v>
      </c>
      <c r="E329" s="4" t="s">
        <v>16387</v>
      </c>
      <c r="F329" s="7">
        <v>5</v>
      </c>
      <c r="G329" s="8">
        <v>21000000</v>
      </c>
      <c r="H329" s="4">
        <v>3</v>
      </c>
      <c r="I329" s="9">
        <v>1.3888888888888889E-3</v>
      </c>
      <c r="J329" s="4" t="s">
        <v>16388</v>
      </c>
      <c r="K329" s="4" t="s">
        <v>16413</v>
      </c>
      <c r="L329" s="4" t="s">
        <v>16396</v>
      </c>
      <c r="M329" s="4" t="s">
        <v>16397</v>
      </c>
      <c r="N329" s="4" t="s">
        <v>16426</v>
      </c>
    </row>
    <row r="330" spans="1:14" x14ac:dyDescent="0.3">
      <c r="A330" s="4" t="s">
        <v>16384</v>
      </c>
      <c r="B330" s="5">
        <v>8</v>
      </c>
      <c r="C330" s="6" t="s">
        <v>16411</v>
      </c>
      <c r="D330" s="4" t="s">
        <v>16423</v>
      </c>
      <c r="E330" s="4" t="s">
        <v>16387</v>
      </c>
      <c r="F330" s="7">
        <v>2</v>
      </c>
      <c r="G330" s="8">
        <v>12000000</v>
      </c>
      <c r="H330" s="4">
        <v>2</v>
      </c>
      <c r="I330" s="9">
        <v>1.3888888888888889E-3</v>
      </c>
      <c r="J330" s="4" t="s">
        <v>16388</v>
      </c>
      <c r="K330" s="4" t="s">
        <v>16413</v>
      </c>
      <c r="L330" s="4" t="s">
        <v>16405</v>
      </c>
      <c r="M330" s="4" t="s">
        <v>16391</v>
      </c>
      <c r="N330" s="4" t="s">
        <v>16409</v>
      </c>
    </row>
    <row r="331" spans="1:14" x14ac:dyDescent="0.3">
      <c r="A331" s="4" t="s">
        <v>16384</v>
      </c>
      <c r="B331" s="5">
        <v>25</v>
      </c>
      <c r="C331" s="6" t="s">
        <v>16411</v>
      </c>
      <c r="D331" s="4" t="s">
        <v>16386</v>
      </c>
      <c r="E331" s="4" t="s">
        <v>16394</v>
      </c>
      <c r="F331" s="7">
        <v>5</v>
      </c>
      <c r="G331" s="8">
        <v>25000000</v>
      </c>
      <c r="H331" s="4">
        <v>1</v>
      </c>
      <c r="I331" s="9">
        <v>1.3888888888888889E-3</v>
      </c>
      <c r="J331" s="4" t="s">
        <v>16388</v>
      </c>
      <c r="K331" s="4" t="s">
        <v>16389</v>
      </c>
      <c r="L331" s="4" t="s">
        <v>16422</v>
      </c>
      <c r="M331" s="4" t="s">
        <v>16409</v>
      </c>
      <c r="N331" s="4" t="s">
        <v>16410</v>
      </c>
    </row>
    <row r="332" spans="1:14" x14ac:dyDescent="0.3">
      <c r="A332" s="4" t="s">
        <v>16384</v>
      </c>
      <c r="B332" s="5">
        <v>2</v>
      </c>
      <c r="C332" s="6" t="s">
        <v>16411</v>
      </c>
      <c r="D332" s="4" t="s">
        <v>16404</v>
      </c>
      <c r="E332" s="4" t="s">
        <v>16394</v>
      </c>
      <c r="F332" s="7">
        <v>3</v>
      </c>
      <c r="G332" s="8">
        <v>15000000</v>
      </c>
      <c r="H332" s="4">
        <v>3</v>
      </c>
      <c r="I332" s="9">
        <v>1.3888888888888889E-3</v>
      </c>
      <c r="J332" s="4" t="s">
        <v>16388</v>
      </c>
      <c r="K332" s="4" t="s">
        <v>16389</v>
      </c>
      <c r="L332" s="4" t="s">
        <v>16425</v>
      </c>
      <c r="M332" s="4" t="s">
        <v>16391</v>
      </c>
      <c r="N332" s="4" t="s">
        <v>16409</v>
      </c>
    </row>
    <row r="333" spans="1:14" x14ac:dyDescent="0.3">
      <c r="A333" s="4" t="s">
        <v>16384</v>
      </c>
      <c r="B333" s="5">
        <v>29</v>
      </c>
      <c r="C333" s="6" t="s">
        <v>16411</v>
      </c>
      <c r="D333" s="4" t="s">
        <v>16386</v>
      </c>
      <c r="E333" s="4" t="s">
        <v>16394</v>
      </c>
      <c r="F333" s="7">
        <v>2</v>
      </c>
      <c r="G333" s="8">
        <v>12000000</v>
      </c>
      <c r="H333" s="4">
        <v>1</v>
      </c>
      <c r="I333" s="9">
        <v>1.3888888888888889E-3</v>
      </c>
      <c r="J333" s="4" t="s">
        <v>16388</v>
      </c>
      <c r="K333" s="4" t="s">
        <v>16430</v>
      </c>
      <c r="L333" s="4" t="s">
        <v>16425</v>
      </c>
      <c r="M333" s="4" t="s">
        <v>16397</v>
      </c>
      <c r="N333" s="4" t="s">
        <v>16403</v>
      </c>
    </row>
    <row r="334" spans="1:14" x14ac:dyDescent="0.3">
      <c r="A334" s="4" t="s">
        <v>16384</v>
      </c>
      <c r="B334" s="5">
        <v>6</v>
      </c>
      <c r="C334" s="6" t="s">
        <v>16418</v>
      </c>
      <c r="D334" s="4" t="s">
        <v>16400</v>
      </c>
      <c r="E334" s="4" t="s">
        <v>16394</v>
      </c>
      <c r="F334" s="7">
        <v>3</v>
      </c>
      <c r="G334" s="8">
        <v>15000000</v>
      </c>
      <c r="H334" s="4">
        <v>1</v>
      </c>
      <c r="I334" s="9">
        <v>1.3888888888888889E-3</v>
      </c>
      <c r="J334" s="4" t="s">
        <v>16388</v>
      </c>
      <c r="K334" s="4" t="s">
        <v>16389</v>
      </c>
      <c r="L334" s="4" t="s">
        <v>16402</v>
      </c>
      <c r="M334" s="4" t="s">
        <v>16397</v>
      </c>
      <c r="N334" s="4" t="s">
        <v>16426</v>
      </c>
    </row>
    <row r="335" spans="1:14" x14ac:dyDescent="0.3">
      <c r="A335" s="4" t="s">
        <v>16384</v>
      </c>
      <c r="B335" s="5">
        <v>19</v>
      </c>
      <c r="C335" s="6" t="s">
        <v>16418</v>
      </c>
      <c r="D335" s="4" t="s">
        <v>16386</v>
      </c>
      <c r="E335" s="4" t="s">
        <v>16394</v>
      </c>
      <c r="F335" s="7">
        <v>3</v>
      </c>
      <c r="G335" s="8">
        <v>15000000</v>
      </c>
      <c r="H335" s="4">
        <v>5</v>
      </c>
      <c r="I335" s="9">
        <v>1.3888888888888889E-3</v>
      </c>
      <c r="J335" s="4" t="s">
        <v>16388</v>
      </c>
      <c r="K335" s="4" t="s">
        <v>16430</v>
      </c>
      <c r="L335" s="4" t="s">
        <v>16402</v>
      </c>
      <c r="M335" s="4" t="s">
        <v>16397</v>
      </c>
      <c r="N335" s="4" t="s">
        <v>16426</v>
      </c>
    </row>
    <row r="336" spans="1:14" x14ac:dyDescent="0.3">
      <c r="A336" s="4" t="s">
        <v>16384</v>
      </c>
      <c r="B336" s="5">
        <v>22</v>
      </c>
      <c r="C336" s="6" t="s">
        <v>16418</v>
      </c>
      <c r="D336" s="4" t="s">
        <v>16423</v>
      </c>
      <c r="E336" s="4" t="s">
        <v>16394</v>
      </c>
      <c r="F336" s="7">
        <v>2</v>
      </c>
      <c r="G336" s="8">
        <v>12000000</v>
      </c>
      <c r="H336" s="4">
        <v>2</v>
      </c>
      <c r="I336" s="9">
        <v>1.3888888888888889E-3</v>
      </c>
      <c r="J336" s="4" t="s">
        <v>16388</v>
      </c>
      <c r="K336" s="4" t="s">
        <v>16401</v>
      </c>
      <c r="L336" s="4" t="s">
        <v>16396</v>
      </c>
      <c r="M336" s="4" t="s">
        <v>16391</v>
      </c>
      <c r="N336" s="4" t="s">
        <v>16427</v>
      </c>
    </row>
    <row r="337" spans="1:14" x14ac:dyDescent="0.3">
      <c r="A337" s="4" t="s">
        <v>16384</v>
      </c>
      <c r="B337" s="5">
        <v>3</v>
      </c>
      <c r="C337" s="6" t="s">
        <v>16418</v>
      </c>
      <c r="D337" s="4" t="s">
        <v>16400</v>
      </c>
      <c r="E337" s="4" t="s">
        <v>16416</v>
      </c>
      <c r="F337" s="7">
        <v>5</v>
      </c>
      <c r="G337" s="8">
        <v>25000000</v>
      </c>
      <c r="H337" s="4">
        <v>3</v>
      </c>
      <c r="I337" s="9">
        <v>1.3888888888888889E-3</v>
      </c>
      <c r="J337" s="4" t="s">
        <v>16388</v>
      </c>
      <c r="K337" s="4" t="s">
        <v>16413</v>
      </c>
      <c r="L337" s="4" t="s">
        <v>16414</v>
      </c>
      <c r="M337" s="4" t="s">
        <v>16391</v>
      </c>
      <c r="N337" s="4" t="s">
        <v>16415</v>
      </c>
    </row>
    <row r="338" spans="1:14" x14ac:dyDescent="0.3">
      <c r="A338" s="4" t="s">
        <v>16384</v>
      </c>
      <c r="B338" s="5">
        <v>2</v>
      </c>
      <c r="C338" s="6" t="s">
        <v>16418</v>
      </c>
      <c r="D338" s="4" t="s">
        <v>16400</v>
      </c>
      <c r="E338" s="4" t="s">
        <v>16416</v>
      </c>
      <c r="F338" s="7">
        <v>5</v>
      </c>
      <c r="G338" s="8">
        <v>25000000</v>
      </c>
      <c r="H338" s="4">
        <v>1</v>
      </c>
      <c r="I338" s="9">
        <v>1.3888888888888889E-3</v>
      </c>
      <c r="J338" s="4" t="s">
        <v>16388</v>
      </c>
      <c r="K338" s="4" t="s">
        <v>16430</v>
      </c>
      <c r="L338" s="4" t="s">
        <v>16425</v>
      </c>
      <c r="M338" s="4" t="s">
        <v>16391</v>
      </c>
      <c r="N338" s="4" t="s">
        <v>16409</v>
      </c>
    </row>
    <row r="339" spans="1:14" x14ac:dyDescent="0.3">
      <c r="A339" s="4" t="s">
        <v>16384</v>
      </c>
      <c r="B339" s="5">
        <v>1</v>
      </c>
      <c r="C339" s="6" t="s">
        <v>16442</v>
      </c>
      <c r="D339" s="4" t="s">
        <v>16404</v>
      </c>
      <c r="E339" s="4" t="s">
        <v>16416</v>
      </c>
      <c r="F339" s="7">
        <v>4</v>
      </c>
      <c r="G339" s="8">
        <v>20000000</v>
      </c>
      <c r="H339" s="4">
        <v>4</v>
      </c>
      <c r="I339" s="9">
        <v>1.3888888888888889E-3</v>
      </c>
      <c r="J339" s="4" t="s">
        <v>16388</v>
      </c>
      <c r="K339" s="4" t="s">
        <v>16395</v>
      </c>
      <c r="L339" s="4" t="s">
        <v>16425</v>
      </c>
      <c r="M339" s="4" t="s">
        <v>16397</v>
      </c>
      <c r="N339" s="4" t="s">
        <v>16426</v>
      </c>
    </row>
    <row r="340" spans="1:14" x14ac:dyDescent="0.3">
      <c r="A340" s="4" t="s">
        <v>16384</v>
      </c>
      <c r="B340" s="5">
        <v>17</v>
      </c>
      <c r="C340" s="6" t="s">
        <v>16442</v>
      </c>
      <c r="D340" s="4" t="s">
        <v>16446</v>
      </c>
      <c r="E340" s="4" t="s">
        <v>16387</v>
      </c>
      <c r="F340" s="7">
        <v>3</v>
      </c>
      <c r="G340" s="8">
        <v>15000000</v>
      </c>
      <c r="H340" s="4">
        <v>5</v>
      </c>
      <c r="I340" s="9">
        <v>1.3888888888888889E-3</v>
      </c>
      <c r="J340" s="4" t="s">
        <v>16388</v>
      </c>
      <c r="K340" s="4" t="s">
        <v>16413</v>
      </c>
      <c r="L340" s="4" t="s">
        <v>16425</v>
      </c>
      <c r="M340" s="4" t="s">
        <v>16406</v>
      </c>
      <c r="N340" s="4" t="s">
        <v>16428</v>
      </c>
    </row>
    <row r="341" spans="1:14" x14ac:dyDescent="0.3">
      <c r="A341" s="4" t="s">
        <v>16384</v>
      </c>
      <c r="B341" s="5">
        <v>2</v>
      </c>
      <c r="C341" s="6" t="s">
        <v>16442</v>
      </c>
      <c r="D341" s="4" t="s">
        <v>16404</v>
      </c>
      <c r="E341" s="4" t="s">
        <v>16387</v>
      </c>
      <c r="F341" s="7">
        <v>2</v>
      </c>
      <c r="G341" s="8">
        <v>12000000</v>
      </c>
      <c r="H341" s="4">
        <v>2</v>
      </c>
      <c r="I341" s="9">
        <v>1.3888888888888889E-3</v>
      </c>
      <c r="J341" s="4" t="s">
        <v>16388</v>
      </c>
      <c r="K341" s="4" t="s">
        <v>16430</v>
      </c>
      <c r="L341" s="4" t="s">
        <v>16390</v>
      </c>
      <c r="M341" s="4" t="s">
        <v>16391</v>
      </c>
      <c r="N341" s="4" t="s">
        <v>16415</v>
      </c>
    </row>
    <row r="342" spans="1:14" x14ac:dyDescent="0.3">
      <c r="A342" s="4" t="s">
        <v>16384</v>
      </c>
      <c r="B342" s="5">
        <v>12</v>
      </c>
      <c r="C342" s="6" t="s">
        <v>16429</v>
      </c>
      <c r="D342" s="4" t="s">
        <v>16400</v>
      </c>
      <c r="E342" s="4" t="s">
        <v>16394</v>
      </c>
      <c r="F342" s="7">
        <v>2</v>
      </c>
      <c r="G342" s="8">
        <v>12000000</v>
      </c>
      <c r="H342" s="4">
        <v>1</v>
      </c>
      <c r="I342" s="9">
        <v>1.3888888888888889E-3</v>
      </c>
      <c r="J342" s="4" t="s">
        <v>16388</v>
      </c>
      <c r="K342" s="4" t="s">
        <v>16401</v>
      </c>
      <c r="L342" s="4" t="s">
        <v>16405</v>
      </c>
      <c r="M342" s="4" t="s">
        <v>16397</v>
      </c>
      <c r="N342" s="4" t="s">
        <v>16444</v>
      </c>
    </row>
    <row r="343" spans="1:14" x14ac:dyDescent="0.3">
      <c r="A343" s="4" t="s">
        <v>16384</v>
      </c>
      <c r="B343" s="5">
        <v>1</v>
      </c>
      <c r="C343" s="6" t="s">
        <v>16385</v>
      </c>
      <c r="D343" s="4" t="s">
        <v>16404</v>
      </c>
      <c r="E343" s="4" t="s">
        <v>16416</v>
      </c>
      <c r="F343" s="7">
        <v>4</v>
      </c>
      <c r="G343" s="8">
        <v>20000000</v>
      </c>
      <c r="H343" s="4">
        <v>1</v>
      </c>
      <c r="I343" s="9">
        <v>1.3888888888888889E-3</v>
      </c>
      <c r="J343" s="4" t="s">
        <v>16388</v>
      </c>
      <c r="K343" s="4" t="s">
        <v>16408</v>
      </c>
      <c r="L343" s="4" t="s">
        <v>16405</v>
      </c>
      <c r="M343" s="4" t="s">
        <v>16397</v>
      </c>
      <c r="N343" s="4" t="s">
        <v>16448</v>
      </c>
    </row>
    <row r="344" spans="1:14" x14ac:dyDescent="0.3">
      <c r="A344" s="4" t="s">
        <v>16384</v>
      </c>
      <c r="B344" s="5">
        <v>27</v>
      </c>
      <c r="C344" s="6" t="s">
        <v>16393</v>
      </c>
      <c r="D344" s="4" t="s">
        <v>16386</v>
      </c>
      <c r="E344" s="4" t="s">
        <v>16394</v>
      </c>
      <c r="F344" s="7">
        <v>4</v>
      </c>
      <c r="G344" s="8">
        <v>11000000</v>
      </c>
      <c r="H344" s="4">
        <v>1</v>
      </c>
      <c r="I344" s="9">
        <v>1.3888888888888889E-3</v>
      </c>
      <c r="J344" s="4" t="s">
        <v>16435</v>
      </c>
      <c r="K344" s="4" t="s">
        <v>16421</v>
      </c>
      <c r="L344" s="4" t="s">
        <v>16396</v>
      </c>
      <c r="M344" s="4" t="s">
        <v>16406</v>
      </c>
      <c r="N344" s="4" t="s">
        <v>16428</v>
      </c>
    </row>
    <row r="345" spans="1:14" x14ac:dyDescent="0.3">
      <c r="A345" s="4" t="s">
        <v>16443</v>
      </c>
      <c r="B345" s="5">
        <v>6</v>
      </c>
      <c r="C345" s="6" t="s">
        <v>16429</v>
      </c>
      <c r="D345" s="4" t="s">
        <v>16386</v>
      </c>
      <c r="E345" s="4" t="s">
        <v>16387</v>
      </c>
      <c r="F345" s="7">
        <v>0</v>
      </c>
      <c r="G345" s="8">
        <v>0</v>
      </c>
      <c r="H345" s="4">
        <v>4</v>
      </c>
      <c r="I345" s="9">
        <v>1.3888888888888889E-3</v>
      </c>
      <c r="J345" s="4"/>
      <c r="K345" s="4"/>
      <c r="L345" s="4" t="s">
        <v>16425</v>
      </c>
      <c r="M345" s="4" t="s">
        <v>16391</v>
      </c>
      <c r="N345" s="4" t="s">
        <v>16427</v>
      </c>
    </row>
    <row r="346" spans="1:14" x14ac:dyDescent="0.3">
      <c r="A346" s="4" t="s">
        <v>16443</v>
      </c>
      <c r="B346" s="5">
        <v>28</v>
      </c>
      <c r="C346" s="6" t="s">
        <v>16433</v>
      </c>
      <c r="D346" s="4" t="s">
        <v>16412</v>
      </c>
      <c r="E346" s="4" t="s">
        <v>16387</v>
      </c>
      <c r="F346" s="7">
        <v>0</v>
      </c>
      <c r="G346" s="8">
        <v>0</v>
      </c>
      <c r="H346" s="4">
        <v>1</v>
      </c>
      <c r="I346" s="9">
        <v>1.3888888888888889E-3</v>
      </c>
      <c r="J346" s="4"/>
      <c r="K346" s="4"/>
      <c r="L346" s="4" t="s">
        <v>16422</v>
      </c>
      <c r="M346" s="4" t="s">
        <v>16391</v>
      </c>
      <c r="N346" s="4" t="s">
        <v>16415</v>
      </c>
    </row>
    <row r="347" spans="1:14" x14ac:dyDescent="0.3">
      <c r="A347" s="4" t="s">
        <v>16443</v>
      </c>
      <c r="B347" s="5">
        <v>5</v>
      </c>
      <c r="C347" s="6" t="s">
        <v>16411</v>
      </c>
      <c r="D347" s="4" t="s">
        <v>16404</v>
      </c>
      <c r="E347" s="4" t="s">
        <v>16416</v>
      </c>
      <c r="F347" s="7">
        <v>0</v>
      </c>
      <c r="G347" s="8">
        <v>0</v>
      </c>
      <c r="H347" s="4">
        <v>3</v>
      </c>
      <c r="I347" s="9">
        <v>1.3888888888888889E-3</v>
      </c>
      <c r="J347" s="4"/>
      <c r="K347" s="4"/>
      <c r="L347" s="4" t="s">
        <v>16402</v>
      </c>
      <c r="M347" s="4" t="s">
        <v>16409</v>
      </c>
      <c r="N347" s="4" t="s">
        <v>16410</v>
      </c>
    </row>
    <row r="348" spans="1:14" x14ac:dyDescent="0.3">
      <c r="A348" s="4" t="s">
        <v>16443</v>
      </c>
      <c r="B348" s="5">
        <v>4</v>
      </c>
      <c r="C348" s="6" t="s">
        <v>16442</v>
      </c>
      <c r="D348" s="4" t="s">
        <v>16412</v>
      </c>
      <c r="E348" s="4" t="s">
        <v>16441</v>
      </c>
      <c r="F348" s="7">
        <v>0</v>
      </c>
      <c r="G348" s="8">
        <v>0</v>
      </c>
      <c r="H348" s="4">
        <v>4</v>
      </c>
      <c r="I348" s="9">
        <v>1.3888888888888889E-3</v>
      </c>
      <c r="J348" s="4"/>
      <c r="K348" s="4"/>
      <c r="L348" s="4" t="s">
        <v>16405</v>
      </c>
      <c r="M348" s="4" t="s">
        <v>16406</v>
      </c>
      <c r="N348" s="4" t="s">
        <v>16428</v>
      </c>
    </row>
    <row r="349" spans="1:14" x14ac:dyDescent="0.3">
      <c r="A349" s="4" t="s">
        <v>16443</v>
      </c>
      <c r="B349" s="5">
        <v>28</v>
      </c>
      <c r="C349" s="6" t="s">
        <v>16442</v>
      </c>
      <c r="D349" s="4" t="s">
        <v>16412</v>
      </c>
      <c r="E349" s="4" t="s">
        <v>16419</v>
      </c>
      <c r="F349" s="7">
        <v>0</v>
      </c>
      <c r="G349" s="8">
        <v>0</v>
      </c>
      <c r="H349" s="4">
        <v>2</v>
      </c>
      <c r="I349" s="9">
        <v>1.3888888888888889E-3</v>
      </c>
      <c r="J349" s="4"/>
      <c r="K349" s="4"/>
      <c r="L349" s="4" t="s">
        <v>16405</v>
      </c>
      <c r="M349" s="4" t="s">
        <v>16397</v>
      </c>
      <c r="N349" s="4" t="s">
        <v>16403</v>
      </c>
    </row>
    <row r="350" spans="1:14" x14ac:dyDescent="0.3">
      <c r="A350" s="4" t="s">
        <v>16443</v>
      </c>
      <c r="B350" s="5">
        <v>10</v>
      </c>
      <c r="C350" s="6" t="s">
        <v>16442</v>
      </c>
      <c r="D350" s="4" t="s">
        <v>16386</v>
      </c>
      <c r="E350" s="4" t="s">
        <v>16394</v>
      </c>
      <c r="F350" s="7">
        <v>0</v>
      </c>
      <c r="G350" s="8">
        <v>0</v>
      </c>
      <c r="H350" s="4">
        <v>1</v>
      </c>
      <c r="I350" s="9">
        <v>1.3888888888888889E-3</v>
      </c>
      <c r="J350" s="4"/>
      <c r="K350" s="4"/>
      <c r="L350" s="4" t="s">
        <v>16414</v>
      </c>
      <c r="M350" s="4" t="s">
        <v>16397</v>
      </c>
      <c r="N350" s="4" t="s">
        <v>16398</v>
      </c>
    </row>
    <row r="351" spans="1:14" x14ac:dyDescent="0.3">
      <c r="A351" s="4" t="s">
        <v>16443</v>
      </c>
      <c r="B351" s="5">
        <v>30</v>
      </c>
      <c r="C351" s="6" t="s">
        <v>16442</v>
      </c>
      <c r="D351" s="4" t="s">
        <v>16412</v>
      </c>
      <c r="E351" s="4" t="s">
        <v>16394</v>
      </c>
      <c r="F351" s="7">
        <v>0</v>
      </c>
      <c r="G351" s="8">
        <v>0</v>
      </c>
      <c r="H351" s="4">
        <v>2</v>
      </c>
      <c r="I351" s="9">
        <v>1.3888888888888889E-3</v>
      </c>
      <c r="J351" s="4"/>
      <c r="K351" s="4"/>
      <c r="L351" s="4" t="s">
        <v>16390</v>
      </c>
      <c r="M351" s="4" t="s">
        <v>16391</v>
      </c>
      <c r="N351" s="4" t="s">
        <v>16436</v>
      </c>
    </row>
    <row r="352" spans="1:14" x14ac:dyDescent="0.3">
      <c r="A352" s="4" t="s">
        <v>16443</v>
      </c>
      <c r="B352" s="5">
        <v>6</v>
      </c>
      <c r="C352" s="6" t="s">
        <v>16429</v>
      </c>
      <c r="D352" s="4" t="s">
        <v>16386</v>
      </c>
      <c r="E352" s="4" t="s">
        <v>16387</v>
      </c>
      <c r="F352" s="7">
        <v>0</v>
      </c>
      <c r="G352" s="8">
        <v>0</v>
      </c>
      <c r="H352" s="4">
        <v>4</v>
      </c>
      <c r="I352" s="9">
        <v>1.3888888888888889E-3</v>
      </c>
      <c r="J352" s="4"/>
      <c r="K352" s="4"/>
      <c r="L352" s="4" t="s">
        <v>16425</v>
      </c>
      <c r="M352" s="4" t="s">
        <v>16391</v>
      </c>
      <c r="N352" s="4" t="s">
        <v>16427</v>
      </c>
    </row>
    <row r="353" spans="1:14" x14ac:dyDescent="0.3">
      <c r="A353" s="4" t="s">
        <v>16443</v>
      </c>
      <c r="B353" s="5">
        <v>28</v>
      </c>
      <c r="C353" s="6" t="s">
        <v>16433</v>
      </c>
      <c r="D353" s="4" t="s">
        <v>16412</v>
      </c>
      <c r="E353" s="4" t="s">
        <v>16387</v>
      </c>
      <c r="F353" s="7">
        <v>0</v>
      </c>
      <c r="G353" s="8">
        <v>0</v>
      </c>
      <c r="H353" s="4">
        <v>1</v>
      </c>
      <c r="I353" s="9">
        <v>1.3888888888888889E-3</v>
      </c>
      <c r="J353" s="4"/>
      <c r="K353" s="4"/>
      <c r="L353" s="4" t="s">
        <v>16422</v>
      </c>
      <c r="M353" s="4" t="s">
        <v>16391</v>
      </c>
      <c r="N353" s="4" t="s">
        <v>16415</v>
      </c>
    </row>
    <row r="354" spans="1:14" x14ac:dyDescent="0.3">
      <c r="A354" s="4" t="s">
        <v>16384</v>
      </c>
      <c r="B354" s="5">
        <v>4</v>
      </c>
      <c r="C354" s="6" t="s">
        <v>16385</v>
      </c>
      <c r="D354" s="4" t="s">
        <v>16400</v>
      </c>
      <c r="E354" s="4" t="s">
        <v>16416</v>
      </c>
      <c r="F354" s="7">
        <v>5</v>
      </c>
      <c r="G354" s="8">
        <v>20000000</v>
      </c>
      <c r="H354" s="4">
        <v>1</v>
      </c>
      <c r="I354" s="9">
        <v>1.3888888888888889E-3</v>
      </c>
      <c r="J354" s="4" t="s">
        <v>16388</v>
      </c>
      <c r="K354" s="4" t="s">
        <v>16408</v>
      </c>
      <c r="L354" s="4" t="s">
        <v>16425</v>
      </c>
      <c r="M354" s="4" t="s">
        <v>16406</v>
      </c>
      <c r="N354" s="4" t="s">
        <v>16428</v>
      </c>
    </row>
    <row r="355" spans="1:14" x14ac:dyDescent="0.3">
      <c r="A355" s="4" t="s">
        <v>16384</v>
      </c>
      <c r="B355" s="5">
        <v>6</v>
      </c>
      <c r="C355" s="6" t="s">
        <v>16433</v>
      </c>
      <c r="D355" s="4" t="s">
        <v>16400</v>
      </c>
      <c r="E355" s="4" t="s">
        <v>16441</v>
      </c>
      <c r="F355" s="7">
        <v>2</v>
      </c>
      <c r="G355" s="8">
        <v>12000000</v>
      </c>
      <c r="H355" s="4">
        <v>1</v>
      </c>
      <c r="I355" s="9">
        <v>1.3888888888888889E-3</v>
      </c>
      <c r="J355" s="4" t="s">
        <v>16388</v>
      </c>
      <c r="K355" s="4" t="s">
        <v>16408</v>
      </c>
      <c r="L355" s="4" t="s">
        <v>16405</v>
      </c>
      <c r="M355" s="4" t="s">
        <v>16397</v>
      </c>
      <c r="N355" s="4" t="s">
        <v>16426</v>
      </c>
    </row>
    <row r="356" spans="1:14" x14ac:dyDescent="0.3">
      <c r="A356" s="4" t="s">
        <v>16384</v>
      </c>
      <c r="B356" s="5">
        <v>12</v>
      </c>
      <c r="C356" s="6" t="s">
        <v>16434</v>
      </c>
      <c r="D356" s="4" t="s">
        <v>16404</v>
      </c>
      <c r="E356" s="4" t="s">
        <v>16419</v>
      </c>
      <c r="F356" s="7">
        <v>2</v>
      </c>
      <c r="G356" s="8">
        <v>12000000</v>
      </c>
      <c r="H356" s="4">
        <v>5</v>
      </c>
      <c r="I356" s="9">
        <v>1.3888888888888889E-3</v>
      </c>
      <c r="J356" s="4" t="s">
        <v>16388</v>
      </c>
      <c r="K356" s="4" t="s">
        <v>16413</v>
      </c>
      <c r="L356" s="4" t="s">
        <v>16402</v>
      </c>
      <c r="M356" s="4" t="s">
        <v>16409</v>
      </c>
      <c r="N356" s="4" t="s">
        <v>16440</v>
      </c>
    </row>
    <row r="357" spans="1:14" x14ac:dyDescent="0.3">
      <c r="A357" s="4" t="s">
        <v>16384</v>
      </c>
      <c r="B357" s="5">
        <v>11</v>
      </c>
      <c r="C357" s="6" t="s">
        <v>16393</v>
      </c>
      <c r="D357" s="4" t="s">
        <v>16412</v>
      </c>
      <c r="E357" s="4" t="s">
        <v>16416</v>
      </c>
      <c r="F357" s="7">
        <v>2</v>
      </c>
      <c r="G357" s="8">
        <v>12000000</v>
      </c>
      <c r="H357" s="4">
        <v>1</v>
      </c>
      <c r="I357" s="9">
        <v>1.3888888888888889E-3</v>
      </c>
      <c r="J357" s="4" t="s">
        <v>16388</v>
      </c>
      <c r="K357" s="4" t="s">
        <v>16395</v>
      </c>
      <c r="L357" s="4" t="s">
        <v>16417</v>
      </c>
      <c r="M357" s="4" t="s">
        <v>16397</v>
      </c>
      <c r="N357" s="4" t="s">
        <v>16398</v>
      </c>
    </row>
    <row r="358" spans="1:14" x14ac:dyDescent="0.3">
      <c r="A358" s="4" t="s">
        <v>16384</v>
      </c>
      <c r="B358" s="5">
        <v>2</v>
      </c>
      <c r="C358" s="6" t="s">
        <v>16411</v>
      </c>
      <c r="D358" s="4" t="s">
        <v>16386</v>
      </c>
      <c r="E358" s="4" t="s">
        <v>16394</v>
      </c>
      <c r="F358" s="7">
        <v>3</v>
      </c>
      <c r="G358" s="8">
        <v>15000000</v>
      </c>
      <c r="H358" s="4">
        <v>1</v>
      </c>
      <c r="I358" s="9">
        <v>1.3888888888888889E-3</v>
      </c>
      <c r="J358" s="4" t="s">
        <v>16388</v>
      </c>
      <c r="K358" s="4" t="s">
        <v>16413</v>
      </c>
      <c r="L358" s="4" t="s">
        <v>16390</v>
      </c>
      <c r="M358" s="4" t="s">
        <v>16391</v>
      </c>
      <c r="N358" s="4" t="s">
        <v>16409</v>
      </c>
    </row>
    <row r="359" spans="1:14" x14ac:dyDescent="0.3">
      <c r="A359" s="4" t="s">
        <v>16384</v>
      </c>
      <c r="B359" s="5">
        <v>8</v>
      </c>
      <c r="C359" s="6" t="s">
        <v>16411</v>
      </c>
      <c r="D359" s="4" t="s">
        <v>16386</v>
      </c>
      <c r="E359" s="4" t="s">
        <v>16416</v>
      </c>
      <c r="F359" s="7">
        <v>3</v>
      </c>
      <c r="G359" s="8">
        <v>15000000</v>
      </c>
      <c r="H359" s="4">
        <v>4</v>
      </c>
      <c r="I359" s="9">
        <v>1.3888888888888889E-3</v>
      </c>
      <c r="J359" s="4" t="s">
        <v>16388</v>
      </c>
      <c r="K359" s="4" t="s">
        <v>16421</v>
      </c>
      <c r="L359" s="4" t="s">
        <v>16425</v>
      </c>
      <c r="M359" s="4" t="s">
        <v>16406</v>
      </c>
      <c r="N359" s="4" t="s">
        <v>16428</v>
      </c>
    </row>
    <row r="360" spans="1:14" x14ac:dyDescent="0.3">
      <c r="A360" s="4" t="s">
        <v>16384</v>
      </c>
      <c r="B360" s="5">
        <v>17</v>
      </c>
      <c r="C360" s="6" t="s">
        <v>16418</v>
      </c>
      <c r="D360" s="4" t="s">
        <v>16404</v>
      </c>
      <c r="E360" s="4" t="s">
        <v>16394</v>
      </c>
      <c r="F360" s="7">
        <v>4</v>
      </c>
      <c r="G360" s="8">
        <v>11000000</v>
      </c>
      <c r="H360" s="4">
        <v>2</v>
      </c>
      <c r="I360" s="9">
        <v>1.3888888888888889E-3</v>
      </c>
      <c r="J360" s="4" t="s">
        <v>16435</v>
      </c>
      <c r="K360" s="4" t="s">
        <v>16389</v>
      </c>
      <c r="L360" s="4" t="s">
        <v>16425</v>
      </c>
      <c r="M360" s="4" t="s">
        <v>16391</v>
      </c>
      <c r="N360" s="4" t="s">
        <v>16392</v>
      </c>
    </row>
    <row r="361" spans="1:14" x14ac:dyDescent="0.3">
      <c r="A361" s="4" t="s">
        <v>16384</v>
      </c>
      <c r="B361" s="5">
        <v>10</v>
      </c>
      <c r="C361" s="6" t="s">
        <v>16442</v>
      </c>
      <c r="D361" s="4" t="s">
        <v>16404</v>
      </c>
      <c r="E361" s="4" t="s">
        <v>16394</v>
      </c>
      <c r="F361" s="7">
        <v>4</v>
      </c>
      <c r="G361" s="8">
        <v>20000000</v>
      </c>
      <c r="H361" s="4">
        <v>1</v>
      </c>
      <c r="I361" s="9">
        <v>1.3888888888888889E-3</v>
      </c>
      <c r="J361" s="4" t="s">
        <v>16388</v>
      </c>
      <c r="K361" s="4" t="s">
        <v>16389</v>
      </c>
      <c r="L361" s="4" t="s">
        <v>16422</v>
      </c>
      <c r="M361" s="4" t="s">
        <v>16409</v>
      </c>
      <c r="N361" s="4" t="s">
        <v>16440</v>
      </c>
    </row>
    <row r="362" spans="1:14" x14ac:dyDescent="0.3">
      <c r="A362" s="4" t="s">
        <v>16384</v>
      </c>
      <c r="B362" s="5">
        <v>17</v>
      </c>
      <c r="C362" s="6" t="s">
        <v>16442</v>
      </c>
      <c r="D362" s="4" t="s">
        <v>16423</v>
      </c>
      <c r="E362" s="4" t="s">
        <v>16387</v>
      </c>
      <c r="F362" s="7">
        <v>1</v>
      </c>
      <c r="G362" s="8">
        <v>7000000</v>
      </c>
      <c r="H362" s="4">
        <v>5</v>
      </c>
      <c r="I362" s="9">
        <v>1.3888888888888889E-3</v>
      </c>
      <c r="J362" s="4" t="s">
        <v>16388</v>
      </c>
      <c r="K362" s="4" t="s">
        <v>16438</v>
      </c>
      <c r="L362" s="4" t="s">
        <v>16422</v>
      </c>
      <c r="M362" s="4" t="s">
        <v>16409</v>
      </c>
      <c r="N362" s="4" t="s">
        <v>16410</v>
      </c>
    </row>
    <row r="363" spans="1:14" x14ac:dyDescent="0.3">
      <c r="A363" s="4" t="s">
        <v>16384</v>
      </c>
      <c r="B363" s="5">
        <v>4</v>
      </c>
      <c r="C363" s="6" t="s">
        <v>16385</v>
      </c>
      <c r="D363" s="4" t="s">
        <v>16400</v>
      </c>
      <c r="E363" s="4" t="s">
        <v>16416</v>
      </c>
      <c r="F363" s="7">
        <v>5</v>
      </c>
      <c r="G363" s="8">
        <v>20000000</v>
      </c>
      <c r="H363" s="4">
        <v>1</v>
      </c>
      <c r="I363" s="9">
        <v>1.3888888888888889E-3</v>
      </c>
      <c r="J363" s="4" t="s">
        <v>16388</v>
      </c>
      <c r="K363" s="4" t="s">
        <v>16408</v>
      </c>
      <c r="L363" s="4" t="s">
        <v>16425</v>
      </c>
      <c r="M363" s="4" t="s">
        <v>16406</v>
      </c>
      <c r="N363" s="4" t="s">
        <v>16428</v>
      </c>
    </row>
    <row r="364" spans="1:14" x14ac:dyDescent="0.3">
      <c r="A364" s="4" t="s">
        <v>16384</v>
      </c>
      <c r="B364" s="5">
        <v>6</v>
      </c>
      <c r="C364" s="6" t="s">
        <v>16433</v>
      </c>
      <c r="D364" s="4" t="s">
        <v>16400</v>
      </c>
      <c r="E364" s="4" t="s">
        <v>16441</v>
      </c>
      <c r="F364" s="7">
        <v>2</v>
      </c>
      <c r="G364" s="8">
        <v>12000000</v>
      </c>
      <c r="H364" s="4">
        <v>1</v>
      </c>
      <c r="I364" s="9">
        <v>1.3888888888888889E-3</v>
      </c>
      <c r="J364" s="4" t="s">
        <v>16388</v>
      </c>
      <c r="K364" s="4" t="s">
        <v>16408</v>
      </c>
      <c r="L364" s="4" t="s">
        <v>16405</v>
      </c>
      <c r="M364" s="4" t="s">
        <v>16397</v>
      </c>
      <c r="N364" s="4" t="s">
        <v>16426</v>
      </c>
    </row>
    <row r="365" spans="1:14" x14ac:dyDescent="0.3">
      <c r="A365" s="4" t="s">
        <v>16384</v>
      </c>
      <c r="B365" s="5">
        <v>12</v>
      </c>
      <c r="C365" s="6" t="s">
        <v>16434</v>
      </c>
      <c r="D365" s="4" t="s">
        <v>16404</v>
      </c>
      <c r="E365" s="4" t="s">
        <v>16419</v>
      </c>
      <c r="F365" s="7">
        <v>2</v>
      </c>
      <c r="G365" s="8">
        <v>12000000</v>
      </c>
      <c r="H365" s="4">
        <v>5</v>
      </c>
      <c r="I365" s="9">
        <v>1.3888888888888889E-3</v>
      </c>
      <c r="J365" s="4" t="s">
        <v>16388</v>
      </c>
      <c r="K365" s="4" t="s">
        <v>16413</v>
      </c>
      <c r="L365" s="4" t="s">
        <v>16402</v>
      </c>
      <c r="M365" s="4" t="s">
        <v>16409</v>
      </c>
      <c r="N365" s="4" t="s">
        <v>16440</v>
      </c>
    </row>
    <row r="366" spans="1:14" x14ac:dyDescent="0.3">
      <c r="A366" s="4" t="s">
        <v>16443</v>
      </c>
      <c r="B366" s="5">
        <v>2</v>
      </c>
      <c r="C366" s="6" t="s">
        <v>16433</v>
      </c>
      <c r="D366" s="4" t="s">
        <v>16386</v>
      </c>
      <c r="E366" s="4" t="s">
        <v>16416</v>
      </c>
      <c r="F366" s="7">
        <v>0</v>
      </c>
      <c r="G366" s="8">
        <v>0</v>
      </c>
      <c r="H366" s="4">
        <v>1</v>
      </c>
      <c r="I366" s="9">
        <v>1.3888888888888889E-3</v>
      </c>
      <c r="J366" s="4"/>
      <c r="K366" s="4"/>
      <c r="L366" s="4" t="s">
        <v>16396</v>
      </c>
      <c r="M366" s="4" t="s">
        <v>16406</v>
      </c>
      <c r="N366" s="4" t="s">
        <v>16439</v>
      </c>
    </row>
    <row r="367" spans="1:14" x14ac:dyDescent="0.3">
      <c r="A367" s="4" t="s">
        <v>16443</v>
      </c>
      <c r="B367" s="5">
        <v>30</v>
      </c>
      <c r="C367" s="6" t="s">
        <v>16399</v>
      </c>
      <c r="D367" s="4" t="s">
        <v>16386</v>
      </c>
      <c r="E367" s="4" t="s">
        <v>16394</v>
      </c>
      <c r="F367" s="7">
        <v>0</v>
      </c>
      <c r="G367" s="8">
        <v>0</v>
      </c>
      <c r="H367" s="4">
        <v>2</v>
      </c>
      <c r="I367" s="9">
        <v>1.3888888888888889E-3</v>
      </c>
      <c r="J367" s="4"/>
      <c r="K367" s="4"/>
      <c r="L367" s="4" t="s">
        <v>16417</v>
      </c>
      <c r="M367" s="4" t="s">
        <v>16397</v>
      </c>
      <c r="N367" s="4" t="s">
        <v>16403</v>
      </c>
    </row>
    <row r="368" spans="1:14" x14ac:dyDescent="0.3">
      <c r="A368" s="4" t="s">
        <v>16443</v>
      </c>
      <c r="B368" s="5">
        <v>8</v>
      </c>
      <c r="C368" s="6" t="s">
        <v>16411</v>
      </c>
      <c r="D368" s="4" t="s">
        <v>16412</v>
      </c>
      <c r="E368" s="4" t="s">
        <v>16394</v>
      </c>
      <c r="F368" s="7">
        <v>0</v>
      </c>
      <c r="G368" s="8">
        <v>0</v>
      </c>
      <c r="H368" s="4">
        <v>1</v>
      </c>
      <c r="I368" s="9">
        <v>1.3888888888888889E-3</v>
      </c>
      <c r="J368" s="4"/>
      <c r="K368" s="4"/>
      <c r="L368" s="4" t="s">
        <v>16402</v>
      </c>
      <c r="M368" s="4" t="s">
        <v>16391</v>
      </c>
      <c r="N368" s="4" t="s">
        <v>16436</v>
      </c>
    </row>
    <row r="369" spans="1:14" x14ac:dyDescent="0.3">
      <c r="A369" s="4" t="s">
        <v>16443</v>
      </c>
      <c r="B369" s="5">
        <v>20</v>
      </c>
      <c r="C369" s="6" t="s">
        <v>16418</v>
      </c>
      <c r="D369" s="4" t="s">
        <v>16404</v>
      </c>
      <c r="E369" s="4" t="s">
        <v>16387</v>
      </c>
      <c r="F369" s="7">
        <v>0</v>
      </c>
      <c r="G369" s="8">
        <v>0</v>
      </c>
      <c r="H369" s="4">
        <v>2</v>
      </c>
      <c r="I369" s="9">
        <v>1.3888888888888889E-3</v>
      </c>
      <c r="J369" s="4"/>
      <c r="K369" s="4"/>
      <c r="L369" s="4" t="s">
        <v>16405</v>
      </c>
      <c r="M369" s="4" t="s">
        <v>16391</v>
      </c>
      <c r="N369" s="4" t="s">
        <v>16436</v>
      </c>
    </row>
    <row r="370" spans="1:14" x14ac:dyDescent="0.3">
      <c r="A370" s="4" t="s">
        <v>16443</v>
      </c>
      <c r="B370" s="5">
        <v>2</v>
      </c>
      <c r="C370" s="6" t="s">
        <v>16433</v>
      </c>
      <c r="D370" s="4" t="s">
        <v>16386</v>
      </c>
      <c r="E370" s="4" t="s">
        <v>16416</v>
      </c>
      <c r="F370" s="7">
        <v>0</v>
      </c>
      <c r="G370" s="8">
        <v>0</v>
      </c>
      <c r="H370" s="4">
        <v>1</v>
      </c>
      <c r="I370" s="9">
        <v>1.3888888888888889E-3</v>
      </c>
      <c r="J370" s="4"/>
      <c r="K370" s="4"/>
      <c r="L370" s="4" t="s">
        <v>16396</v>
      </c>
      <c r="M370" s="4" t="s">
        <v>16406</v>
      </c>
      <c r="N370" s="4" t="s">
        <v>16439</v>
      </c>
    </row>
    <row r="371" spans="1:14" x14ac:dyDescent="0.3">
      <c r="A371" s="4" t="s">
        <v>16384</v>
      </c>
      <c r="B371" s="5">
        <v>10</v>
      </c>
      <c r="C371" s="6" t="s">
        <v>16429</v>
      </c>
      <c r="D371" s="4" t="s">
        <v>16404</v>
      </c>
      <c r="E371" s="4" t="s">
        <v>16416</v>
      </c>
      <c r="F371" s="7">
        <v>2</v>
      </c>
      <c r="G371" s="8">
        <v>12000000</v>
      </c>
      <c r="H371" s="4">
        <v>1</v>
      </c>
      <c r="I371" s="9">
        <v>1.3888888888888889E-3</v>
      </c>
      <c r="J371" s="4" t="s">
        <v>16388</v>
      </c>
      <c r="K371" s="4" t="s">
        <v>16389</v>
      </c>
      <c r="L371" s="4" t="s">
        <v>16390</v>
      </c>
      <c r="M371" s="4" t="s">
        <v>16406</v>
      </c>
      <c r="N371" s="4" t="s">
        <v>16407</v>
      </c>
    </row>
    <row r="372" spans="1:14" x14ac:dyDescent="0.3">
      <c r="A372" s="4" t="s">
        <v>16384</v>
      </c>
      <c r="B372" s="5">
        <v>1</v>
      </c>
      <c r="C372" s="6" t="s">
        <v>16429</v>
      </c>
      <c r="D372" s="4" t="s">
        <v>16404</v>
      </c>
      <c r="E372" s="4" t="s">
        <v>16416</v>
      </c>
      <c r="F372" s="7">
        <v>3</v>
      </c>
      <c r="G372" s="8">
        <v>11000000</v>
      </c>
      <c r="H372" s="4">
        <v>2</v>
      </c>
      <c r="I372" s="9">
        <v>1.3888888888888889E-3</v>
      </c>
      <c r="J372" s="4" t="s">
        <v>16388</v>
      </c>
      <c r="K372" s="4" t="s">
        <v>16438</v>
      </c>
      <c r="L372" s="4" t="s">
        <v>16390</v>
      </c>
      <c r="M372" s="4" t="s">
        <v>16391</v>
      </c>
      <c r="N372" s="4" t="s">
        <v>16437</v>
      </c>
    </row>
    <row r="373" spans="1:14" x14ac:dyDescent="0.3">
      <c r="A373" s="4" t="s">
        <v>16384</v>
      </c>
      <c r="B373" s="5">
        <v>11</v>
      </c>
      <c r="C373" s="6" t="s">
        <v>16431</v>
      </c>
      <c r="D373" s="4" t="s">
        <v>16386</v>
      </c>
      <c r="E373" s="4" t="s">
        <v>16387</v>
      </c>
      <c r="F373" s="7">
        <v>2</v>
      </c>
      <c r="G373" s="8">
        <v>10000000</v>
      </c>
      <c r="H373" s="4">
        <v>2</v>
      </c>
      <c r="I373" s="9">
        <v>1.3888888888888889E-3</v>
      </c>
      <c r="J373" s="4" t="s">
        <v>16388</v>
      </c>
      <c r="K373" s="4" t="s">
        <v>16430</v>
      </c>
      <c r="L373" s="4" t="s">
        <v>16422</v>
      </c>
      <c r="M373" s="4" t="s">
        <v>16409</v>
      </c>
      <c r="N373" s="4" t="s">
        <v>16410</v>
      </c>
    </row>
    <row r="374" spans="1:14" x14ac:dyDescent="0.3">
      <c r="A374" s="4" t="s">
        <v>16384</v>
      </c>
      <c r="B374" s="5">
        <v>3</v>
      </c>
      <c r="C374" s="6" t="s">
        <v>16433</v>
      </c>
      <c r="D374" s="4" t="s">
        <v>16423</v>
      </c>
      <c r="E374" s="4" t="s">
        <v>16416</v>
      </c>
      <c r="F374" s="7">
        <v>2</v>
      </c>
      <c r="G374" s="8">
        <v>38000000</v>
      </c>
      <c r="H374" s="4">
        <v>1</v>
      </c>
      <c r="I374" s="9">
        <v>1.3888888888888889E-3</v>
      </c>
      <c r="J374" s="4" t="s">
        <v>16420</v>
      </c>
      <c r="K374" s="4" t="s">
        <v>16389</v>
      </c>
      <c r="L374" s="4" t="s">
        <v>16402</v>
      </c>
      <c r="M374" s="4" t="s">
        <v>16406</v>
      </c>
      <c r="N374" s="4" t="s">
        <v>16439</v>
      </c>
    </row>
    <row r="375" spans="1:14" x14ac:dyDescent="0.3">
      <c r="A375" s="4" t="s">
        <v>16384</v>
      </c>
      <c r="B375" s="5">
        <v>20</v>
      </c>
      <c r="C375" s="6" t="s">
        <v>16445</v>
      </c>
      <c r="D375" s="4" t="s">
        <v>16400</v>
      </c>
      <c r="E375" s="4" t="s">
        <v>16416</v>
      </c>
      <c r="F375" s="7">
        <v>1</v>
      </c>
      <c r="G375" s="8">
        <v>19000000</v>
      </c>
      <c r="H375" s="4">
        <v>5</v>
      </c>
      <c r="I375" s="9">
        <v>1.3888888888888889E-3</v>
      </c>
      <c r="J375" s="4" t="s">
        <v>16420</v>
      </c>
      <c r="K375" s="4" t="s">
        <v>16401</v>
      </c>
      <c r="L375" s="4" t="s">
        <v>16417</v>
      </c>
      <c r="M375" s="4" t="s">
        <v>16409</v>
      </c>
      <c r="N375" s="4" t="s">
        <v>16440</v>
      </c>
    </row>
    <row r="376" spans="1:14" x14ac:dyDescent="0.3">
      <c r="A376" s="4" t="s">
        <v>16384</v>
      </c>
      <c r="B376" s="5">
        <v>11</v>
      </c>
      <c r="C376" s="6" t="s">
        <v>16393</v>
      </c>
      <c r="D376" s="4" t="s">
        <v>16386</v>
      </c>
      <c r="E376" s="4" t="s">
        <v>16416</v>
      </c>
      <c r="F376" s="7">
        <v>3</v>
      </c>
      <c r="G376" s="8">
        <v>15000000</v>
      </c>
      <c r="H376" s="4">
        <v>4</v>
      </c>
      <c r="I376" s="9">
        <v>1.3888888888888889E-3</v>
      </c>
      <c r="J376" s="4" t="s">
        <v>16388</v>
      </c>
      <c r="K376" s="4" t="s">
        <v>16401</v>
      </c>
      <c r="L376" s="4" t="s">
        <v>16425</v>
      </c>
      <c r="M376" s="4" t="s">
        <v>16409</v>
      </c>
      <c r="N376" s="4" t="s">
        <v>16440</v>
      </c>
    </row>
    <row r="377" spans="1:14" x14ac:dyDescent="0.3">
      <c r="A377" s="4" t="s">
        <v>16384</v>
      </c>
      <c r="B377" s="5">
        <v>28</v>
      </c>
      <c r="C377" s="6" t="s">
        <v>16399</v>
      </c>
      <c r="D377" s="4" t="s">
        <v>16404</v>
      </c>
      <c r="E377" s="4" t="s">
        <v>16394</v>
      </c>
      <c r="F377" s="7">
        <v>1</v>
      </c>
      <c r="G377" s="8">
        <v>19000000</v>
      </c>
      <c r="H377" s="4">
        <v>4</v>
      </c>
      <c r="I377" s="9">
        <v>1.3888888888888889E-3</v>
      </c>
      <c r="J377" s="4" t="s">
        <v>16447</v>
      </c>
      <c r="K377" s="4" t="s">
        <v>16408</v>
      </c>
      <c r="L377" s="4" t="s">
        <v>16417</v>
      </c>
      <c r="M377" s="4" t="s">
        <v>16409</v>
      </c>
      <c r="N377" s="4" t="s">
        <v>16410</v>
      </c>
    </row>
    <row r="378" spans="1:14" x14ac:dyDescent="0.3">
      <c r="A378" s="4" t="s">
        <v>16384</v>
      </c>
      <c r="B378" s="5">
        <v>30</v>
      </c>
      <c r="C378" s="6" t="s">
        <v>16399</v>
      </c>
      <c r="D378" s="4" t="s">
        <v>16404</v>
      </c>
      <c r="E378" s="4" t="s">
        <v>16416</v>
      </c>
      <c r="F378" s="7">
        <v>2</v>
      </c>
      <c r="G378" s="8">
        <v>38000000</v>
      </c>
      <c r="H378" s="4">
        <v>1</v>
      </c>
      <c r="I378" s="9">
        <v>1.3888888888888889E-3</v>
      </c>
      <c r="J378" s="4" t="s">
        <v>16420</v>
      </c>
      <c r="K378" s="4" t="s">
        <v>16413</v>
      </c>
      <c r="L378" s="4" t="s">
        <v>16402</v>
      </c>
      <c r="M378" s="4" t="s">
        <v>16406</v>
      </c>
      <c r="N378" s="4" t="s">
        <v>16428</v>
      </c>
    </row>
    <row r="379" spans="1:14" x14ac:dyDescent="0.3">
      <c r="A379" s="4" t="s">
        <v>16384</v>
      </c>
      <c r="B379" s="5">
        <v>11</v>
      </c>
      <c r="C379" s="6" t="s">
        <v>16399</v>
      </c>
      <c r="D379" s="4" t="s">
        <v>16404</v>
      </c>
      <c r="E379" s="4" t="s">
        <v>16416</v>
      </c>
      <c r="F379" s="7">
        <v>5</v>
      </c>
      <c r="G379" s="8">
        <v>25000000</v>
      </c>
      <c r="H379" s="4">
        <v>2</v>
      </c>
      <c r="I379" s="9">
        <v>1.3888888888888889E-3</v>
      </c>
      <c r="J379" s="4" t="s">
        <v>16388</v>
      </c>
      <c r="K379" s="4" t="s">
        <v>16401</v>
      </c>
      <c r="L379" s="4" t="s">
        <v>16402</v>
      </c>
      <c r="M379" s="4" t="s">
        <v>16397</v>
      </c>
      <c r="N379" s="4" t="s">
        <v>16448</v>
      </c>
    </row>
    <row r="380" spans="1:14" x14ac:dyDescent="0.3">
      <c r="A380" s="4" t="s">
        <v>16384</v>
      </c>
      <c r="B380" s="5">
        <v>12</v>
      </c>
      <c r="C380" s="6" t="s">
        <v>16399</v>
      </c>
      <c r="D380" s="4" t="s">
        <v>16404</v>
      </c>
      <c r="E380" s="4" t="s">
        <v>16416</v>
      </c>
      <c r="F380" s="7">
        <v>5</v>
      </c>
      <c r="G380" s="8">
        <v>25000000</v>
      </c>
      <c r="H380" s="4">
        <v>5</v>
      </c>
      <c r="I380" s="9">
        <v>1.3888888888888889E-3</v>
      </c>
      <c r="J380" s="4" t="s">
        <v>16388</v>
      </c>
      <c r="K380" s="4" t="s">
        <v>16430</v>
      </c>
      <c r="L380" s="4" t="s">
        <v>16402</v>
      </c>
      <c r="M380" s="4" t="s">
        <v>16391</v>
      </c>
      <c r="N380" s="4" t="s">
        <v>16437</v>
      </c>
    </row>
    <row r="381" spans="1:14" x14ac:dyDescent="0.3">
      <c r="A381" s="4" t="s">
        <v>16384</v>
      </c>
      <c r="B381" s="5">
        <v>17</v>
      </c>
      <c r="C381" s="6" t="s">
        <v>16399</v>
      </c>
      <c r="D381" s="4" t="s">
        <v>16400</v>
      </c>
      <c r="E381" s="4" t="s">
        <v>16416</v>
      </c>
      <c r="F381" s="7">
        <v>2</v>
      </c>
      <c r="G381" s="8">
        <v>12000000</v>
      </c>
      <c r="H381" s="4">
        <v>4</v>
      </c>
      <c r="I381" s="9">
        <v>1.3888888888888889E-3</v>
      </c>
      <c r="J381" s="4" t="s">
        <v>16388</v>
      </c>
      <c r="K381" s="4" t="s">
        <v>16413</v>
      </c>
      <c r="L381" s="4" t="s">
        <v>16422</v>
      </c>
      <c r="M381" s="4" t="s">
        <v>16406</v>
      </c>
      <c r="N381" s="4" t="s">
        <v>16428</v>
      </c>
    </row>
    <row r="382" spans="1:14" x14ac:dyDescent="0.3">
      <c r="A382" s="4" t="s">
        <v>16384</v>
      </c>
      <c r="B382" s="5">
        <v>29</v>
      </c>
      <c r="C382" s="6" t="s">
        <v>16399</v>
      </c>
      <c r="D382" s="4" t="s">
        <v>16404</v>
      </c>
      <c r="E382" s="4" t="s">
        <v>16394</v>
      </c>
      <c r="F382" s="7">
        <v>4</v>
      </c>
      <c r="G382" s="8">
        <v>15000000</v>
      </c>
      <c r="H382" s="4">
        <v>3</v>
      </c>
      <c r="I382" s="9">
        <v>1.3888888888888889E-3</v>
      </c>
      <c r="J382" s="4" t="s">
        <v>16388</v>
      </c>
      <c r="K382" s="4" t="s">
        <v>16395</v>
      </c>
      <c r="L382" s="4" t="s">
        <v>16425</v>
      </c>
      <c r="M382" s="4" t="s">
        <v>16391</v>
      </c>
      <c r="N382" s="4" t="s">
        <v>16427</v>
      </c>
    </row>
    <row r="383" spans="1:14" x14ac:dyDescent="0.3">
      <c r="A383" s="4" t="s">
        <v>16384</v>
      </c>
      <c r="B383" s="5">
        <v>8</v>
      </c>
      <c r="C383" s="6" t="s">
        <v>16411</v>
      </c>
      <c r="D383" s="4" t="s">
        <v>16400</v>
      </c>
      <c r="E383" s="4" t="s">
        <v>16394</v>
      </c>
      <c r="F383" s="7">
        <v>1</v>
      </c>
      <c r="G383" s="8">
        <v>7000000</v>
      </c>
      <c r="H383" s="4">
        <v>1</v>
      </c>
      <c r="I383" s="9">
        <v>1.3888888888888889E-3</v>
      </c>
      <c r="J383" s="4" t="s">
        <v>16388</v>
      </c>
      <c r="K383" s="4" t="s">
        <v>16430</v>
      </c>
      <c r="L383" s="4" t="s">
        <v>16422</v>
      </c>
      <c r="M383" s="4" t="s">
        <v>16391</v>
      </c>
      <c r="N383" s="4" t="s">
        <v>16415</v>
      </c>
    </row>
    <row r="384" spans="1:14" x14ac:dyDescent="0.3">
      <c r="A384" s="4" t="s">
        <v>16384</v>
      </c>
      <c r="B384" s="5">
        <v>27</v>
      </c>
      <c r="C384" s="6" t="s">
        <v>16411</v>
      </c>
      <c r="D384" s="4" t="s">
        <v>16412</v>
      </c>
      <c r="E384" s="4" t="s">
        <v>16394</v>
      </c>
      <c r="F384" s="7">
        <v>1</v>
      </c>
      <c r="G384" s="8">
        <v>7000000</v>
      </c>
      <c r="H384" s="4">
        <v>1</v>
      </c>
      <c r="I384" s="9">
        <v>1.3888888888888889E-3</v>
      </c>
      <c r="J384" s="4" t="s">
        <v>16388</v>
      </c>
      <c r="K384" s="4" t="s">
        <v>16389</v>
      </c>
      <c r="L384" s="4" t="s">
        <v>16396</v>
      </c>
      <c r="M384" s="4" t="s">
        <v>16406</v>
      </c>
      <c r="N384" s="4" t="s">
        <v>16428</v>
      </c>
    </row>
    <row r="385" spans="1:14" x14ac:dyDescent="0.3">
      <c r="A385" s="4" t="s">
        <v>16384</v>
      </c>
      <c r="B385" s="5">
        <v>2</v>
      </c>
      <c r="C385" s="6" t="s">
        <v>16418</v>
      </c>
      <c r="D385" s="4" t="s">
        <v>16412</v>
      </c>
      <c r="E385" s="4" t="s">
        <v>16394</v>
      </c>
      <c r="F385" s="7">
        <v>4</v>
      </c>
      <c r="G385" s="8">
        <v>20000000</v>
      </c>
      <c r="H385" s="4">
        <v>1</v>
      </c>
      <c r="I385" s="9">
        <v>1.3888888888888889E-3</v>
      </c>
      <c r="J385" s="4" t="s">
        <v>16435</v>
      </c>
      <c r="K385" s="4" t="s">
        <v>16395</v>
      </c>
      <c r="L385" s="4" t="s">
        <v>16414</v>
      </c>
      <c r="M385" s="4" t="s">
        <v>16397</v>
      </c>
      <c r="N385" s="4" t="s">
        <v>16426</v>
      </c>
    </row>
    <row r="386" spans="1:14" x14ac:dyDescent="0.3">
      <c r="A386" s="4" t="s">
        <v>16384</v>
      </c>
      <c r="B386" s="5">
        <v>1</v>
      </c>
      <c r="C386" s="6" t="s">
        <v>16418</v>
      </c>
      <c r="D386" s="4" t="s">
        <v>16400</v>
      </c>
      <c r="E386" s="4" t="s">
        <v>16419</v>
      </c>
      <c r="F386" s="7">
        <v>4</v>
      </c>
      <c r="G386" s="8">
        <v>20000000</v>
      </c>
      <c r="H386" s="4">
        <v>1</v>
      </c>
      <c r="I386" s="9">
        <v>1.3888888888888889E-3</v>
      </c>
      <c r="J386" s="4" t="s">
        <v>16388</v>
      </c>
      <c r="K386" s="4" t="s">
        <v>16421</v>
      </c>
      <c r="L386" s="4" t="s">
        <v>16425</v>
      </c>
      <c r="M386" s="4" t="s">
        <v>16391</v>
      </c>
      <c r="N386" s="4" t="s">
        <v>16415</v>
      </c>
    </row>
    <row r="387" spans="1:14" x14ac:dyDescent="0.3">
      <c r="A387" s="4" t="s">
        <v>16384</v>
      </c>
      <c r="B387" s="5">
        <v>31</v>
      </c>
      <c r="C387" s="6" t="s">
        <v>16442</v>
      </c>
      <c r="D387" s="4" t="s">
        <v>16423</v>
      </c>
      <c r="E387" s="4" t="s">
        <v>16416</v>
      </c>
      <c r="F387" s="7">
        <v>3</v>
      </c>
      <c r="G387" s="8">
        <v>12000000</v>
      </c>
      <c r="H387" s="4">
        <v>1</v>
      </c>
      <c r="I387" s="9">
        <v>1.3888888888888889E-3</v>
      </c>
      <c r="J387" s="4" t="s">
        <v>16388</v>
      </c>
      <c r="K387" s="4" t="s">
        <v>16389</v>
      </c>
      <c r="L387" s="4" t="s">
        <v>16405</v>
      </c>
      <c r="M387" s="4" t="s">
        <v>16391</v>
      </c>
      <c r="N387" s="4" t="s">
        <v>16427</v>
      </c>
    </row>
    <row r="388" spans="1:14" x14ac:dyDescent="0.3">
      <c r="A388" s="4" t="s">
        <v>16384</v>
      </c>
      <c r="B388" s="5">
        <v>30</v>
      </c>
      <c r="C388" s="6" t="s">
        <v>16442</v>
      </c>
      <c r="D388" s="4" t="s">
        <v>16400</v>
      </c>
      <c r="E388" s="4" t="s">
        <v>16394</v>
      </c>
      <c r="F388" s="7">
        <v>2</v>
      </c>
      <c r="G388" s="8">
        <v>12000000</v>
      </c>
      <c r="H388" s="4">
        <v>1</v>
      </c>
      <c r="I388" s="9">
        <v>1.3888888888888889E-3</v>
      </c>
      <c r="J388" s="4" t="s">
        <v>16388</v>
      </c>
      <c r="K388" s="4" t="s">
        <v>16389</v>
      </c>
      <c r="L388" s="4" t="s">
        <v>16425</v>
      </c>
      <c r="M388" s="4" t="s">
        <v>16391</v>
      </c>
      <c r="N388" s="4" t="s">
        <v>16437</v>
      </c>
    </row>
    <row r="389" spans="1:14" x14ac:dyDescent="0.3">
      <c r="A389" s="4" t="s">
        <v>16384</v>
      </c>
      <c r="B389" s="5">
        <v>10</v>
      </c>
      <c r="C389" s="6" t="s">
        <v>16429</v>
      </c>
      <c r="D389" s="4" t="s">
        <v>16404</v>
      </c>
      <c r="E389" s="4" t="s">
        <v>16416</v>
      </c>
      <c r="F389" s="7">
        <v>2</v>
      </c>
      <c r="G389" s="8">
        <v>12000000</v>
      </c>
      <c r="H389" s="4">
        <v>1</v>
      </c>
      <c r="I389" s="9">
        <v>1.3888888888888889E-3</v>
      </c>
      <c r="J389" s="4" t="s">
        <v>16388</v>
      </c>
      <c r="K389" s="4" t="s">
        <v>16389</v>
      </c>
      <c r="L389" s="4" t="s">
        <v>16390</v>
      </c>
      <c r="M389" s="4" t="s">
        <v>16406</v>
      </c>
      <c r="N389" s="4" t="s">
        <v>16407</v>
      </c>
    </row>
    <row r="390" spans="1:14" x14ac:dyDescent="0.3">
      <c r="A390" s="4" t="s">
        <v>16384</v>
      </c>
      <c r="B390" s="5">
        <v>1</v>
      </c>
      <c r="C390" s="6" t="s">
        <v>16429</v>
      </c>
      <c r="D390" s="4" t="s">
        <v>16404</v>
      </c>
      <c r="E390" s="4" t="s">
        <v>16416</v>
      </c>
      <c r="F390" s="7">
        <v>3</v>
      </c>
      <c r="G390" s="8">
        <v>11000000</v>
      </c>
      <c r="H390" s="4">
        <v>2</v>
      </c>
      <c r="I390" s="9">
        <v>1.3888888888888889E-3</v>
      </c>
      <c r="J390" s="4" t="s">
        <v>16388</v>
      </c>
      <c r="K390" s="4" t="s">
        <v>16438</v>
      </c>
      <c r="L390" s="4" t="s">
        <v>16390</v>
      </c>
      <c r="M390" s="4" t="s">
        <v>16391</v>
      </c>
      <c r="N390" s="4" t="s">
        <v>16437</v>
      </c>
    </row>
    <row r="391" spans="1:14" x14ac:dyDescent="0.3">
      <c r="A391" s="4" t="s">
        <v>16384</v>
      </c>
      <c r="B391" s="5">
        <v>11</v>
      </c>
      <c r="C391" s="6" t="s">
        <v>16431</v>
      </c>
      <c r="D391" s="4" t="s">
        <v>16386</v>
      </c>
      <c r="E391" s="4" t="s">
        <v>16387</v>
      </c>
      <c r="F391" s="7">
        <v>2</v>
      </c>
      <c r="G391" s="8">
        <v>10000000</v>
      </c>
      <c r="H391" s="4">
        <v>2</v>
      </c>
      <c r="I391" s="9">
        <v>1.3888888888888889E-3</v>
      </c>
      <c r="J391" s="4" t="s">
        <v>16388</v>
      </c>
      <c r="K391" s="4" t="s">
        <v>16430</v>
      </c>
      <c r="L391" s="4" t="s">
        <v>16422</v>
      </c>
      <c r="M391" s="4" t="s">
        <v>16409</v>
      </c>
      <c r="N391" s="4" t="s">
        <v>16410</v>
      </c>
    </row>
    <row r="392" spans="1:14" x14ac:dyDescent="0.3">
      <c r="A392" s="4" t="s">
        <v>16384</v>
      </c>
      <c r="B392" s="5">
        <v>3</v>
      </c>
      <c r="C392" s="6" t="s">
        <v>16433</v>
      </c>
      <c r="D392" s="4" t="s">
        <v>16423</v>
      </c>
      <c r="E392" s="4" t="s">
        <v>16416</v>
      </c>
      <c r="F392" s="7">
        <v>2</v>
      </c>
      <c r="G392" s="8">
        <v>38000000</v>
      </c>
      <c r="H392" s="4">
        <v>1</v>
      </c>
      <c r="I392" s="9">
        <v>1.3888888888888889E-3</v>
      </c>
      <c r="J392" s="4" t="s">
        <v>16420</v>
      </c>
      <c r="K392" s="4" t="s">
        <v>16389</v>
      </c>
      <c r="L392" s="4" t="s">
        <v>16402</v>
      </c>
      <c r="M392" s="4" t="s">
        <v>16406</v>
      </c>
      <c r="N392" s="4" t="s">
        <v>16439</v>
      </c>
    </row>
    <row r="393" spans="1:14" x14ac:dyDescent="0.3">
      <c r="A393" s="4" t="s">
        <v>16384</v>
      </c>
      <c r="B393" s="5">
        <v>20</v>
      </c>
      <c r="C393" s="6" t="s">
        <v>16445</v>
      </c>
      <c r="D393" s="4" t="s">
        <v>16400</v>
      </c>
      <c r="E393" s="4" t="s">
        <v>16416</v>
      </c>
      <c r="F393" s="7">
        <v>1</v>
      </c>
      <c r="G393" s="8">
        <v>19000000</v>
      </c>
      <c r="H393" s="4">
        <v>5</v>
      </c>
      <c r="I393" s="9">
        <v>1.3888888888888889E-3</v>
      </c>
      <c r="J393" s="4" t="s">
        <v>16420</v>
      </c>
      <c r="K393" s="4" t="s">
        <v>16401</v>
      </c>
      <c r="L393" s="4" t="s">
        <v>16417</v>
      </c>
      <c r="M393" s="4" t="s">
        <v>16409</v>
      </c>
      <c r="N393" s="4" t="s">
        <v>16440</v>
      </c>
    </row>
    <row r="394" spans="1:14" x14ac:dyDescent="0.3">
      <c r="A394" s="4" t="s">
        <v>16384</v>
      </c>
      <c r="B394" s="5">
        <v>11</v>
      </c>
      <c r="C394" s="6" t="s">
        <v>16393</v>
      </c>
      <c r="D394" s="4" t="s">
        <v>16386</v>
      </c>
      <c r="E394" s="4" t="s">
        <v>16416</v>
      </c>
      <c r="F394" s="7">
        <v>3</v>
      </c>
      <c r="G394" s="8">
        <v>15000000</v>
      </c>
      <c r="H394" s="4">
        <v>4</v>
      </c>
      <c r="I394" s="9">
        <v>1.3888888888888889E-3</v>
      </c>
      <c r="J394" s="4" t="s">
        <v>16388</v>
      </c>
      <c r="K394" s="4" t="s">
        <v>16401</v>
      </c>
      <c r="L394" s="4" t="s">
        <v>16425</v>
      </c>
      <c r="M394" s="4" t="s">
        <v>16409</v>
      </c>
      <c r="N394" s="4" t="s">
        <v>16440</v>
      </c>
    </row>
    <row r="395" spans="1:14" x14ac:dyDescent="0.3">
      <c r="A395" s="4" t="s">
        <v>16443</v>
      </c>
      <c r="B395" s="5">
        <v>5</v>
      </c>
      <c r="C395" s="6" t="s">
        <v>16385</v>
      </c>
      <c r="D395" s="4" t="s">
        <v>16404</v>
      </c>
      <c r="E395" s="4" t="s">
        <v>16387</v>
      </c>
      <c r="F395" s="7">
        <v>0</v>
      </c>
      <c r="G395" s="8">
        <v>0</v>
      </c>
      <c r="H395" s="4">
        <v>2</v>
      </c>
      <c r="I395" s="9">
        <v>1.3888888888888889E-3</v>
      </c>
      <c r="J395" s="4"/>
      <c r="K395" s="4"/>
      <c r="L395" s="4" t="s">
        <v>16422</v>
      </c>
      <c r="M395" s="4" t="s">
        <v>16397</v>
      </c>
      <c r="N395" s="4" t="s">
        <v>16426</v>
      </c>
    </row>
    <row r="396" spans="1:14" x14ac:dyDescent="0.3">
      <c r="A396" s="4" t="s">
        <v>16443</v>
      </c>
      <c r="B396" s="5">
        <v>22</v>
      </c>
      <c r="C396" s="6" t="s">
        <v>16411</v>
      </c>
      <c r="D396" s="4" t="s">
        <v>16404</v>
      </c>
      <c r="E396" s="4" t="s">
        <v>16387</v>
      </c>
      <c r="F396" s="7">
        <v>0</v>
      </c>
      <c r="G396" s="8">
        <v>0</v>
      </c>
      <c r="H396" s="4">
        <v>1</v>
      </c>
      <c r="I396" s="9">
        <v>1.3888888888888889E-3</v>
      </c>
      <c r="J396" s="4"/>
      <c r="K396" s="4"/>
      <c r="L396" s="4" t="s">
        <v>16417</v>
      </c>
      <c r="M396" s="4" t="s">
        <v>16397</v>
      </c>
      <c r="N396" s="4" t="s">
        <v>16403</v>
      </c>
    </row>
    <row r="397" spans="1:14" x14ac:dyDescent="0.3">
      <c r="A397" s="4" t="s">
        <v>16443</v>
      </c>
      <c r="B397" s="5">
        <v>26</v>
      </c>
      <c r="C397" s="6" t="s">
        <v>16411</v>
      </c>
      <c r="D397" s="4" t="s">
        <v>16400</v>
      </c>
      <c r="E397" s="4" t="s">
        <v>16416</v>
      </c>
      <c r="F397" s="7">
        <v>0</v>
      </c>
      <c r="G397" s="8">
        <v>0</v>
      </c>
      <c r="H397" s="4">
        <v>1</v>
      </c>
      <c r="I397" s="9">
        <v>1.3888888888888889E-3</v>
      </c>
      <c r="J397" s="4"/>
      <c r="K397" s="4"/>
      <c r="L397" s="4" t="s">
        <v>16414</v>
      </c>
      <c r="M397" s="4" t="s">
        <v>16391</v>
      </c>
      <c r="N397" s="4" t="s">
        <v>16415</v>
      </c>
    </row>
    <row r="398" spans="1:14" x14ac:dyDescent="0.3">
      <c r="A398" s="4" t="s">
        <v>16443</v>
      </c>
      <c r="B398" s="5">
        <v>8</v>
      </c>
      <c r="C398" s="6" t="s">
        <v>16411</v>
      </c>
      <c r="D398" s="4" t="s">
        <v>16404</v>
      </c>
      <c r="E398" s="4" t="s">
        <v>16394</v>
      </c>
      <c r="F398" s="7">
        <v>0</v>
      </c>
      <c r="G398" s="8">
        <v>0</v>
      </c>
      <c r="H398" s="4">
        <v>5</v>
      </c>
      <c r="I398" s="9">
        <v>1.3888888888888889E-3</v>
      </c>
      <c r="J398" s="4"/>
      <c r="K398" s="4"/>
      <c r="L398" s="4" t="s">
        <v>16422</v>
      </c>
      <c r="M398" s="4" t="s">
        <v>16391</v>
      </c>
      <c r="N398" s="4" t="s">
        <v>16437</v>
      </c>
    </row>
    <row r="399" spans="1:14" x14ac:dyDescent="0.3">
      <c r="A399" s="4" t="s">
        <v>16443</v>
      </c>
      <c r="B399" s="5">
        <v>17</v>
      </c>
      <c r="C399" s="6" t="s">
        <v>16418</v>
      </c>
      <c r="D399" s="4" t="s">
        <v>16386</v>
      </c>
      <c r="E399" s="4" t="s">
        <v>16416</v>
      </c>
      <c r="F399" s="7">
        <v>0</v>
      </c>
      <c r="G399" s="8">
        <v>0</v>
      </c>
      <c r="H399" s="4">
        <v>4</v>
      </c>
      <c r="I399" s="9">
        <v>1.3888888888888889E-3</v>
      </c>
      <c r="J399" s="4"/>
      <c r="K399" s="4"/>
      <c r="L399" s="4" t="s">
        <v>16422</v>
      </c>
      <c r="M399" s="4" t="s">
        <v>16409</v>
      </c>
      <c r="N399" s="4" t="s">
        <v>16440</v>
      </c>
    </row>
    <row r="400" spans="1:14" x14ac:dyDescent="0.3">
      <c r="A400" s="4" t="s">
        <v>16443</v>
      </c>
      <c r="B400" s="5">
        <v>11</v>
      </c>
      <c r="C400" s="6" t="s">
        <v>16442</v>
      </c>
      <c r="D400" s="4" t="s">
        <v>16400</v>
      </c>
      <c r="E400" s="4" t="s">
        <v>16394</v>
      </c>
      <c r="F400" s="7">
        <v>0</v>
      </c>
      <c r="G400" s="8">
        <v>0</v>
      </c>
      <c r="H400" s="4">
        <v>2</v>
      </c>
      <c r="I400" s="9">
        <v>1.3888888888888889E-3</v>
      </c>
      <c r="J400" s="4"/>
      <c r="K400" s="4"/>
      <c r="L400" s="4" t="s">
        <v>16425</v>
      </c>
      <c r="M400" s="4" t="s">
        <v>16397</v>
      </c>
      <c r="N400" s="4" t="s">
        <v>16426</v>
      </c>
    </row>
    <row r="401" spans="1:14" x14ac:dyDescent="0.3">
      <c r="A401" s="4" t="s">
        <v>16443</v>
      </c>
      <c r="B401" s="5">
        <v>22</v>
      </c>
      <c r="C401" s="6" t="s">
        <v>16442</v>
      </c>
      <c r="D401" s="4" t="s">
        <v>16386</v>
      </c>
      <c r="E401" s="4" t="s">
        <v>16419</v>
      </c>
      <c r="F401" s="7">
        <v>0</v>
      </c>
      <c r="G401" s="8">
        <v>0</v>
      </c>
      <c r="H401" s="4">
        <v>2</v>
      </c>
      <c r="I401" s="9">
        <v>1.3888888888888889E-3</v>
      </c>
      <c r="J401" s="4"/>
      <c r="K401" s="4"/>
      <c r="L401" s="4" t="s">
        <v>16405</v>
      </c>
      <c r="M401" s="4" t="s">
        <v>16397</v>
      </c>
      <c r="N401" s="4" t="s">
        <v>16448</v>
      </c>
    </row>
    <row r="402" spans="1:14" x14ac:dyDescent="0.3">
      <c r="A402" s="4" t="s">
        <v>16443</v>
      </c>
      <c r="B402" s="5">
        <v>1</v>
      </c>
      <c r="C402" s="6" t="s">
        <v>16442</v>
      </c>
      <c r="D402" s="4" t="s">
        <v>16400</v>
      </c>
      <c r="E402" s="4" t="s">
        <v>16394</v>
      </c>
      <c r="F402" s="7">
        <v>0</v>
      </c>
      <c r="G402" s="8">
        <v>0</v>
      </c>
      <c r="H402" s="4">
        <v>3</v>
      </c>
      <c r="I402" s="9">
        <v>1.3888888888888889E-3</v>
      </c>
      <c r="J402" s="4"/>
      <c r="K402" s="4"/>
      <c r="L402" s="4" t="s">
        <v>16390</v>
      </c>
      <c r="M402" s="4" t="s">
        <v>16391</v>
      </c>
      <c r="N402" s="4" t="s">
        <v>16427</v>
      </c>
    </row>
    <row r="403" spans="1:14" x14ac:dyDescent="0.3">
      <c r="A403" s="4" t="s">
        <v>16443</v>
      </c>
      <c r="B403" s="5">
        <v>5</v>
      </c>
      <c r="C403" s="6" t="s">
        <v>16385</v>
      </c>
      <c r="D403" s="4" t="s">
        <v>16404</v>
      </c>
      <c r="E403" s="4" t="s">
        <v>16387</v>
      </c>
      <c r="F403" s="7">
        <v>0</v>
      </c>
      <c r="G403" s="8">
        <v>0</v>
      </c>
      <c r="H403" s="4">
        <v>2</v>
      </c>
      <c r="I403" s="9">
        <v>1.3888888888888889E-3</v>
      </c>
      <c r="J403" s="4"/>
      <c r="K403" s="4"/>
      <c r="L403" s="4" t="s">
        <v>16422</v>
      </c>
      <c r="M403" s="4" t="s">
        <v>16397</v>
      </c>
      <c r="N403" s="4" t="s">
        <v>16426</v>
      </c>
    </row>
    <row r="404" spans="1:14" x14ac:dyDescent="0.3">
      <c r="A404" s="4" t="s">
        <v>16384</v>
      </c>
      <c r="B404" s="5">
        <v>11</v>
      </c>
      <c r="C404" s="6" t="s">
        <v>16431</v>
      </c>
      <c r="D404" s="4" t="s">
        <v>16386</v>
      </c>
      <c r="E404" s="4" t="s">
        <v>16387</v>
      </c>
      <c r="F404" s="7">
        <v>2</v>
      </c>
      <c r="G404" s="8">
        <v>12000000</v>
      </c>
      <c r="H404" s="4">
        <v>3</v>
      </c>
      <c r="I404" s="9">
        <v>1.5046296296296294E-3</v>
      </c>
      <c r="J404" s="4" t="s">
        <v>16388</v>
      </c>
      <c r="K404" s="4" t="s">
        <v>16430</v>
      </c>
      <c r="L404" s="4" t="s">
        <v>16422</v>
      </c>
      <c r="M404" s="4" t="s">
        <v>16391</v>
      </c>
      <c r="N404" s="4" t="s">
        <v>16437</v>
      </c>
    </row>
    <row r="405" spans="1:14" x14ac:dyDescent="0.3">
      <c r="A405" s="4" t="s">
        <v>16384</v>
      </c>
      <c r="B405" s="5">
        <v>28</v>
      </c>
      <c r="C405" s="6" t="s">
        <v>16445</v>
      </c>
      <c r="D405" s="4" t="s">
        <v>16423</v>
      </c>
      <c r="E405" s="4" t="s">
        <v>16416</v>
      </c>
      <c r="F405" s="7">
        <v>2</v>
      </c>
      <c r="G405" s="8">
        <v>12000000</v>
      </c>
      <c r="H405" s="4">
        <v>1</v>
      </c>
      <c r="I405" s="9">
        <v>1.5046296296296294E-3</v>
      </c>
      <c r="J405" s="4" t="s">
        <v>16388</v>
      </c>
      <c r="K405" s="4" t="s">
        <v>16389</v>
      </c>
      <c r="L405" s="4" t="s">
        <v>16422</v>
      </c>
      <c r="M405" s="4" t="s">
        <v>16406</v>
      </c>
      <c r="N405" s="4" t="s">
        <v>16428</v>
      </c>
    </row>
    <row r="406" spans="1:14" x14ac:dyDescent="0.3">
      <c r="A406" s="4" t="s">
        <v>16384</v>
      </c>
      <c r="B406" s="5">
        <v>12</v>
      </c>
      <c r="C406" s="6" t="s">
        <v>16393</v>
      </c>
      <c r="D406" s="4" t="s">
        <v>16400</v>
      </c>
      <c r="E406" s="4" t="s">
        <v>16394</v>
      </c>
      <c r="F406" s="7">
        <v>2</v>
      </c>
      <c r="G406" s="8">
        <v>38000000</v>
      </c>
      <c r="H406" s="4">
        <v>4</v>
      </c>
      <c r="I406" s="9">
        <v>1.5046296296296294E-3</v>
      </c>
      <c r="J406" s="4" t="s">
        <v>16420</v>
      </c>
      <c r="K406" s="4" t="s">
        <v>16408</v>
      </c>
      <c r="L406" s="4" t="s">
        <v>16405</v>
      </c>
      <c r="M406" s="4" t="s">
        <v>16397</v>
      </c>
      <c r="N406" s="4" t="s">
        <v>16426</v>
      </c>
    </row>
    <row r="407" spans="1:14" x14ac:dyDescent="0.3">
      <c r="A407" s="4" t="s">
        <v>16384</v>
      </c>
      <c r="B407" s="5">
        <v>30</v>
      </c>
      <c r="C407" s="6" t="s">
        <v>16399</v>
      </c>
      <c r="D407" s="4" t="s">
        <v>16446</v>
      </c>
      <c r="E407" s="4" t="s">
        <v>16416</v>
      </c>
      <c r="F407" s="7">
        <v>2</v>
      </c>
      <c r="G407" s="8">
        <v>12000000</v>
      </c>
      <c r="H407" s="4">
        <v>5</v>
      </c>
      <c r="I407" s="9">
        <v>1.5046296296296294E-3</v>
      </c>
      <c r="J407" s="4" t="s">
        <v>16388</v>
      </c>
      <c r="K407" s="4" t="s">
        <v>16413</v>
      </c>
      <c r="L407" s="4" t="s">
        <v>16402</v>
      </c>
      <c r="M407" s="4" t="s">
        <v>16397</v>
      </c>
      <c r="N407" s="4" t="s">
        <v>16426</v>
      </c>
    </row>
    <row r="408" spans="1:14" x14ac:dyDescent="0.3">
      <c r="A408" s="4" t="s">
        <v>16384</v>
      </c>
      <c r="B408" s="5">
        <v>14</v>
      </c>
      <c r="C408" s="6" t="s">
        <v>16399</v>
      </c>
      <c r="D408" s="4" t="s">
        <v>16446</v>
      </c>
      <c r="E408" s="4" t="s">
        <v>16416</v>
      </c>
      <c r="F408" s="7">
        <v>1</v>
      </c>
      <c r="G408" s="8">
        <v>7000000</v>
      </c>
      <c r="H408" s="4">
        <v>1</v>
      </c>
      <c r="I408" s="9">
        <v>1.5046296296296294E-3</v>
      </c>
      <c r="J408" s="4" t="s">
        <v>16388</v>
      </c>
      <c r="K408" s="4" t="s">
        <v>16421</v>
      </c>
      <c r="L408" s="4" t="s">
        <v>16396</v>
      </c>
      <c r="M408" s="4" t="s">
        <v>16397</v>
      </c>
      <c r="N408" s="4" t="s">
        <v>16403</v>
      </c>
    </row>
    <row r="409" spans="1:14" x14ac:dyDescent="0.3">
      <c r="A409" s="4" t="s">
        <v>16384</v>
      </c>
      <c r="B409" s="5">
        <v>26</v>
      </c>
      <c r="C409" s="6" t="s">
        <v>16399</v>
      </c>
      <c r="D409" s="4" t="s">
        <v>16423</v>
      </c>
      <c r="E409" s="4" t="s">
        <v>16394</v>
      </c>
      <c r="F409" s="7">
        <v>4</v>
      </c>
      <c r="G409" s="8">
        <v>20000000</v>
      </c>
      <c r="H409" s="4">
        <v>2</v>
      </c>
      <c r="I409" s="9">
        <v>1.5046296296296294E-3</v>
      </c>
      <c r="J409" s="4" t="s">
        <v>16388</v>
      </c>
      <c r="K409" s="4" t="s">
        <v>16430</v>
      </c>
      <c r="L409" s="4" t="s">
        <v>16425</v>
      </c>
      <c r="M409" s="4" t="s">
        <v>16391</v>
      </c>
      <c r="N409" s="4" t="s">
        <v>16437</v>
      </c>
    </row>
    <row r="410" spans="1:14" x14ac:dyDescent="0.3">
      <c r="A410" s="4" t="s">
        <v>16384</v>
      </c>
      <c r="B410" s="5">
        <v>5</v>
      </c>
      <c r="C410" s="6" t="s">
        <v>16411</v>
      </c>
      <c r="D410" s="4" t="s">
        <v>16400</v>
      </c>
      <c r="E410" s="4" t="s">
        <v>16416</v>
      </c>
      <c r="F410" s="7">
        <v>1</v>
      </c>
      <c r="G410" s="8">
        <v>19000000</v>
      </c>
      <c r="H410" s="4">
        <v>1</v>
      </c>
      <c r="I410" s="9">
        <v>1.5046296296296294E-3</v>
      </c>
      <c r="J410" s="4" t="s">
        <v>16420</v>
      </c>
      <c r="K410" s="4" t="s">
        <v>16413</v>
      </c>
      <c r="L410" s="4" t="s">
        <v>16417</v>
      </c>
      <c r="M410" s="4" t="s">
        <v>16391</v>
      </c>
      <c r="N410" s="4" t="s">
        <v>16437</v>
      </c>
    </row>
    <row r="411" spans="1:14" x14ac:dyDescent="0.3">
      <c r="A411" s="4" t="s">
        <v>16384</v>
      </c>
      <c r="B411" s="5">
        <v>29</v>
      </c>
      <c r="C411" s="6" t="s">
        <v>16411</v>
      </c>
      <c r="D411" s="4" t="s">
        <v>16400</v>
      </c>
      <c r="E411" s="4" t="s">
        <v>16394</v>
      </c>
      <c r="F411" s="7">
        <v>3</v>
      </c>
      <c r="G411" s="8">
        <v>15000000</v>
      </c>
      <c r="H411" s="4">
        <v>3</v>
      </c>
      <c r="I411" s="9">
        <v>1.5046296296296294E-3</v>
      </c>
      <c r="J411" s="4" t="s">
        <v>16388</v>
      </c>
      <c r="K411" s="4" t="s">
        <v>16438</v>
      </c>
      <c r="L411" s="4" t="s">
        <v>16414</v>
      </c>
      <c r="M411" s="4" t="s">
        <v>16409</v>
      </c>
      <c r="N411" s="4" t="s">
        <v>16440</v>
      </c>
    </row>
    <row r="412" spans="1:14" x14ac:dyDescent="0.3">
      <c r="A412" s="4" t="s">
        <v>16384</v>
      </c>
      <c r="B412" s="5">
        <v>2</v>
      </c>
      <c r="C412" s="6" t="s">
        <v>16418</v>
      </c>
      <c r="D412" s="4" t="s">
        <v>16386</v>
      </c>
      <c r="E412" s="4" t="s">
        <v>16416</v>
      </c>
      <c r="F412" s="7">
        <v>4</v>
      </c>
      <c r="G412" s="8">
        <v>20000000</v>
      </c>
      <c r="H412" s="4">
        <v>4</v>
      </c>
      <c r="I412" s="9">
        <v>1.5046296296296294E-3</v>
      </c>
      <c r="J412" s="4" t="s">
        <v>16435</v>
      </c>
      <c r="K412" s="4" t="s">
        <v>16421</v>
      </c>
      <c r="L412" s="4" t="s">
        <v>16414</v>
      </c>
      <c r="M412" s="4" t="s">
        <v>16397</v>
      </c>
      <c r="N412" s="4" t="s">
        <v>16426</v>
      </c>
    </row>
    <row r="413" spans="1:14" x14ac:dyDescent="0.3">
      <c r="A413" s="4" t="s">
        <v>16384</v>
      </c>
      <c r="B413" s="5">
        <v>25</v>
      </c>
      <c r="C413" s="6" t="s">
        <v>16418</v>
      </c>
      <c r="D413" s="4" t="s">
        <v>16386</v>
      </c>
      <c r="E413" s="4" t="s">
        <v>16387</v>
      </c>
      <c r="F413" s="7">
        <v>5</v>
      </c>
      <c r="G413" s="8">
        <v>25000000</v>
      </c>
      <c r="H413" s="4">
        <v>4</v>
      </c>
      <c r="I413" s="9">
        <v>1.5046296296296294E-3</v>
      </c>
      <c r="J413" s="4" t="s">
        <v>16388</v>
      </c>
      <c r="K413" s="4" t="s">
        <v>16389</v>
      </c>
      <c r="L413" s="4" t="s">
        <v>16422</v>
      </c>
      <c r="M413" s="4" t="s">
        <v>16391</v>
      </c>
      <c r="N413" s="4" t="s">
        <v>16427</v>
      </c>
    </row>
    <row r="414" spans="1:14" x14ac:dyDescent="0.3">
      <c r="A414" s="4" t="s">
        <v>16384</v>
      </c>
      <c r="B414" s="5">
        <v>17</v>
      </c>
      <c r="C414" s="6" t="s">
        <v>16418</v>
      </c>
      <c r="D414" s="4" t="s">
        <v>16404</v>
      </c>
      <c r="E414" s="4" t="s">
        <v>16387</v>
      </c>
      <c r="F414" s="7">
        <v>5</v>
      </c>
      <c r="G414" s="8">
        <v>21000000</v>
      </c>
      <c r="H414" s="4">
        <v>1</v>
      </c>
      <c r="I414" s="9">
        <v>1.5046296296296294E-3</v>
      </c>
      <c r="J414" s="4" t="s">
        <v>16388</v>
      </c>
      <c r="K414" s="4" t="s">
        <v>16438</v>
      </c>
      <c r="L414" s="4" t="s">
        <v>16425</v>
      </c>
      <c r="M414" s="4" t="s">
        <v>16409</v>
      </c>
      <c r="N414" s="4" t="s">
        <v>16410</v>
      </c>
    </row>
    <row r="415" spans="1:14" x14ac:dyDescent="0.3">
      <c r="A415" s="4" t="s">
        <v>16384</v>
      </c>
      <c r="B415" s="5">
        <v>11</v>
      </c>
      <c r="C415" s="6" t="s">
        <v>16431</v>
      </c>
      <c r="D415" s="4" t="s">
        <v>16386</v>
      </c>
      <c r="E415" s="4" t="s">
        <v>16387</v>
      </c>
      <c r="F415" s="7">
        <v>2</v>
      </c>
      <c r="G415" s="8">
        <v>12000000</v>
      </c>
      <c r="H415" s="4">
        <v>3</v>
      </c>
      <c r="I415" s="9">
        <v>1.5046296296296294E-3</v>
      </c>
      <c r="J415" s="4" t="s">
        <v>16388</v>
      </c>
      <c r="K415" s="4" t="s">
        <v>16430</v>
      </c>
      <c r="L415" s="4" t="s">
        <v>16422</v>
      </c>
      <c r="M415" s="4" t="s">
        <v>16391</v>
      </c>
      <c r="N415" s="4" t="s">
        <v>16437</v>
      </c>
    </row>
    <row r="416" spans="1:14" x14ac:dyDescent="0.3">
      <c r="A416" s="4" t="s">
        <v>16384</v>
      </c>
      <c r="B416" s="5">
        <v>28</v>
      </c>
      <c r="C416" s="6" t="s">
        <v>16445</v>
      </c>
      <c r="D416" s="4" t="s">
        <v>16423</v>
      </c>
      <c r="E416" s="4" t="s">
        <v>16416</v>
      </c>
      <c r="F416" s="7">
        <v>2</v>
      </c>
      <c r="G416" s="8">
        <v>12000000</v>
      </c>
      <c r="H416" s="4">
        <v>1</v>
      </c>
      <c r="I416" s="9">
        <v>1.5046296296296294E-3</v>
      </c>
      <c r="J416" s="4" t="s">
        <v>16388</v>
      </c>
      <c r="K416" s="4" t="s">
        <v>16389</v>
      </c>
      <c r="L416" s="4" t="s">
        <v>16422</v>
      </c>
      <c r="M416" s="4" t="s">
        <v>16406</v>
      </c>
      <c r="N416" s="4" t="s">
        <v>16428</v>
      </c>
    </row>
    <row r="417" spans="1:14" x14ac:dyDescent="0.3">
      <c r="A417" s="4" t="s">
        <v>16384</v>
      </c>
      <c r="B417" s="5">
        <v>12</v>
      </c>
      <c r="C417" s="6" t="s">
        <v>16393</v>
      </c>
      <c r="D417" s="4" t="s">
        <v>16400</v>
      </c>
      <c r="E417" s="4" t="s">
        <v>16394</v>
      </c>
      <c r="F417" s="7">
        <v>2</v>
      </c>
      <c r="G417" s="8">
        <v>38000000</v>
      </c>
      <c r="H417" s="4">
        <v>4</v>
      </c>
      <c r="I417" s="9">
        <v>1.5046296296296294E-3</v>
      </c>
      <c r="J417" s="4" t="s">
        <v>16420</v>
      </c>
      <c r="K417" s="4" t="s">
        <v>16408</v>
      </c>
      <c r="L417" s="4" t="s">
        <v>16405</v>
      </c>
      <c r="M417" s="4" t="s">
        <v>16397</v>
      </c>
      <c r="N417" s="4" t="s">
        <v>16426</v>
      </c>
    </row>
    <row r="418" spans="1:14" x14ac:dyDescent="0.3">
      <c r="A418" s="4" t="s">
        <v>16443</v>
      </c>
      <c r="B418" s="5">
        <v>30</v>
      </c>
      <c r="C418" s="6" t="s">
        <v>16418</v>
      </c>
      <c r="D418" s="4" t="s">
        <v>16386</v>
      </c>
      <c r="E418" s="4" t="s">
        <v>16419</v>
      </c>
      <c r="F418" s="7">
        <v>0</v>
      </c>
      <c r="G418" s="8">
        <v>0</v>
      </c>
      <c r="H418" s="4">
        <v>2</v>
      </c>
      <c r="I418" s="9">
        <v>1.5046296296296294E-3</v>
      </c>
      <c r="J418" s="4"/>
      <c r="K418" s="4"/>
      <c r="L418" s="4" t="s">
        <v>16405</v>
      </c>
      <c r="M418" s="4" t="s">
        <v>16409</v>
      </c>
      <c r="N418" s="4" t="s">
        <v>16410</v>
      </c>
    </row>
    <row r="419" spans="1:14" x14ac:dyDescent="0.3">
      <c r="A419" s="4" t="s">
        <v>16443</v>
      </c>
      <c r="B419" s="5">
        <v>11</v>
      </c>
      <c r="C419" s="6" t="s">
        <v>16418</v>
      </c>
      <c r="D419" s="4" t="s">
        <v>16412</v>
      </c>
      <c r="E419" s="4" t="s">
        <v>16394</v>
      </c>
      <c r="F419" s="7">
        <v>0</v>
      </c>
      <c r="G419" s="8">
        <v>0</v>
      </c>
      <c r="H419" s="4">
        <v>3</v>
      </c>
      <c r="I419" s="9">
        <v>1.5046296296296294E-3</v>
      </c>
      <c r="J419" s="4"/>
      <c r="K419" s="4"/>
      <c r="L419" s="4" t="s">
        <v>16390</v>
      </c>
      <c r="M419" s="4" t="s">
        <v>16397</v>
      </c>
      <c r="N419" s="4" t="s">
        <v>16426</v>
      </c>
    </row>
    <row r="420" spans="1:14" x14ac:dyDescent="0.3">
      <c r="A420" s="4" t="s">
        <v>16384</v>
      </c>
      <c r="B420" s="5">
        <v>11</v>
      </c>
      <c r="C420" s="6" t="s">
        <v>16429</v>
      </c>
      <c r="D420" s="4" t="s">
        <v>16423</v>
      </c>
      <c r="E420" s="4" t="s">
        <v>16387</v>
      </c>
      <c r="F420" s="7">
        <v>5</v>
      </c>
      <c r="G420" s="8">
        <v>25000000</v>
      </c>
      <c r="H420" s="4">
        <v>3</v>
      </c>
      <c r="I420" s="9">
        <v>1.5277777777777779E-3</v>
      </c>
      <c r="J420" s="4" t="s">
        <v>16388</v>
      </c>
      <c r="K420" s="4" t="s">
        <v>16421</v>
      </c>
      <c r="L420" s="4" t="s">
        <v>16390</v>
      </c>
      <c r="M420" s="4" t="s">
        <v>16409</v>
      </c>
      <c r="N420" s="4" t="s">
        <v>16410</v>
      </c>
    </row>
    <row r="421" spans="1:14" x14ac:dyDescent="0.3">
      <c r="A421" s="4" t="s">
        <v>16384</v>
      </c>
      <c r="B421" s="5">
        <v>15</v>
      </c>
      <c r="C421" s="6" t="s">
        <v>16429</v>
      </c>
      <c r="D421" s="4" t="s">
        <v>16404</v>
      </c>
      <c r="E421" s="4" t="s">
        <v>16416</v>
      </c>
      <c r="F421" s="7">
        <v>2</v>
      </c>
      <c r="G421" s="8">
        <v>12000000</v>
      </c>
      <c r="H421" s="4">
        <v>1</v>
      </c>
      <c r="I421" s="9">
        <v>1.5277777777777779E-3</v>
      </c>
      <c r="J421" s="4" t="s">
        <v>16388</v>
      </c>
      <c r="K421" s="4" t="s">
        <v>16401</v>
      </c>
      <c r="L421" s="4" t="s">
        <v>16417</v>
      </c>
      <c r="M421" s="4" t="s">
        <v>16397</v>
      </c>
      <c r="N421" s="4" t="s">
        <v>16403</v>
      </c>
    </row>
    <row r="422" spans="1:14" x14ac:dyDescent="0.3">
      <c r="A422" s="4" t="s">
        <v>16384</v>
      </c>
      <c r="B422" s="5">
        <v>14</v>
      </c>
      <c r="C422" s="6" t="s">
        <v>16431</v>
      </c>
      <c r="D422" s="4" t="s">
        <v>16400</v>
      </c>
      <c r="E422" s="4" t="s">
        <v>16394</v>
      </c>
      <c r="F422" s="7">
        <v>2</v>
      </c>
      <c r="G422" s="8">
        <v>12000000</v>
      </c>
      <c r="H422" s="4">
        <v>1</v>
      </c>
      <c r="I422" s="9">
        <v>1.5277777777777779E-3</v>
      </c>
      <c r="J422" s="4" t="s">
        <v>16388</v>
      </c>
      <c r="K422" s="4" t="s">
        <v>16421</v>
      </c>
      <c r="L422" s="4" t="s">
        <v>16402</v>
      </c>
      <c r="M422" s="4" t="s">
        <v>16406</v>
      </c>
      <c r="N422" s="4" t="s">
        <v>16439</v>
      </c>
    </row>
    <row r="423" spans="1:14" x14ac:dyDescent="0.3">
      <c r="A423" s="4" t="s">
        <v>16384</v>
      </c>
      <c r="B423" s="5">
        <v>11</v>
      </c>
      <c r="C423" s="6" t="s">
        <v>16431</v>
      </c>
      <c r="D423" s="4" t="s">
        <v>16386</v>
      </c>
      <c r="E423" s="4" t="s">
        <v>16416</v>
      </c>
      <c r="F423" s="7">
        <v>1</v>
      </c>
      <c r="G423" s="8">
        <v>7000000</v>
      </c>
      <c r="H423" s="4">
        <v>1</v>
      </c>
      <c r="I423" s="9">
        <v>1.5277777777777779E-3</v>
      </c>
      <c r="J423" s="4" t="s">
        <v>16388</v>
      </c>
      <c r="K423" s="4" t="s">
        <v>16413</v>
      </c>
      <c r="L423" s="4" t="s">
        <v>16405</v>
      </c>
      <c r="M423" s="4" t="s">
        <v>16397</v>
      </c>
      <c r="N423" s="4" t="s">
        <v>16403</v>
      </c>
    </row>
    <row r="424" spans="1:14" x14ac:dyDescent="0.3">
      <c r="A424" s="4" t="s">
        <v>16384</v>
      </c>
      <c r="B424" s="5">
        <v>1</v>
      </c>
      <c r="C424" s="6" t="s">
        <v>16433</v>
      </c>
      <c r="D424" s="4" t="s">
        <v>16400</v>
      </c>
      <c r="E424" s="4" t="s">
        <v>16387</v>
      </c>
      <c r="F424" s="7">
        <v>4</v>
      </c>
      <c r="G424" s="8">
        <v>20000000</v>
      </c>
      <c r="H424" s="4">
        <v>2</v>
      </c>
      <c r="I424" s="9">
        <v>1.5277777777777779E-3</v>
      </c>
      <c r="J424" s="4" t="s">
        <v>16435</v>
      </c>
      <c r="K424" s="4" t="s">
        <v>16401</v>
      </c>
      <c r="L424" s="4" t="s">
        <v>16396</v>
      </c>
      <c r="M424" s="4" t="s">
        <v>16391</v>
      </c>
      <c r="N424" s="4" t="s">
        <v>16427</v>
      </c>
    </row>
    <row r="425" spans="1:14" x14ac:dyDescent="0.3">
      <c r="A425" s="4" t="s">
        <v>16384</v>
      </c>
      <c r="B425" s="5">
        <v>7</v>
      </c>
      <c r="C425" s="6" t="s">
        <v>16433</v>
      </c>
      <c r="D425" s="4" t="s">
        <v>16400</v>
      </c>
      <c r="E425" s="4" t="s">
        <v>16416</v>
      </c>
      <c r="F425" s="7">
        <v>3</v>
      </c>
      <c r="G425" s="8">
        <v>15000000</v>
      </c>
      <c r="H425" s="4">
        <v>1</v>
      </c>
      <c r="I425" s="9">
        <v>1.5277777777777779E-3</v>
      </c>
      <c r="J425" s="4" t="s">
        <v>16388</v>
      </c>
      <c r="K425" s="4" t="s">
        <v>16421</v>
      </c>
      <c r="L425" s="4" t="s">
        <v>16417</v>
      </c>
      <c r="M425" s="4" t="s">
        <v>16391</v>
      </c>
      <c r="N425" s="4" t="s">
        <v>16415</v>
      </c>
    </row>
    <row r="426" spans="1:14" x14ac:dyDescent="0.3">
      <c r="A426" s="4" t="s">
        <v>16384</v>
      </c>
      <c r="B426" s="5">
        <v>1</v>
      </c>
      <c r="C426" s="6" t="s">
        <v>16433</v>
      </c>
      <c r="D426" s="4" t="s">
        <v>16404</v>
      </c>
      <c r="E426" s="4" t="s">
        <v>16394</v>
      </c>
      <c r="F426" s="7">
        <v>3</v>
      </c>
      <c r="G426" s="8">
        <v>15000000</v>
      </c>
      <c r="H426" s="4">
        <v>2</v>
      </c>
      <c r="I426" s="9">
        <v>1.5277777777777779E-3</v>
      </c>
      <c r="J426" s="4" t="s">
        <v>16388</v>
      </c>
      <c r="K426" s="4" t="s">
        <v>16389</v>
      </c>
      <c r="L426" s="4" t="s">
        <v>16425</v>
      </c>
      <c r="M426" s="4" t="s">
        <v>16397</v>
      </c>
      <c r="N426" s="4" t="s">
        <v>16426</v>
      </c>
    </row>
    <row r="427" spans="1:14" x14ac:dyDescent="0.3">
      <c r="A427" s="4" t="s">
        <v>16384</v>
      </c>
      <c r="B427" s="5">
        <v>6</v>
      </c>
      <c r="C427" s="6" t="s">
        <v>16445</v>
      </c>
      <c r="D427" s="4" t="s">
        <v>16423</v>
      </c>
      <c r="E427" s="4" t="s">
        <v>16416</v>
      </c>
      <c r="F427" s="7">
        <v>2</v>
      </c>
      <c r="G427" s="8">
        <v>38000000</v>
      </c>
      <c r="H427" s="4">
        <v>1</v>
      </c>
      <c r="I427" s="9">
        <v>1.5277777777777779E-3</v>
      </c>
      <c r="J427" s="4" t="s">
        <v>16420</v>
      </c>
      <c r="K427" s="4" t="s">
        <v>16401</v>
      </c>
      <c r="L427" s="4" t="s">
        <v>16390</v>
      </c>
      <c r="M427" s="4" t="s">
        <v>16391</v>
      </c>
      <c r="N427" s="4" t="s">
        <v>16436</v>
      </c>
    </row>
    <row r="428" spans="1:14" x14ac:dyDescent="0.3">
      <c r="A428" s="4" t="s">
        <v>16384</v>
      </c>
      <c r="B428" s="5">
        <v>31</v>
      </c>
      <c r="C428" s="6" t="s">
        <v>16393</v>
      </c>
      <c r="D428" s="4" t="s">
        <v>16400</v>
      </c>
      <c r="E428" s="4" t="s">
        <v>16394</v>
      </c>
      <c r="F428" s="7">
        <v>1</v>
      </c>
      <c r="G428" s="8">
        <v>19000000</v>
      </c>
      <c r="H428" s="4">
        <v>2</v>
      </c>
      <c r="I428" s="9">
        <v>1.5277777777777779E-3</v>
      </c>
      <c r="J428" s="4" t="s">
        <v>16420</v>
      </c>
      <c r="K428" s="4" t="s">
        <v>16389</v>
      </c>
      <c r="L428" s="4" t="s">
        <v>16402</v>
      </c>
      <c r="M428" s="4" t="s">
        <v>16397</v>
      </c>
      <c r="N428" s="4" t="s">
        <v>16426</v>
      </c>
    </row>
    <row r="429" spans="1:14" x14ac:dyDescent="0.3">
      <c r="A429" s="4" t="s">
        <v>16384</v>
      </c>
      <c r="B429" s="5">
        <v>12</v>
      </c>
      <c r="C429" s="6" t="s">
        <v>16393</v>
      </c>
      <c r="D429" s="4" t="s">
        <v>16400</v>
      </c>
      <c r="E429" s="4" t="s">
        <v>16416</v>
      </c>
      <c r="F429" s="7">
        <v>2</v>
      </c>
      <c r="G429" s="8">
        <v>10000000</v>
      </c>
      <c r="H429" s="4">
        <v>4</v>
      </c>
      <c r="I429" s="9">
        <v>1.5277777777777779E-3</v>
      </c>
      <c r="J429" s="4" t="s">
        <v>16388</v>
      </c>
      <c r="K429" s="4" t="s">
        <v>16395</v>
      </c>
      <c r="L429" s="4" t="s">
        <v>16414</v>
      </c>
      <c r="M429" s="4" t="s">
        <v>16409</v>
      </c>
      <c r="N429" s="4" t="s">
        <v>16410</v>
      </c>
    </row>
    <row r="430" spans="1:14" x14ac:dyDescent="0.3">
      <c r="A430" s="4" t="s">
        <v>16384</v>
      </c>
      <c r="B430" s="5">
        <v>28</v>
      </c>
      <c r="C430" s="6" t="s">
        <v>16399</v>
      </c>
      <c r="D430" s="4" t="s">
        <v>16446</v>
      </c>
      <c r="E430" s="4" t="s">
        <v>16441</v>
      </c>
      <c r="F430" s="7">
        <v>5</v>
      </c>
      <c r="G430" s="8">
        <v>21000000</v>
      </c>
      <c r="H430" s="4">
        <v>3</v>
      </c>
      <c r="I430" s="9">
        <v>1.5277777777777779E-3</v>
      </c>
      <c r="J430" s="4" t="s">
        <v>16388</v>
      </c>
      <c r="K430" s="4" t="s">
        <v>16430</v>
      </c>
      <c r="L430" s="4" t="s">
        <v>16414</v>
      </c>
      <c r="M430" s="4" t="s">
        <v>16397</v>
      </c>
      <c r="N430" s="4" t="s">
        <v>16448</v>
      </c>
    </row>
    <row r="431" spans="1:14" x14ac:dyDescent="0.3">
      <c r="A431" s="4" t="s">
        <v>16384</v>
      </c>
      <c r="B431" s="5">
        <v>2</v>
      </c>
      <c r="C431" s="6" t="s">
        <v>16399</v>
      </c>
      <c r="D431" s="4" t="s">
        <v>16386</v>
      </c>
      <c r="E431" s="4" t="s">
        <v>16419</v>
      </c>
      <c r="F431" s="7">
        <v>2</v>
      </c>
      <c r="G431" s="8">
        <v>10000000</v>
      </c>
      <c r="H431" s="4">
        <v>2</v>
      </c>
      <c r="I431" s="9">
        <v>1.5277777777777779E-3</v>
      </c>
      <c r="J431" s="4" t="s">
        <v>16388</v>
      </c>
      <c r="K431" s="4" t="s">
        <v>16421</v>
      </c>
      <c r="L431" s="4" t="s">
        <v>16402</v>
      </c>
      <c r="M431" s="4" t="s">
        <v>16397</v>
      </c>
      <c r="N431" s="4" t="s">
        <v>16403</v>
      </c>
    </row>
    <row r="432" spans="1:14" x14ac:dyDescent="0.3">
      <c r="A432" s="4" t="s">
        <v>16384</v>
      </c>
      <c r="B432" s="5">
        <v>21</v>
      </c>
      <c r="C432" s="6" t="s">
        <v>16399</v>
      </c>
      <c r="D432" s="4" t="s">
        <v>16404</v>
      </c>
      <c r="E432" s="4" t="s">
        <v>16394</v>
      </c>
      <c r="F432" s="7">
        <v>2</v>
      </c>
      <c r="G432" s="8">
        <v>12000000</v>
      </c>
      <c r="H432" s="4">
        <v>3</v>
      </c>
      <c r="I432" s="9">
        <v>1.5277777777777779E-3</v>
      </c>
      <c r="J432" s="4" t="s">
        <v>16388</v>
      </c>
      <c r="K432" s="4" t="s">
        <v>16389</v>
      </c>
      <c r="L432" s="4" t="s">
        <v>16402</v>
      </c>
      <c r="M432" s="4" t="s">
        <v>16406</v>
      </c>
      <c r="N432" s="4" t="s">
        <v>16428</v>
      </c>
    </row>
    <row r="433" spans="1:14" x14ac:dyDescent="0.3">
      <c r="A433" s="4" t="s">
        <v>16384</v>
      </c>
      <c r="B433" s="5">
        <v>30</v>
      </c>
      <c r="C433" s="6" t="s">
        <v>16399</v>
      </c>
      <c r="D433" s="4" t="s">
        <v>16400</v>
      </c>
      <c r="E433" s="4" t="s">
        <v>16387</v>
      </c>
      <c r="F433" s="7">
        <v>4</v>
      </c>
      <c r="G433" s="8">
        <v>15000000</v>
      </c>
      <c r="H433" s="4">
        <v>1</v>
      </c>
      <c r="I433" s="9">
        <v>1.5277777777777779E-3</v>
      </c>
      <c r="J433" s="4" t="s">
        <v>16388</v>
      </c>
      <c r="K433" s="4" t="s">
        <v>16413</v>
      </c>
      <c r="L433" s="4" t="s">
        <v>16396</v>
      </c>
      <c r="M433" s="4" t="s">
        <v>16397</v>
      </c>
      <c r="N433" s="4" t="s">
        <v>16448</v>
      </c>
    </row>
    <row r="434" spans="1:14" x14ac:dyDescent="0.3">
      <c r="A434" s="4" t="s">
        <v>16384</v>
      </c>
      <c r="B434" s="5">
        <v>24</v>
      </c>
      <c r="C434" s="6" t="s">
        <v>16399</v>
      </c>
      <c r="D434" s="4" t="s">
        <v>16446</v>
      </c>
      <c r="E434" s="4" t="s">
        <v>16416</v>
      </c>
      <c r="F434" s="7">
        <v>5</v>
      </c>
      <c r="G434" s="8">
        <v>25000000</v>
      </c>
      <c r="H434" s="4">
        <v>2</v>
      </c>
      <c r="I434" s="9">
        <v>1.5277777777777779E-3</v>
      </c>
      <c r="J434" s="4" t="s">
        <v>16388</v>
      </c>
      <c r="K434" s="4" t="s">
        <v>16389</v>
      </c>
      <c r="L434" s="4" t="s">
        <v>16405</v>
      </c>
      <c r="M434" s="4" t="s">
        <v>16409</v>
      </c>
      <c r="N434" s="4" t="s">
        <v>16410</v>
      </c>
    </row>
    <row r="435" spans="1:14" x14ac:dyDescent="0.3">
      <c r="A435" s="4" t="s">
        <v>16384</v>
      </c>
      <c r="B435" s="5">
        <v>24</v>
      </c>
      <c r="C435" s="6" t="s">
        <v>16399</v>
      </c>
      <c r="D435" s="4" t="s">
        <v>16412</v>
      </c>
      <c r="E435" s="4" t="s">
        <v>16394</v>
      </c>
      <c r="F435" s="7">
        <v>3</v>
      </c>
      <c r="G435" s="8">
        <v>15000000</v>
      </c>
      <c r="H435" s="4">
        <v>2</v>
      </c>
      <c r="I435" s="9">
        <v>1.5277777777777779E-3</v>
      </c>
      <c r="J435" s="4" t="s">
        <v>16388</v>
      </c>
      <c r="K435" s="4" t="s">
        <v>16424</v>
      </c>
      <c r="L435" s="4" t="s">
        <v>16414</v>
      </c>
      <c r="M435" s="4" t="s">
        <v>16397</v>
      </c>
      <c r="N435" s="4" t="s">
        <v>16398</v>
      </c>
    </row>
    <row r="436" spans="1:14" x14ac:dyDescent="0.3">
      <c r="A436" s="4" t="s">
        <v>16384</v>
      </c>
      <c r="B436" s="5">
        <v>30</v>
      </c>
      <c r="C436" s="6" t="s">
        <v>16399</v>
      </c>
      <c r="D436" s="4" t="s">
        <v>16423</v>
      </c>
      <c r="E436" s="4" t="s">
        <v>16387</v>
      </c>
      <c r="F436" s="7">
        <v>2</v>
      </c>
      <c r="G436" s="8">
        <v>12000000</v>
      </c>
      <c r="H436" s="4">
        <v>2</v>
      </c>
      <c r="I436" s="9">
        <v>1.5277777777777779E-3</v>
      </c>
      <c r="J436" s="4" t="s">
        <v>16388</v>
      </c>
      <c r="K436" s="4" t="s">
        <v>16421</v>
      </c>
      <c r="L436" s="4" t="s">
        <v>16390</v>
      </c>
      <c r="M436" s="4" t="s">
        <v>16406</v>
      </c>
      <c r="N436" s="4" t="s">
        <v>16439</v>
      </c>
    </row>
    <row r="437" spans="1:14" x14ac:dyDescent="0.3">
      <c r="A437" s="4" t="s">
        <v>16384</v>
      </c>
      <c r="B437" s="5">
        <v>22</v>
      </c>
      <c r="C437" s="6" t="s">
        <v>16399</v>
      </c>
      <c r="D437" s="4" t="s">
        <v>16423</v>
      </c>
      <c r="E437" s="4" t="s">
        <v>16387</v>
      </c>
      <c r="F437" s="7">
        <v>3</v>
      </c>
      <c r="G437" s="8">
        <v>12000000</v>
      </c>
      <c r="H437" s="4">
        <v>2</v>
      </c>
      <c r="I437" s="9">
        <v>1.5277777777777779E-3</v>
      </c>
      <c r="J437" s="4" t="s">
        <v>16388</v>
      </c>
      <c r="K437" s="4" t="s">
        <v>16389</v>
      </c>
      <c r="L437" s="4" t="s">
        <v>16417</v>
      </c>
      <c r="M437" s="4" t="s">
        <v>16406</v>
      </c>
      <c r="N437" s="4" t="s">
        <v>16428</v>
      </c>
    </row>
    <row r="438" spans="1:14" x14ac:dyDescent="0.3">
      <c r="A438" s="4" t="s">
        <v>16384</v>
      </c>
      <c r="B438" s="5">
        <v>26</v>
      </c>
      <c r="C438" s="6" t="s">
        <v>16399</v>
      </c>
      <c r="D438" s="4" t="s">
        <v>16404</v>
      </c>
      <c r="E438" s="4" t="s">
        <v>16441</v>
      </c>
      <c r="F438" s="7">
        <v>5</v>
      </c>
      <c r="G438" s="8">
        <v>25000000</v>
      </c>
      <c r="H438" s="4">
        <v>3</v>
      </c>
      <c r="I438" s="9">
        <v>1.5277777777777779E-3</v>
      </c>
      <c r="J438" s="4" t="s">
        <v>16388</v>
      </c>
      <c r="K438" s="4" t="s">
        <v>16430</v>
      </c>
      <c r="L438" s="4" t="s">
        <v>16422</v>
      </c>
      <c r="M438" s="4" t="s">
        <v>16397</v>
      </c>
      <c r="N438" s="4" t="s">
        <v>16426</v>
      </c>
    </row>
    <row r="439" spans="1:14" x14ac:dyDescent="0.3">
      <c r="A439" s="4" t="s">
        <v>16384</v>
      </c>
      <c r="B439" s="5">
        <v>29</v>
      </c>
      <c r="C439" s="6" t="s">
        <v>16411</v>
      </c>
      <c r="D439" s="4" t="s">
        <v>16404</v>
      </c>
      <c r="E439" s="4" t="s">
        <v>16416</v>
      </c>
      <c r="F439" s="7">
        <v>1</v>
      </c>
      <c r="G439" s="8">
        <v>19000000</v>
      </c>
      <c r="H439" s="4">
        <v>4</v>
      </c>
      <c r="I439" s="9">
        <v>1.5277777777777779E-3</v>
      </c>
      <c r="J439" s="4" t="s">
        <v>16420</v>
      </c>
      <c r="K439" s="4" t="s">
        <v>16408</v>
      </c>
      <c r="L439" s="4" t="s">
        <v>16422</v>
      </c>
      <c r="M439" s="4" t="s">
        <v>16391</v>
      </c>
      <c r="N439" s="4" t="s">
        <v>16427</v>
      </c>
    </row>
    <row r="440" spans="1:14" x14ac:dyDescent="0.3">
      <c r="A440" s="4" t="s">
        <v>16384</v>
      </c>
      <c r="B440" s="5">
        <v>20</v>
      </c>
      <c r="C440" s="6" t="s">
        <v>16411</v>
      </c>
      <c r="D440" s="4" t="s">
        <v>16400</v>
      </c>
      <c r="E440" s="4" t="s">
        <v>16416</v>
      </c>
      <c r="F440" s="7">
        <v>2</v>
      </c>
      <c r="G440" s="8">
        <v>38000000</v>
      </c>
      <c r="H440" s="4">
        <v>5</v>
      </c>
      <c r="I440" s="9">
        <v>1.5277777777777779E-3</v>
      </c>
      <c r="J440" s="4" t="s">
        <v>16420</v>
      </c>
      <c r="K440" s="4" t="s">
        <v>16389</v>
      </c>
      <c r="L440" s="4" t="s">
        <v>16425</v>
      </c>
      <c r="M440" s="4" t="s">
        <v>16391</v>
      </c>
      <c r="N440" s="4" t="s">
        <v>16415</v>
      </c>
    </row>
    <row r="441" spans="1:14" x14ac:dyDescent="0.3">
      <c r="A441" s="4" t="s">
        <v>16384</v>
      </c>
      <c r="B441" s="5">
        <v>4</v>
      </c>
      <c r="C441" s="6" t="s">
        <v>16411</v>
      </c>
      <c r="D441" s="4" t="s">
        <v>16404</v>
      </c>
      <c r="E441" s="4" t="s">
        <v>16387</v>
      </c>
      <c r="F441" s="7">
        <v>5</v>
      </c>
      <c r="G441" s="8">
        <v>20000000</v>
      </c>
      <c r="H441" s="4">
        <v>2</v>
      </c>
      <c r="I441" s="9">
        <v>1.5277777777777779E-3</v>
      </c>
      <c r="J441" s="4" t="s">
        <v>16388</v>
      </c>
      <c r="K441" s="4" t="s">
        <v>16395</v>
      </c>
      <c r="L441" s="4" t="s">
        <v>16402</v>
      </c>
      <c r="M441" s="4" t="s">
        <v>16391</v>
      </c>
      <c r="N441" s="4" t="s">
        <v>16437</v>
      </c>
    </row>
    <row r="442" spans="1:14" x14ac:dyDescent="0.3">
      <c r="A442" s="4" t="s">
        <v>16384</v>
      </c>
      <c r="B442" s="5">
        <v>20</v>
      </c>
      <c r="C442" s="6" t="s">
        <v>16411</v>
      </c>
      <c r="D442" s="4" t="s">
        <v>16404</v>
      </c>
      <c r="E442" s="4" t="s">
        <v>16394</v>
      </c>
      <c r="F442" s="7">
        <v>2</v>
      </c>
      <c r="G442" s="8">
        <v>12000000</v>
      </c>
      <c r="H442" s="4">
        <v>2</v>
      </c>
      <c r="I442" s="9">
        <v>1.5277777777777779E-3</v>
      </c>
      <c r="J442" s="4" t="s">
        <v>16388</v>
      </c>
      <c r="K442" s="4" t="s">
        <v>16389</v>
      </c>
      <c r="L442" s="4" t="s">
        <v>16402</v>
      </c>
      <c r="M442" s="4" t="s">
        <v>16409</v>
      </c>
      <c r="N442" s="4" t="s">
        <v>16440</v>
      </c>
    </row>
    <row r="443" spans="1:14" x14ac:dyDescent="0.3">
      <c r="A443" s="4" t="s">
        <v>16384</v>
      </c>
      <c r="B443" s="5">
        <v>22</v>
      </c>
      <c r="C443" s="6" t="s">
        <v>16411</v>
      </c>
      <c r="D443" s="4" t="s">
        <v>16423</v>
      </c>
      <c r="E443" s="4" t="s">
        <v>16416</v>
      </c>
      <c r="F443" s="7">
        <v>1</v>
      </c>
      <c r="G443" s="8">
        <v>7000000</v>
      </c>
      <c r="H443" s="4">
        <v>1</v>
      </c>
      <c r="I443" s="9">
        <v>1.5277777777777779E-3</v>
      </c>
      <c r="J443" s="4" t="s">
        <v>16388</v>
      </c>
      <c r="K443" s="4" t="s">
        <v>16413</v>
      </c>
      <c r="L443" s="4" t="s">
        <v>16405</v>
      </c>
      <c r="M443" s="4" t="s">
        <v>16391</v>
      </c>
      <c r="N443" s="4" t="s">
        <v>16415</v>
      </c>
    </row>
    <row r="444" spans="1:14" x14ac:dyDescent="0.3">
      <c r="A444" s="4" t="s">
        <v>16384</v>
      </c>
      <c r="B444" s="5">
        <v>30</v>
      </c>
      <c r="C444" s="6" t="s">
        <v>16411</v>
      </c>
      <c r="D444" s="4" t="s">
        <v>16412</v>
      </c>
      <c r="E444" s="4" t="s">
        <v>16394</v>
      </c>
      <c r="F444" s="7">
        <v>3</v>
      </c>
      <c r="G444" s="8">
        <v>15000000</v>
      </c>
      <c r="H444" s="4">
        <v>2</v>
      </c>
      <c r="I444" s="9">
        <v>1.5277777777777779E-3</v>
      </c>
      <c r="J444" s="4" t="s">
        <v>16388</v>
      </c>
      <c r="K444" s="4" t="s">
        <v>16430</v>
      </c>
      <c r="L444" s="4" t="s">
        <v>16422</v>
      </c>
      <c r="M444" s="4" t="s">
        <v>16397</v>
      </c>
      <c r="N444" s="4" t="s">
        <v>16398</v>
      </c>
    </row>
    <row r="445" spans="1:14" x14ac:dyDescent="0.3">
      <c r="A445" s="4" t="s">
        <v>16384</v>
      </c>
      <c r="B445" s="5">
        <v>3</v>
      </c>
      <c r="C445" s="6" t="s">
        <v>16411</v>
      </c>
      <c r="D445" s="4" t="s">
        <v>16386</v>
      </c>
      <c r="E445" s="4" t="s">
        <v>16387</v>
      </c>
      <c r="F445" s="7">
        <v>3</v>
      </c>
      <c r="G445" s="8">
        <v>15000000</v>
      </c>
      <c r="H445" s="4">
        <v>2</v>
      </c>
      <c r="I445" s="9">
        <v>1.5277777777777779E-3</v>
      </c>
      <c r="J445" s="4" t="s">
        <v>16388</v>
      </c>
      <c r="K445" s="4" t="s">
        <v>16389</v>
      </c>
      <c r="L445" s="4" t="s">
        <v>16396</v>
      </c>
      <c r="M445" s="4" t="s">
        <v>16391</v>
      </c>
      <c r="N445" s="4" t="s">
        <v>16436</v>
      </c>
    </row>
    <row r="446" spans="1:14" x14ac:dyDescent="0.3">
      <c r="A446" s="4" t="s">
        <v>16384</v>
      </c>
      <c r="B446" s="5">
        <v>8</v>
      </c>
      <c r="C446" s="6" t="s">
        <v>16411</v>
      </c>
      <c r="D446" s="4" t="s">
        <v>16386</v>
      </c>
      <c r="E446" s="4" t="s">
        <v>16419</v>
      </c>
      <c r="F446" s="7">
        <v>4</v>
      </c>
      <c r="G446" s="8">
        <v>20000000</v>
      </c>
      <c r="H446" s="4">
        <v>3</v>
      </c>
      <c r="I446" s="9">
        <v>1.5277777777777779E-3</v>
      </c>
      <c r="J446" s="4" t="s">
        <v>16388</v>
      </c>
      <c r="K446" s="4" t="s">
        <v>16401</v>
      </c>
      <c r="L446" s="4" t="s">
        <v>16422</v>
      </c>
      <c r="M446" s="4" t="s">
        <v>16406</v>
      </c>
      <c r="N446" s="4" t="s">
        <v>16428</v>
      </c>
    </row>
    <row r="447" spans="1:14" x14ac:dyDescent="0.3">
      <c r="A447" s="4" t="s">
        <v>16384</v>
      </c>
      <c r="B447" s="5">
        <v>23</v>
      </c>
      <c r="C447" s="6" t="s">
        <v>16411</v>
      </c>
      <c r="D447" s="4" t="s">
        <v>16386</v>
      </c>
      <c r="E447" s="4" t="s">
        <v>16416</v>
      </c>
      <c r="F447" s="7">
        <v>3</v>
      </c>
      <c r="G447" s="8">
        <v>15000000</v>
      </c>
      <c r="H447" s="4">
        <v>1</v>
      </c>
      <c r="I447" s="9">
        <v>1.5277777777777779E-3</v>
      </c>
      <c r="J447" s="4" t="s">
        <v>16388</v>
      </c>
      <c r="K447" s="4" t="s">
        <v>16401</v>
      </c>
      <c r="L447" s="4" t="s">
        <v>16425</v>
      </c>
      <c r="M447" s="4" t="s">
        <v>16409</v>
      </c>
      <c r="N447" s="4" t="s">
        <v>16440</v>
      </c>
    </row>
    <row r="448" spans="1:14" x14ac:dyDescent="0.3">
      <c r="A448" s="4" t="s">
        <v>16384</v>
      </c>
      <c r="B448" s="5">
        <v>22</v>
      </c>
      <c r="C448" s="6" t="s">
        <v>16418</v>
      </c>
      <c r="D448" s="4" t="s">
        <v>16404</v>
      </c>
      <c r="E448" s="4" t="s">
        <v>16416</v>
      </c>
      <c r="F448" s="7">
        <v>2</v>
      </c>
      <c r="G448" s="8">
        <v>38000000</v>
      </c>
      <c r="H448" s="4">
        <v>3</v>
      </c>
      <c r="I448" s="9">
        <v>1.5277777777777779E-3</v>
      </c>
      <c r="J448" s="4" t="s">
        <v>16420</v>
      </c>
      <c r="K448" s="4" t="s">
        <v>16438</v>
      </c>
      <c r="L448" s="4" t="s">
        <v>16396</v>
      </c>
      <c r="M448" s="4" t="s">
        <v>16391</v>
      </c>
      <c r="N448" s="4" t="s">
        <v>16436</v>
      </c>
    </row>
    <row r="449" spans="1:14" x14ac:dyDescent="0.3">
      <c r="A449" s="4" t="s">
        <v>16384</v>
      </c>
      <c r="B449" s="5">
        <v>3</v>
      </c>
      <c r="C449" s="6" t="s">
        <v>16418</v>
      </c>
      <c r="D449" s="4" t="s">
        <v>16404</v>
      </c>
      <c r="E449" s="4" t="s">
        <v>16394</v>
      </c>
      <c r="F449" s="7">
        <v>1</v>
      </c>
      <c r="G449" s="8">
        <v>19000000</v>
      </c>
      <c r="H449" s="4">
        <v>3</v>
      </c>
      <c r="I449" s="9">
        <v>1.5277777777777779E-3</v>
      </c>
      <c r="J449" s="4" t="s">
        <v>16420</v>
      </c>
      <c r="K449" s="4" t="s">
        <v>16401</v>
      </c>
      <c r="L449" s="4" t="s">
        <v>16422</v>
      </c>
      <c r="M449" s="4" t="s">
        <v>16397</v>
      </c>
      <c r="N449" s="4" t="s">
        <v>16403</v>
      </c>
    </row>
    <row r="450" spans="1:14" x14ac:dyDescent="0.3">
      <c r="A450" s="4" t="s">
        <v>16384</v>
      </c>
      <c r="B450" s="5">
        <v>6</v>
      </c>
      <c r="C450" s="6" t="s">
        <v>16418</v>
      </c>
      <c r="D450" s="4" t="s">
        <v>16404</v>
      </c>
      <c r="E450" s="4" t="s">
        <v>16394</v>
      </c>
      <c r="F450" s="7">
        <v>3</v>
      </c>
      <c r="G450" s="8">
        <v>11000000</v>
      </c>
      <c r="H450" s="4">
        <v>5</v>
      </c>
      <c r="I450" s="9">
        <v>1.5277777777777779E-3</v>
      </c>
      <c r="J450" s="4" t="s">
        <v>16388</v>
      </c>
      <c r="K450" s="4" t="s">
        <v>16424</v>
      </c>
      <c r="L450" s="4" t="s">
        <v>16402</v>
      </c>
      <c r="M450" s="4" t="s">
        <v>16409</v>
      </c>
      <c r="N450" s="4" t="s">
        <v>16440</v>
      </c>
    </row>
    <row r="451" spans="1:14" x14ac:dyDescent="0.3">
      <c r="A451" s="4" t="s">
        <v>16384</v>
      </c>
      <c r="B451" s="5">
        <v>22</v>
      </c>
      <c r="C451" s="6" t="s">
        <v>16418</v>
      </c>
      <c r="D451" s="4" t="s">
        <v>16404</v>
      </c>
      <c r="E451" s="4" t="s">
        <v>16416</v>
      </c>
      <c r="F451" s="7">
        <v>5</v>
      </c>
      <c r="G451" s="8">
        <v>25000000</v>
      </c>
      <c r="H451" s="4">
        <v>2</v>
      </c>
      <c r="I451" s="9">
        <v>1.5277777777777779E-3</v>
      </c>
      <c r="J451" s="4" t="s">
        <v>16388</v>
      </c>
      <c r="K451" s="4" t="s">
        <v>16413</v>
      </c>
      <c r="L451" s="4" t="s">
        <v>16417</v>
      </c>
      <c r="M451" s="4" t="s">
        <v>16391</v>
      </c>
      <c r="N451" s="4" t="s">
        <v>16415</v>
      </c>
    </row>
    <row r="452" spans="1:14" x14ac:dyDescent="0.3">
      <c r="A452" s="4" t="s">
        <v>16384</v>
      </c>
      <c r="B452" s="5">
        <v>22</v>
      </c>
      <c r="C452" s="6" t="s">
        <v>16418</v>
      </c>
      <c r="D452" s="4" t="s">
        <v>16423</v>
      </c>
      <c r="E452" s="4" t="s">
        <v>16387</v>
      </c>
      <c r="F452" s="7">
        <v>2</v>
      </c>
      <c r="G452" s="8">
        <v>12000000</v>
      </c>
      <c r="H452" s="4">
        <v>1</v>
      </c>
      <c r="I452" s="9">
        <v>1.5277777777777779E-3</v>
      </c>
      <c r="J452" s="4" t="s">
        <v>16388</v>
      </c>
      <c r="K452" s="4" t="s">
        <v>16438</v>
      </c>
      <c r="L452" s="4" t="s">
        <v>16405</v>
      </c>
      <c r="M452" s="4" t="s">
        <v>16391</v>
      </c>
      <c r="N452" s="4" t="s">
        <v>16436</v>
      </c>
    </row>
    <row r="453" spans="1:14" x14ac:dyDescent="0.3">
      <c r="A453" s="4" t="s">
        <v>16384</v>
      </c>
      <c r="B453" s="5">
        <v>11</v>
      </c>
      <c r="C453" s="6" t="s">
        <v>16418</v>
      </c>
      <c r="D453" s="4" t="s">
        <v>16400</v>
      </c>
      <c r="E453" s="4" t="s">
        <v>16416</v>
      </c>
      <c r="F453" s="7">
        <v>3</v>
      </c>
      <c r="G453" s="8">
        <v>15000000</v>
      </c>
      <c r="H453" s="4">
        <v>1</v>
      </c>
      <c r="I453" s="9">
        <v>1.5277777777777779E-3</v>
      </c>
      <c r="J453" s="4" t="s">
        <v>16388</v>
      </c>
      <c r="K453" s="4" t="s">
        <v>16424</v>
      </c>
      <c r="L453" s="4" t="s">
        <v>16422</v>
      </c>
      <c r="M453" s="4" t="s">
        <v>16391</v>
      </c>
      <c r="N453" s="4" t="s">
        <v>16415</v>
      </c>
    </row>
    <row r="454" spans="1:14" x14ac:dyDescent="0.3">
      <c r="A454" s="4" t="s">
        <v>16384</v>
      </c>
      <c r="B454" s="5">
        <v>17</v>
      </c>
      <c r="C454" s="6" t="s">
        <v>16418</v>
      </c>
      <c r="D454" s="4" t="s">
        <v>16386</v>
      </c>
      <c r="E454" s="4" t="s">
        <v>16394</v>
      </c>
      <c r="F454" s="7">
        <v>3</v>
      </c>
      <c r="G454" s="8">
        <v>15000000</v>
      </c>
      <c r="H454" s="4">
        <v>5</v>
      </c>
      <c r="I454" s="9">
        <v>1.5277777777777779E-3</v>
      </c>
      <c r="J454" s="4" t="s">
        <v>16388</v>
      </c>
      <c r="K454" s="4" t="s">
        <v>16413</v>
      </c>
      <c r="L454" s="4" t="s">
        <v>16422</v>
      </c>
      <c r="M454" s="4" t="s">
        <v>16397</v>
      </c>
      <c r="N454" s="4" t="s">
        <v>16398</v>
      </c>
    </row>
    <row r="455" spans="1:14" x14ac:dyDescent="0.3">
      <c r="A455" s="4" t="s">
        <v>16384</v>
      </c>
      <c r="B455" s="5">
        <v>1</v>
      </c>
      <c r="C455" s="6" t="s">
        <v>16418</v>
      </c>
      <c r="D455" s="4" t="s">
        <v>16400</v>
      </c>
      <c r="E455" s="4" t="s">
        <v>16416</v>
      </c>
      <c r="F455" s="7">
        <v>4</v>
      </c>
      <c r="G455" s="8">
        <v>20000000</v>
      </c>
      <c r="H455" s="4">
        <v>1</v>
      </c>
      <c r="I455" s="9">
        <v>1.5277777777777779E-3</v>
      </c>
      <c r="J455" s="4" t="s">
        <v>16388</v>
      </c>
      <c r="K455" s="4" t="s">
        <v>16401</v>
      </c>
      <c r="L455" s="4" t="s">
        <v>16425</v>
      </c>
      <c r="M455" s="4" t="s">
        <v>16397</v>
      </c>
      <c r="N455" s="4" t="s">
        <v>16426</v>
      </c>
    </row>
    <row r="456" spans="1:14" x14ac:dyDescent="0.3">
      <c r="A456" s="4" t="s">
        <v>16384</v>
      </c>
      <c r="B456" s="5">
        <v>11</v>
      </c>
      <c r="C456" s="6" t="s">
        <v>16442</v>
      </c>
      <c r="D456" s="4" t="s">
        <v>16423</v>
      </c>
      <c r="E456" s="4" t="s">
        <v>16394</v>
      </c>
      <c r="F456" s="7">
        <v>4</v>
      </c>
      <c r="G456" s="8">
        <v>20000000</v>
      </c>
      <c r="H456" s="4">
        <v>3</v>
      </c>
      <c r="I456" s="9">
        <v>1.5277777777777779E-3</v>
      </c>
      <c r="J456" s="4" t="s">
        <v>16435</v>
      </c>
      <c r="K456" s="4" t="s">
        <v>16438</v>
      </c>
      <c r="L456" s="4" t="s">
        <v>16405</v>
      </c>
      <c r="M456" s="4" t="s">
        <v>16406</v>
      </c>
      <c r="N456" s="4" t="s">
        <v>16439</v>
      </c>
    </row>
    <row r="457" spans="1:14" x14ac:dyDescent="0.3">
      <c r="A457" s="4" t="s">
        <v>16384</v>
      </c>
      <c r="B457" s="5">
        <v>25</v>
      </c>
      <c r="C457" s="6" t="s">
        <v>16442</v>
      </c>
      <c r="D457" s="4" t="s">
        <v>16423</v>
      </c>
      <c r="E457" s="4" t="s">
        <v>16416</v>
      </c>
      <c r="F457" s="7">
        <v>2</v>
      </c>
      <c r="G457" s="8">
        <v>12000000</v>
      </c>
      <c r="H457" s="4">
        <v>2</v>
      </c>
      <c r="I457" s="9">
        <v>1.5277777777777779E-3</v>
      </c>
      <c r="J457" s="4" t="s">
        <v>16388</v>
      </c>
      <c r="K457" s="4" t="s">
        <v>16401</v>
      </c>
      <c r="L457" s="4" t="s">
        <v>16405</v>
      </c>
      <c r="M457" s="4" t="s">
        <v>16406</v>
      </c>
      <c r="N457" s="4" t="s">
        <v>16439</v>
      </c>
    </row>
    <row r="458" spans="1:14" x14ac:dyDescent="0.3">
      <c r="A458" s="4" t="s">
        <v>16384</v>
      </c>
      <c r="B458" s="5">
        <v>24</v>
      </c>
      <c r="C458" s="6" t="s">
        <v>16442</v>
      </c>
      <c r="D458" s="4" t="s">
        <v>16386</v>
      </c>
      <c r="E458" s="4" t="s">
        <v>16387</v>
      </c>
      <c r="F458" s="7">
        <v>3</v>
      </c>
      <c r="G458" s="8">
        <v>15000000</v>
      </c>
      <c r="H458" s="4">
        <v>3</v>
      </c>
      <c r="I458" s="9">
        <v>1.5277777777777779E-3</v>
      </c>
      <c r="J458" s="4" t="s">
        <v>16388</v>
      </c>
      <c r="K458" s="4" t="s">
        <v>16389</v>
      </c>
      <c r="L458" s="4" t="s">
        <v>16417</v>
      </c>
      <c r="M458" s="4" t="s">
        <v>16409</v>
      </c>
      <c r="N458" s="4" t="s">
        <v>16440</v>
      </c>
    </row>
    <row r="459" spans="1:14" x14ac:dyDescent="0.3">
      <c r="A459" s="4" t="s">
        <v>16384</v>
      </c>
      <c r="B459" s="5">
        <v>31</v>
      </c>
      <c r="C459" s="6" t="s">
        <v>16442</v>
      </c>
      <c r="D459" s="4" t="s">
        <v>16386</v>
      </c>
      <c r="E459" s="4" t="s">
        <v>16394</v>
      </c>
      <c r="F459" s="7">
        <v>2</v>
      </c>
      <c r="G459" s="8">
        <v>12000000</v>
      </c>
      <c r="H459" s="4">
        <v>2</v>
      </c>
      <c r="I459" s="9">
        <v>1.5277777777777779E-3</v>
      </c>
      <c r="J459" s="4" t="s">
        <v>16388</v>
      </c>
      <c r="K459" s="4" t="s">
        <v>16395</v>
      </c>
      <c r="L459" s="4" t="s">
        <v>16425</v>
      </c>
      <c r="M459" s="4" t="s">
        <v>16397</v>
      </c>
      <c r="N459" s="4" t="s">
        <v>16398</v>
      </c>
    </row>
    <row r="460" spans="1:14" x14ac:dyDescent="0.3">
      <c r="A460" s="4" t="s">
        <v>16384</v>
      </c>
      <c r="B460" s="5">
        <v>11</v>
      </c>
      <c r="C460" s="6" t="s">
        <v>16429</v>
      </c>
      <c r="D460" s="4" t="s">
        <v>16423</v>
      </c>
      <c r="E460" s="4" t="s">
        <v>16387</v>
      </c>
      <c r="F460" s="7">
        <v>5</v>
      </c>
      <c r="G460" s="8">
        <v>25000000</v>
      </c>
      <c r="H460" s="4">
        <v>3</v>
      </c>
      <c r="I460" s="9">
        <v>1.5277777777777779E-3</v>
      </c>
      <c r="J460" s="4" t="s">
        <v>16388</v>
      </c>
      <c r="K460" s="4" t="s">
        <v>16421</v>
      </c>
      <c r="L460" s="4" t="s">
        <v>16390</v>
      </c>
      <c r="M460" s="4" t="s">
        <v>16409</v>
      </c>
      <c r="N460" s="4" t="s">
        <v>16410</v>
      </c>
    </row>
    <row r="461" spans="1:14" x14ac:dyDescent="0.3">
      <c r="A461" s="4" t="s">
        <v>16384</v>
      </c>
      <c r="B461" s="5">
        <v>15</v>
      </c>
      <c r="C461" s="6" t="s">
        <v>16429</v>
      </c>
      <c r="D461" s="4" t="s">
        <v>16404</v>
      </c>
      <c r="E461" s="4" t="s">
        <v>16416</v>
      </c>
      <c r="F461" s="7">
        <v>2</v>
      </c>
      <c r="G461" s="8">
        <v>12000000</v>
      </c>
      <c r="H461" s="4">
        <v>1</v>
      </c>
      <c r="I461" s="9">
        <v>1.5277777777777779E-3</v>
      </c>
      <c r="J461" s="4" t="s">
        <v>16388</v>
      </c>
      <c r="K461" s="4" t="s">
        <v>16401</v>
      </c>
      <c r="L461" s="4" t="s">
        <v>16417</v>
      </c>
      <c r="M461" s="4" t="s">
        <v>16397</v>
      </c>
      <c r="N461" s="4" t="s">
        <v>16403</v>
      </c>
    </row>
    <row r="462" spans="1:14" x14ac:dyDescent="0.3">
      <c r="A462" s="4" t="s">
        <v>16384</v>
      </c>
      <c r="B462" s="5">
        <v>14</v>
      </c>
      <c r="C462" s="6" t="s">
        <v>16431</v>
      </c>
      <c r="D462" s="4" t="s">
        <v>16400</v>
      </c>
      <c r="E462" s="4" t="s">
        <v>16394</v>
      </c>
      <c r="F462" s="7">
        <v>2</v>
      </c>
      <c r="G462" s="8">
        <v>12000000</v>
      </c>
      <c r="H462" s="4">
        <v>1</v>
      </c>
      <c r="I462" s="9">
        <v>1.5277777777777779E-3</v>
      </c>
      <c r="J462" s="4" t="s">
        <v>16388</v>
      </c>
      <c r="K462" s="4" t="s">
        <v>16421</v>
      </c>
      <c r="L462" s="4" t="s">
        <v>16402</v>
      </c>
      <c r="M462" s="4" t="s">
        <v>16406</v>
      </c>
      <c r="N462" s="4" t="s">
        <v>16439</v>
      </c>
    </row>
    <row r="463" spans="1:14" x14ac:dyDescent="0.3">
      <c r="A463" s="4" t="s">
        <v>16384</v>
      </c>
      <c r="B463" s="5">
        <v>11</v>
      </c>
      <c r="C463" s="6" t="s">
        <v>16431</v>
      </c>
      <c r="D463" s="4" t="s">
        <v>16386</v>
      </c>
      <c r="E463" s="4" t="s">
        <v>16416</v>
      </c>
      <c r="F463" s="7">
        <v>1</v>
      </c>
      <c r="G463" s="8">
        <v>7000000</v>
      </c>
      <c r="H463" s="4">
        <v>1</v>
      </c>
      <c r="I463" s="9">
        <v>1.5277777777777779E-3</v>
      </c>
      <c r="J463" s="4" t="s">
        <v>16388</v>
      </c>
      <c r="K463" s="4" t="s">
        <v>16413</v>
      </c>
      <c r="L463" s="4" t="s">
        <v>16405</v>
      </c>
      <c r="M463" s="4" t="s">
        <v>16397</v>
      </c>
      <c r="N463" s="4" t="s">
        <v>16403</v>
      </c>
    </row>
    <row r="464" spans="1:14" x14ac:dyDescent="0.3">
      <c r="A464" s="4" t="s">
        <v>16384</v>
      </c>
      <c r="B464" s="5">
        <v>1</v>
      </c>
      <c r="C464" s="6" t="s">
        <v>16433</v>
      </c>
      <c r="D464" s="4" t="s">
        <v>16400</v>
      </c>
      <c r="E464" s="4" t="s">
        <v>16387</v>
      </c>
      <c r="F464" s="7">
        <v>4</v>
      </c>
      <c r="G464" s="8">
        <v>20000000</v>
      </c>
      <c r="H464" s="4">
        <v>2</v>
      </c>
      <c r="I464" s="9">
        <v>1.5277777777777779E-3</v>
      </c>
      <c r="J464" s="4" t="s">
        <v>16435</v>
      </c>
      <c r="K464" s="4" t="s">
        <v>16401</v>
      </c>
      <c r="L464" s="4" t="s">
        <v>16396</v>
      </c>
      <c r="M464" s="4" t="s">
        <v>16391</v>
      </c>
      <c r="N464" s="4" t="s">
        <v>16427</v>
      </c>
    </row>
    <row r="465" spans="1:14" x14ac:dyDescent="0.3">
      <c r="A465" s="4" t="s">
        <v>16384</v>
      </c>
      <c r="B465" s="5">
        <v>7</v>
      </c>
      <c r="C465" s="6" t="s">
        <v>16433</v>
      </c>
      <c r="D465" s="4" t="s">
        <v>16400</v>
      </c>
      <c r="E465" s="4" t="s">
        <v>16416</v>
      </c>
      <c r="F465" s="7">
        <v>3</v>
      </c>
      <c r="G465" s="8">
        <v>15000000</v>
      </c>
      <c r="H465" s="4">
        <v>1</v>
      </c>
      <c r="I465" s="9">
        <v>1.5277777777777779E-3</v>
      </c>
      <c r="J465" s="4" t="s">
        <v>16388</v>
      </c>
      <c r="K465" s="4" t="s">
        <v>16421</v>
      </c>
      <c r="L465" s="4" t="s">
        <v>16417</v>
      </c>
      <c r="M465" s="4" t="s">
        <v>16391</v>
      </c>
      <c r="N465" s="4" t="s">
        <v>16415</v>
      </c>
    </row>
    <row r="466" spans="1:14" x14ac:dyDescent="0.3">
      <c r="A466" s="4" t="s">
        <v>16384</v>
      </c>
      <c r="B466" s="5">
        <v>1</v>
      </c>
      <c r="C466" s="6" t="s">
        <v>16433</v>
      </c>
      <c r="D466" s="4" t="s">
        <v>16404</v>
      </c>
      <c r="E466" s="4" t="s">
        <v>16394</v>
      </c>
      <c r="F466" s="7">
        <v>3</v>
      </c>
      <c r="G466" s="8">
        <v>15000000</v>
      </c>
      <c r="H466" s="4">
        <v>2</v>
      </c>
      <c r="I466" s="9">
        <v>1.5277777777777779E-3</v>
      </c>
      <c r="J466" s="4" t="s">
        <v>16388</v>
      </c>
      <c r="K466" s="4" t="s">
        <v>16389</v>
      </c>
      <c r="L466" s="4" t="s">
        <v>16425</v>
      </c>
      <c r="M466" s="4" t="s">
        <v>16397</v>
      </c>
      <c r="N466" s="4" t="s">
        <v>16426</v>
      </c>
    </row>
    <row r="467" spans="1:14" x14ac:dyDescent="0.3">
      <c r="A467" s="4" t="s">
        <v>16384</v>
      </c>
      <c r="B467" s="5">
        <v>6</v>
      </c>
      <c r="C467" s="6" t="s">
        <v>16445</v>
      </c>
      <c r="D467" s="4" t="s">
        <v>16423</v>
      </c>
      <c r="E467" s="4" t="s">
        <v>16416</v>
      </c>
      <c r="F467" s="7">
        <v>2</v>
      </c>
      <c r="G467" s="8">
        <v>38000000</v>
      </c>
      <c r="H467" s="4">
        <v>1</v>
      </c>
      <c r="I467" s="9">
        <v>1.5277777777777779E-3</v>
      </c>
      <c r="J467" s="4" t="s">
        <v>16420</v>
      </c>
      <c r="K467" s="4" t="s">
        <v>16401</v>
      </c>
      <c r="L467" s="4" t="s">
        <v>16390</v>
      </c>
      <c r="M467" s="4" t="s">
        <v>16391</v>
      </c>
      <c r="N467" s="4" t="s">
        <v>16436</v>
      </c>
    </row>
    <row r="468" spans="1:14" x14ac:dyDescent="0.3">
      <c r="A468" s="4" t="s">
        <v>16384</v>
      </c>
      <c r="B468" s="5">
        <v>31</v>
      </c>
      <c r="C468" s="6" t="s">
        <v>16393</v>
      </c>
      <c r="D468" s="4" t="s">
        <v>16400</v>
      </c>
      <c r="E468" s="4" t="s">
        <v>16394</v>
      </c>
      <c r="F468" s="7">
        <v>1</v>
      </c>
      <c r="G468" s="8">
        <v>19000000</v>
      </c>
      <c r="H468" s="4">
        <v>2</v>
      </c>
      <c r="I468" s="9">
        <v>1.5277777777777779E-3</v>
      </c>
      <c r="J468" s="4" t="s">
        <v>16420</v>
      </c>
      <c r="K468" s="4" t="s">
        <v>16389</v>
      </c>
      <c r="L468" s="4" t="s">
        <v>16402</v>
      </c>
      <c r="M468" s="4" t="s">
        <v>16397</v>
      </c>
      <c r="N468" s="4" t="s">
        <v>16426</v>
      </c>
    </row>
    <row r="469" spans="1:14" x14ac:dyDescent="0.3">
      <c r="A469" s="4" t="s">
        <v>16443</v>
      </c>
      <c r="B469" s="5">
        <v>14</v>
      </c>
      <c r="C469" s="6" t="s">
        <v>16432</v>
      </c>
      <c r="D469" s="4" t="s">
        <v>16412</v>
      </c>
      <c r="E469" s="4" t="s">
        <v>16416</v>
      </c>
      <c r="F469" s="7">
        <v>0</v>
      </c>
      <c r="G469" s="8">
        <v>0</v>
      </c>
      <c r="H469" s="4">
        <v>4</v>
      </c>
      <c r="I469" s="9">
        <v>1.5277777777777779E-3</v>
      </c>
      <c r="J469" s="4"/>
      <c r="K469" s="4"/>
      <c r="L469" s="4" t="s">
        <v>16405</v>
      </c>
      <c r="M469" s="4" t="s">
        <v>16397</v>
      </c>
      <c r="N469" s="4" t="s">
        <v>16426</v>
      </c>
    </row>
    <row r="470" spans="1:14" x14ac:dyDescent="0.3">
      <c r="A470" s="4" t="s">
        <v>16443</v>
      </c>
      <c r="B470" s="5">
        <v>3</v>
      </c>
      <c r="C470" s="6" t="s">
        <v>16433</v>
      </c>
      <c r="D470" s="4" t="s">
        <v>16386</v>
      </c>
      <c r="E470" s="4" t="s">
        <v>16419</v>
      </c>
      <c r="F470" s="7">
        <v>0</v>
      </c>
      <c r="G470" s="8">
        <v>0</v>
      </c>
      <c r="H470" s="4">
        <v>1</v>
      </c>
      <c r="I470" s="9">
        <v>1.5277777777777779E-3</v>
      </c>
      <c r="J470" s="4"/>
      <c r="K470" s="4"/>
      <c r="L470" s="4" t="s">
        <v>16425</v>
      </c>
      <c r="M470" s="4" t="s">
        <v>16397</v>
      </c>
      <c r="N470" s="4" t="s">
        <v>16398</v>
      </c>
    </row>
    <row r="471" spans="1:14" x14ac:dyDescent="0.3">
      <c r="A471" s="4" t="s">
        <v>16443</v>
      </c>
      <c r="B471" s="5">
        <v>8</v>
      </c>
      <c r="C471" s="6" t="s">
        <v>16434</v>
      </c>
      <c r="D471" s="4" t="s">
        <v>16386</v>
      </c>
      <c r="E471" s="4" t="s">
        <v>16419</v>
      </c>
      <c r="F471" s="7">
        <v>0</v>
      </c>
      <c r="G471" s="8">
        <v>0</v>
      </c>
      <c r="H471" s="4">
        <v>2</v>
      </c>
      <c r="I471" s="9">
        <v>1.5277777777777779E-3</v>
      </c>
      <c r="J471" s="4"/>
      <c r="K471" s="4"/>
      <c r="L471" s="4" t="s">
        <v>16405</v>
      </c>
      <c r="M471" s="4" t="s">
        <v>16391</v>
      </c>
      <c r="N471" s="4" t="s">
        <v>16437</v>
      </c>
    </row>
    <row r="472" spans="1:14" x14ac:dyDescent="0.3">
      <c r="A472" s="4" t="s">
        <v>16443</v>
      </c>
      <c r="B472" s="5">
        <v>30</v>
      </c>
      <c r="C472" s="6" t="s">
        <v>16393</v>
      </c>
      <c r="D472" s="4" t="s">
        <v>16404</v>
      </c>
      <c r="E472" s="4" t="s">
        <v>16416</v>
      </c>
      <c r="F472" s="7">
        <v>0</v>
      </c>
      <c r="G472" s="8">
        <v>0</v>
      </c>
      <c r="H472" s="4">
        <v>1</v>
      </c>
      <c r="I472" s="9">
        <v>1.5277777777777779E-3</v>
      </c>
      <c r="J472" s="4"/>
      <c r="K472" s="4"/>
      <c r="L472" s="4" t="s">
        <v>16417</v>
      </c>
      <c r="M472" s="4" t="s">
        <v>16391</v>
      </c>
      <c r="N472" s="4" t="s">
        <v>16427</v>
      </c>
    </row>
    <row r="473" spans="1:14" x14ac:dyDescent="0.3">
      <c r="A473" s="4" t="s">
        <v>16443</v>
      </c>
      <c r="B473" s="5">
        <v>27</v>
      </c>
      <c r="C473" s="6" t="s">
        <v>16399</v>
      </c>
      <c r="D473" s="4" t="s">
        <v>16386</v>
      </c>
      <c r="E473" s="4" t="s">
        <v>16416</v>
      </c>
      <c r="F473" s="7">
        <v>0</v>
      </c>
      <c r="G473" s="8">
        <v>0</v>
      </c>
      <c r="H473" s="4">
        <v>3</v>
      </c>
      <c r="I473" s="9">
        <v>1.5277777777777779E-3</v>
      </c>
      <c r="J473" s="4"/>
      <c r="K473" s="4"/>
      <c r="L473" s="4" t="s">
        <v>16417</v>
      </c>
      <c r="M473" s="4" t="s">
        <v>16409</v>
      </c>
      <c r="N473" s="4" t="s">
        <v>16440</v>
      </c>
    </row>
    <row r="474" spans="1:14" x14ac:dyDescent="0.3">
      <c r="A474" s="4" t="s">
        <v>16443</v>
      </c>
      <c r="B474" s="5">
        <v>16</v>
      </c>
      <c r="C474" s="6" t="s">
        <v>16399</v>
      </c>
      <c r="D474" s="4" t="s">
        <v>16400</v>
      </c>
      <c r="E474" s="4" t="s">
        <v>16419</v>
      </c>
      <c r="F474" s="7">
        <v>0</v>
      </c>
      <c r="G474" s="8">
        <v>0</v>
      </c>
      <c r="H474" s="4">
        <v>5</v>
      </c>
      <c r="I474" s="9">
        <v>1.5277777777777779E-3</v>
      </c>
      <c r="J474" s="4"/>
      <c r="K474" s="4"/>
      <c r="L474" s="4" t="s">
        <v>16396</v>
      </c>
      <c r="M474" s="4" t="s">
        <v>16391</v>
      </c>
      <c r="N474" s="4" t="s">
        <v>16437</v>
      </c>
    </row>
    <row r="475" spans="1:14" x14ac:dyDescent="0.3">
      <c r="A475" s="4" t="s">
        <v>16443</v>
      </c>
      <c r="B475" s="5">
        <v>9</v>
      </c>
      <c r="C475" s="6" t="s">
        <v>16411</v>
      </c>
      <c r="D475" s="4" t="s">
        <v>16400</v>
      </c>
      <c r="E475" s="4" t="s">
        <v>16394</v>
      </c>
      <c r="F475" s="7">
        <v>0</v>
      </c>
      <c r="G475" s="8">
        <v>0</v>
      </c>
      <c r="H475" s="4">
        <v>5</v>
      </c>
      <c r="I475" s="9">
        <v>1.5277777777777779E-3</v>
      </c>
      <c r="J475" s="4"/>
      <c r="K475" s="4"/>
      <c r="L475" s="4" t="s">
        <v>16402</v>
      </c>
      <c r="M475" s="4" t="s">
        <v>16406</v>
      </c>
      <c r="N475" s="4" t="s">
        <v>16439</v>
      </c>
    </row>
    <row r="476" spans="1:14" x14ac:dyDescent="0.3">
      <c r="A476" s="4" t="s">
        <v>16443</v>
      </c>
      <c r="B476" s="5">
        <v>9</v>
      </c>
      <c r="C476" s="6" t="s">
        <v>16411</v>
      </c>
      <c r="D476" s="4" t="s">
        <v>16412</v>
      </c>
      <c r="E476" s="4" t="s">
        <v>16394</v>
      </c>
      <c r="F476" s="7">
        <v>0</v>
      </c>
      <c r="G476" s="8">
        <v>0</v>
      </c>
      <c r="H476" s="4">
        <v>2</v>
      </c>
      <c r="I476" s="9">
        <v>1.5277777777777779E-3</v>
      </c>
      <c r="J476" s="4"/>
      <c r="K476" s="4"/>
      <c r="L476" s="4" t="s">
        <v>16402</v>
      </c>
      <c r="M476" s="4" t="s">
        <v>16391</v>
      </c>
      <c r="N476" s="4" t="s">
        <v>16427</v>
      </c>
    </row>
    <row r="477" spans="1:14" x14ac:dyDescent="0.3">
      <c r="A477" s="4" t="s">
        <v>16443</v>
      </c>
      <c r="B477" s="5">
        <v>29</v>
      </c>
      <c r="C477" s="6" t="s">
        <v>16411</v>
      </c>
      <c r="D477" s="4" t="s">
        <v>16386</v>
      </c>
      <c r="E477" s="4" t="s">
        <v>16387</v>
      </c>
      <c r="F477" s="7">
        <v>0</v>
      </c>
      <c r="G477" s="8">
        <v>0</v>
      </c>
      <c r="H477" s="4">
        <v>4</v>
      </c>
      <c r="I477" s="9">
        <v>1.5277777777777779E-3</v>
      </c>
      <c r="J477" s="4"/>
      <c r="K477" s="4"/>
      <c r="L477" s="4" t="s">
        <v>16417</v>
      </c>
      <c r="M477" s="4" t="s">
        <v>16391</v>
      </c>
      <c r="N477" s="4" t="s">
        <v>16415</v>
      </c>
    </row>
    <row r="478" spans="1:14" x14ac:dyDescent="0.3">
      <c r="A478" s="4" t="s">
        <v>16443</v>
      </c>
      <c r="B478" s="5">
        <v>29</v>
      </c>
      <c r="C478" s="6" t="s">
        <v>16411</v>
      </c>
      <c r="D478" s="4" t="s">
        <v>16446</v>
      </c>
      <c r="E478" s="4" t="s">
        <v>16416</v>
      </c>
      <c r="F478" s="7">
        <v>0</v>
      </c>
      <c r="G478" s="8">
        <v>0</v>
      </c>
      <c r="H478" s="4">
        <v>2</v>
      </c>
      <c r="I478" s="9">
        <v>1.5277777777777779E-3</v>
      </c>
      <c r="J478" s="4"/>
      <c r="K478" s="4"/>
      <c r="L478" s="4" t="s">
        <v>16417</v>
      </c>
      <c r="M478" s="4" t="s">
        <v>16391</v>
      </c>
      <c r="N478" s="4" t="s">
        <v>16409</v>
      </c>
    </row>
    <row r="479" spans="1:14" x14ac:dyDescent="0.3">
      <c r="A479" s="4" t="s">
        <v>16443</v>
      </c>
      <c r="B479" s="5">
        <v>21</v>
      </c>
      <c r="C479" s="6" t="s">
        <v>16418</v>
      </c>
      <c r="D479" s="4" t="s">
        <v>16423</v>
      </c>
      <c r="E479" s="4" t="s">
        <v>16416</v>
      </c>
      <c r="F479" s="7">
        <v>0</v>
      </c>
      <c r="G479" s="8">
        <v>0</v>
      </c>
      <c r="H479" s="4">
        <v>2</v>
      </c>
      <c r="I479" s="9">
        <v>1.5277777777777779E-3</v>
      </c>
      <c r="J479" s="4"/>
      <c r="K479" s="4"/>
      <c r="L479" s="4" t="s">
        <v>16417</v>
      </c>
      <c r="M479" s="4" t="s">
        <v>16406</v>
      </c>
      <c r="N479" s="4" t="s">
        <v>16428</v>
      </c>
    </row>
    <row r="480" spans="1:14" x14ac:dyDescent="0.3">
      <c r="A480" s="4" t="s">
        <v>16443</v>
      </c>
      <c r="B480" s="5">
        <v>21</v>
      </c>
      <c r="C480" s="6" t="s">
        <v>16442</v>
      </c>
      <c r="D480" s="4" t="s">
        <v>16386</v>
      </c>
      <c r="E480" s="4" t="s">
        <v>16416</v>
      </c>
      <c r="F480" s="7">
        <v>0</v>
      </c>
      <c r="G480" s="8">
        <v>0</v>
      </c>
      <c r="H480" s="4">
        <v>1</v>
      </c>
      <c r="I480" s="9">
        <v>1.5277777777777779E-3</v>
      </c>
      <c r="J480" s="4"/>
      <c r="K480" s="4"/>
      <c r="L480" s="4" t="s">
        <v>16417</v>
      </c>
      <c r="M480" s="4" t="s">
        <v>16391</v>
      </c>
      <c r="N480" s="4" t="s">
        <v>16427</v>
      </c>
    </row>
    <row r="481" spans="1:14" x14ac:dyDescent="0.3">
      <c r="A481" s="4" t="s">
        <v>16443</v>
      </c>
      <c r="B481" s="5">
        <v>14</v>
      </c>
      <c r="C481" s="6" t="s">
        <v>16432</v>
      </c>
      <c r="D481" s="4" t="s">
        <v>16412</v>
      </c>
      <c r="E481" s="4" t="s">
        <v>16416</v>
      </c>
      <c r="F481" s="7">
        <v>0</v>
      </c>
      <c r="G481" s="8">
        <v>0</v>
      </c>
      <c r="H481" s="4">
        <v>4</v>
      </c>
      <c r="I481" s="9">
        <v>1.5277777777777779E-3</v>
      </c>
      <c r="J481" s="4"/>
      <c r="K481" s="4"/>
      <c r="L481" s="4" t="s">
        <v>16405</v>
      </c>
      <c r="M481" s="4" t="s">
        <v>16397</v>
      </c>
      <c r="N481" s="4" t="s">
        <v>16426</v>
      </c>
    </row>
    <row r="482" spans="1:14" x14ac:dyDescent="0.3">
      <c r="A482" s="4" t="s">
        <v>16443</v>
      </c>
      <c r="B482" s="5">
        <v>3</v>
      </c>
      <c r="C482" s="6" t="s">
        <v>16433</v>
      </c>
      <c r="D482" s="4" t="s">
        <v>16386</v>
      </c>
      <c r="E482" s="4" t="s">
        <v>16419</v>
      </c>
      <c r="F482" s="7">
        <v>0</v>
      </c>
      <c r="G482" s="8">
        <v>0</v>
      </c>
      <c r="H482" s="4">
        <v>1</v>
      </c>
      <c r="I482" s="9">
        <v>1.5277777777777779E-3</v>
      </c>
      <c r="J482" s="4"/>
      <c r="K482" s="4"/>
      <c r="L482" s="4" t="s">
        <v>16425</v>
      </c>
      <c r="M482" s="4" t="s">
        <v>16397</v>
      </c>
      <c r="N482" s="4" t="s">
        <v>16398</v>
      </c>
    </row>
    <row r="483" spans="1:14" x14ac:dyDescent="0.3">
      <c r="A483" s="4" t="s">
        <v>16443</v>
      </c>
      <c r="B483" s="5">
        <v>8</v>
      </c>
      <c r="C483" s="6" t="s">
        <v>16434</v>
      </c>
      <c r="D483" s="4" t="s">
        <v>16386</v>
      </c>
      <c r="E483" s="4" t="s">
        <v>16419</v>
      </c>
      <c r="F483" s="7">
        <v>0</v>
      </c>
      <c r="G483" s="8">
        <v>0</v>
      </c>
      <c r="H483" s="4">
        <v>2</v>
      </c>
      <c r="I483" s="9">
        <v>1.5277777777777779E-3</v>
      </c>
      <c r="J483" s="4"/>
      <c r="K483" s="4"/>
      <c r="L483" s="4" t="s">
        <v>16405</v>
      </c>
      <c r="M483" s="4" t="s">
        <v>16391</v>
      </c>
      <c r="N483" s="4" t="s">
        <v>16437</v>
      </c>
    </row>
    <row r="484" spans="1:14" x14ac:dyDescent="0.3">
      <c r="A484" s="4" t="s">
        <v>16384</v>
      </c>
      <c r="B484" s="5">
        <v>11</v>
      </c>
      <c r="C484" s="6" t="s">
        <v>16429</v>
      </c>
      <c r="D484" s="4" t="s">
        <v>16412</v>
      </c>
      <c r="E484" s="4" t="s">
        <v>16441</v>
      </c>
      <c r="F484" s="7">
        <v>3</v>
      </c>
      <c r="G484" s="8">
        <v>15000000</v>
      </c>
      <c r="H484" s="4">
        <v>2</v>
      </c>
      <c r="I484" s="9">
        <v>1.5972222222222221E-3</v>
      </c>
      <c r="J484" s="4" t="s">
        <v>16388</v>
      </c>
      <c r="K484" s="4" t="s">
        <v>16389</v>
      </c>
      <c r="L484" s="4" t="s">
        <v>16425</v>
      </c>
      <c r="M484" s="4" t="s">
        <v>16406</v>
      </c>
      <c r="N484" s="4" t="s">
        <v>16428</v>
      </c>
    </row>
    <row r="485" spans="1:14" x14ac:dyDescent="0.3">
      <c r="A485" s="4" t="s">
        <v>16384</v>
      </c>
      <c r="B485" s="5">
        <v>30</v>
      </c>
      <c r="C485" s="6" t="s">
        <v>16399</v>
      </c>
      <c r="D485" s="4" t="s">
        <v>16423</v>
      </c>
      <c r="E485" s="4" t="s">
        <v>16416</v>
      </c>
      <c r="F485" s="7">
        <v>5</v>
      </c>
      <c r="G485" s="8">
        <v>25000000</v>
      </c>
      <c r="H485" s="4">
        <v>2</v>
      </c>
      <c r="I485" s="9">
        <v>1.5972222222222221E-3</v>
      </c>
      <c r="J485" s="4" t="s">
        <v>16388</v>
      </c>
      <c r="K485" s="4" t="s">
        <v>16413</v>
      </c>
      <c r="L485" s="4" t="s">
        <v>16402</v>
      </c>
      <c r="M485" s="4" t="s">
        <v>16397</v>
      </c>
      <c r="N485" s="4" t="s">
        <v>16403</v>
      </c>
    </row>
    <row r="486" spans="1:14" x14ac:dyDescent="0.3">
      <c r="A486" s="4" t="s">
        <v>16384</v>
      </c>
      <c r="B486" s="5">
        <v>1</v>
      </c>
      <c r="C486" s="6" t="s">
        <v>16411</v>
      </c>
      <c r="D486" s="4" t="s">
        <v>16423</v>
      </c>
      <c r="E486" s="4" t="s">
        <v>16416</v>
      </c>
      <c r="F486" s="7">
        <v>4</v>
      </c>
      <c r="G486" s="8">
        <v>11000000</v>
      </c>
      <c r="H486" s="4">
        <v>2</v>
      </c>
      <c r="I486" s="9">
        <v>1.5972222222222221E-3</v>
      </c>
      <c r="J486" s="4" t="s">
        <v>16435</v>
      </c>
      <c r="K486" s="4" t="s">
        <v>16408</v>
      </c>
      <c r="L486" s="4" t="s">
        <v>16425</v>
      </c>
      <c r="M486" s="4" t="s">
        <v>16391</v>
      </c>
      <c r="N486" s="4" t="s">
        <v>16437</v>
      </c>
    </row>
    <row r="487" spans="1:14" x14ac:dyDescent="0.3">
      <c r="A487" s="4" t="s">
        <v>16384</v>
      </c>
      <c r="B487" s="5">
        <v>28</v>
      </c>
      <c r="C487" s="6" t="s">
        <v>16411</v>
      </c>
      <c r="D487" s="4" t="s">
        <v>16423</v>
      </c>
      <c r="E487" s="4" t="s">
        <v>16416</v>
      </c>
      <c r="F487" s="7">
        <v>2</v>
      </c>
      <c r="G487" s="8">
        <v>12000000</v>
      </c>
      <c r="H487" s="4">
        <v>1</v>
      </c>
      <c r="I487" s="9">
        <v>1.5972222222222221E-3</v>
      </c>
      <c r="J487" s="4" t="s">
        <v>16388</v>
      </c>
      <c r="K487" s="4" t="s">
        <v>16438</v>
      </c>
      <c r="L487" s="4" t="s">
        <v>16402</v>
      </c>
      <c r="M487" s="4" t="s">
        <v>16391</v>
      </c>
      <c r="N487" s="4" t="s">
        <v>16436</v>
      </c>
    </row>
    <row r="488" spans="1:14" x14ac:dyDescent="0.3">
      <c r="A488" s="4" t="s">
        <v>16384</v>
      </c>
      <c r="B488" s="5">
        <v>4</v>
      </c>
      <c r="C488" s="6" t="s">
        <v>16418</v>
      </c>
      <c r="D488" s="4" t="s">
        <v>16386</v>
      </c>
      <c r="E488" s="4" t="s">
        <v>16416</v>
      </c>
      <c r="F488" s="7">
        <v>2</v>
      </c>
      <c r="G488" s="8">
        <v>12000000</v>
      </c>
      <c r="H488" s="4">
        <v>5</v>
      </c>
      <c r="I488" s="9">
        <v>1.5972222222222221E-3</v>
      </c>
      <c r="J488" s="4" t="s">
        <v>16388</v>
      </c>
      <c r="K488" s="4" t="s">
        <v>16421</v>
      </c>
      <c r="L488" s="4" t="s">
        <v>16425</v>
      </c>
      <c r="M488" s="4" t="s">
        <v>16391</v>
      </c>
      <c r="N488" s="4" t="s">
        <v>16392</v>
      </c>
    </row>
    <row r="489" spans="1:14" x14ac:dyDescent="0.3">
      <c r="A489" s="4" t="s">
        <v>16384</v>
      </c>
      <c r="B489" s="5">
        <v>19</v>
      </c>
      <c r="C489" s="6" t="s">
        <v>16418</v>
      </c>
      <c r="D489" s="4" t="s">
        <v>16423</v>
      </c>
      <c r="E489" s="4" t="s">
        <v>16416</v>
      </c>
      <c r="F489" s="7">
        <v>5</v>
      </c>
      <c r="G489" s="8">
        <v>21000000</v>
      </c>
      <c r="H489" s="4">
        <v>1</v>
      </c>
      <c r="I489" s="9">
        <v>1.5972222222222221E-3</v>
      </c>
      <c r="J489" s="4" t="s">
        <v>16388</v>
      </c>
      <c r="K489" s="4" t="s">
        <v>16413</v>
      </c>
      <c r="L489" s="4" t="s">
        <v>16405</v>
      </c>
      <c r="M489" s="4" t="s">
        <v>16397</v>
      </c>
      <c r="N489" s="4" t="s">
        <v>16426</v>
      </c>
    </row>
    <row r="490" spans="1:14" x14ac:dyDescent="0.3">
      <c r="A490" s="4" t="s">
        <v>16384</v>
      </c>
      <c r="B490" s="5">
        <v>8</v>
      </c>
      <c r="C490" s="6" t="s">
        <v>16418</v>
      </c>
      <c r="D490" s="4" t="s">
        <v>16386</v>
      </c>
      <c r="E490" s="4" t="s">
        <v>16387</v>
      </c>
      <c r="F490" s="7">
        <v>4</v>
      </c>
      <c r="G490" s="8">
        <v>20000000</v>
      </c>
      <c r="H490" s="4">
        <v>1</v>
      </c>
      <c r="I490" s="9">
        <v>1.5972222222222221E-3</v>
      </c>
      <c r="J490" s="4" t="s">
        <v>16388</v>
      </c>
      <c r="K490" s="4" t="s">
        <v>16430</v>
      </c>
      <c r="L490" s="4" t="s">
        <v>16422</v>
      </c>
      <c r="M490" s="4" t="s">
        <v>16409</v>
      </c>
      <c r="N490" s="4" t="s">
        <v>16410</v>
      </c>
    </row>
    <row r="491" spans="1:14" x14ac:dyDescent="0.3">
      <c r="A491" s="4" t="s">
        <v>16384</v>
      </c>
      <c r="B491" s="5">
        <v>13</v>
      </c>
      <c r="C491" s="6" t="s">
        <v>16442</v>
      </c>
      <c r="D491" s="4" t="s">
        <v>16404</v>
      </c>
      <c r="E491" s="4" t="s">
        <v>16416</v>
      </c>
      <c r="F491" s="7">
        <v>1</v>
      </c>
      <c r="G491" s="8">
        <v>19000000</v>
      </c>
      <c r="H491" s="4">
        <v>3</v>
      </c>
      <c r="I491" s="9">
        <v>1.5972222222222221E-3</v>
      </c>
      <c r="J491" s="4" t="s">
        <v>16420</v>
      </c>
      <c r="K491" s="4" t="s">
        <v>16389</v>
      </c>
      <c r="L491" s="4" t="s">
        <v>16396</v>
      </c>
      <c r="M491" s="4" t="s">
        <v>16409</v>
      </c>
      <c r="N491" s="4" t="s">
        <v>16410</v>
      </c>
    </row>
    <row r="492" spans="1:14" x14ac:dyDescent="0.3">
      <c r="A492" s="4" t="s">
        <v>16384</v>
      </c>
      <c r="B492" s="5">
        <v>16</v>
      </c>
      <c r="C492" s="6" t="s">
        <v>16442</v>
      </c>
      <c r="D492" s="4" t="s">
        <v>16386</v>
      </c>
      <c r="E492" s="4" t="s">
        <v>16387</v>
      </c>
      <c r="F492" s="7">
        <v>3</v>
      </c>
      <c r="G492" s="8">
        <v>15000000</v>
      </c>
      <c r="H492" s="4">
        <v>3</v>
      </c>
      <c r="I492" s="9">
        <v>1.5972222222222221E-3</v>
      </c>
      <c r="J492" s="4" t="s">
        <v>16388</v>
      </c>
      <c r="K492" s="4" t="s">
        <v>16438</v>
      </c>
      <c r="L492" s="4" t="s">
        <v>16414</v>
      </c>
      <c r="M492" s="4" t="s">
        <v>16391</v>
      </c>
      <c r="N492" s="4" t="s">
        <v>16392</v>
      </c>
    </row>
    <row r="493" spans="1:14" x14ac:dyDescent="0.3">
      <c r="A493" s="4" t="s">
        <v>16384</v>
      </c>
      <c r="B493" s="5">
        <v>11</v>
      </c>
      <c r="C493" s="6" t="s">
        <v>16429</v>
      </c>
      <c r="D493" s="4" t="s">
        <v>16412</v>
      </c>
      <c r="E493" s="4" t="s">
        <v>16441</v>
      </c>
      <c r="F493" s="7">
        <v>3</v>
      </c>
      <c r="G493" s="8">
        <v>15000000</v>
      </c>
      <c r="H493" s="4">
        <v>2</v>
      </c>
      <c r="I493" s="9">
        <v>1.5972222222222221E-3</v>
      </c>
      <c r="J493" s="4" t="s">
        <v>16388</v>
      </c>
      <c r="K493" s="4" t="s">
        <v>16389</v>
      </c>
      <c r="L493" s="4" t="s">
        <v>16425</v>
      </c>
      <c r="M493" s="4" t="s">
        <v>16406</v>
      </c>
      <c r="N493" s="4" t="s">
        <v>16428</v>
      </c>
    </row>
    <row r="494" spans="1:14" x14ac:dyDescent="0.3">
      <c r="A494" s="4" t="s">
        <v>16443</v>
      </c>
      <c r="B494" s="5">
        <v>11</v>
      </c>
      <c r="C494" s="6" t="s">
        <v>16429</v>
      </c>
      <c r="D494" s="4" t="s">
        <v>16446</v>
      </c>
      <c r="E494" s="4" t="s">
        <v>16416</v>
      </c>
      <c r="F494" s="7">
        <v>0</v>
      </c>
      <c r="G494" s="8">
        <v>0</v>
      </c>
      <c r="H494" s="4">
        <v>4</v>
      </c>
      <c r="I494" s="9">
        <v>1.5972222222222221E-3</v>
      </c>
      <c r="J494" s="4"/>
      <c r="K494" s="4"/>
      <c r="L494" s="4" t="s">
        <v>16405</v>
      </c>
      <c r="M494" s="4" t="s">
        <v>16391</v>
      </c>
      <c r="N494" s="4" t="s">
        <v>16437</v>
      </c>
    </row>
    <row r="495" spans="1:14" x14ac:dyDescent="0.3">
      <c r="A495" s="4" t="s">
        <v>16443</v>
      </c>
      <c r="B495" s="5">
        <v>12</v>
      </c>
      <c r="C495" s="6" t="s">
        <v>16432</v>
      </c>
      <c r="D495" s="4" t="s">
        <v>16386</v>
      </c>
      <c r="E495" s="4" t="s">
        <v>16441</v>
      </c>
      <c r="F495" s="7">
        <v>0</v>
      </c>
      <c r="G495" s="8">
        <v>0</v>
      </c>
      <c r="H495" s="4">
        <v>4</v>
      </c>
      <c r="I495" s="9">
        <v>1.5972222222222221E-3</v>
      </c>
      <c r="J495" s="4"/>
      <c r="K495" s="4"/>
      <c r="L495" s="4" t="s">
        <v>16390</v>
      </c>
      <c r="M495" s="4" t="s">
        <v>16397</v>
      </c>
      <c r="N495" s="4" t="s">
        <v>16426</v>
      </c>
    </row>
    <row r="496" spans="1:14" x14ac:dyDescent="0.3">
      <c r="A496" s="4" t="s">
        <v>16443</v>
      </c>
      <c r="B496" s="5">
        <v>30</v>
      </c>
      <c r="C496" s="6" t="s">
        <v>16433</v>
      </c>
      <c r="D496" s="4" t="s">
        <v>16400</v>
      </c>
      <c r="E496" s="4" t="s">
        <v>16416</v>
      </c>
      <c r="F496" s="7">
        <v>0</v>
      </c>
      <c r="G496" s="8">
        <v>0</v>
      </c>
      <c r="H496" s="4">
        <v>3</v>
      </c>
      <c r="I496" s="9">
        <v>1.5972222222222221E-3</v>
      </c>
      <c r="J496" s="4"/>
      <c r="K496" s="4"/>
      <c r="L496" s="4" t="s">
        <v>16417</v>
      </c>
      <c r="M496" s="4" t="s">
        <v>16406</v>
      </c>
      <c r="N496" s="4" t="s">
        <v>16439</v>
      </c>
    </row>
    <row r="497" spans="1:14" x14ac:dyDescent="0.3">
      <c r="A497" s="4" t="s">
        <v>16443</v>
      </c>
      <c r="B497" s="5">
        <v>6</v>
      </c>
      <c r="C497" s="6" t="s">
        <v>16442</v>
      </c>
      <c r="D497" s="4" t="s">
        <v>16400</v>
      </c>
      <c r="E497" s="4" t="s">
        <v>16416</v>
      </c>
      <c r="F497" s="7">
        <v>0</v>
      </c>
      <c r="G497" s="8">
        <v>0</v>
      </c>
      <c r="H497" s="4">
        <v>2</v>
      </c>
      <c r="I497" s="9">
        <v>1.5972222222222221E-3</v>
      </c>
      <c r="J497" s="4"/>
      <c r="K497" s="4"/>
      <c r="L497" s="4" t="s">
        <v>16422</v>
      </c>
      <c r="M497" s="4" t="s">
        <v>16397</v>
      </c>
      <c r="N497" s="4" t="s">
        <v>16444</v>
      </c>
    </row>
    <row r="498" spans="1:14" x14ac:dyDescent="0.3">
      <c r="A498" s="4" t="s">
        <v>16443</v>
      </c>
      <c r="B498" s="5">
        <v>11</v>
      </c>
      <c r="C498" s="6" t="s">
        <v>16429</v>
      </c>
      <c r="D498" s="4" t="s">
        <v>16446</v>
      </c>
      <c r="E498" s="4" t="s">
        <v>16416</v>
      </c>
      <c r="F498" s="7">
        <v>0</v>
      </c>
      <c r="G498" s="8">
        <v>0</v>
      </c>
      <c r="H498" s="4">
        <v>4</v>
      </c>
      <c r="I498" s="9">
        <v>1.5972222222222221E-3</v>
      </c>
      <c r="J498" s="4"/>
      <c r="K498" s="4"/>
      <c r="L498" s="4" t="s">
        <v>16405</v>
      </c>
      <c r="M498" s="4" t="s">
        <v>16391</v>
      </c>
      <c r="N498" s="4" t="s">
        <v>16437</v>
      </c>
    </row>
    <row r="499" spans="1:14" x14ac:dyDescent="0.3">
      <c r="A499" s="4" t="s">
        <v>16443</v>
      </c>
      <c r="B499" s="5">
        <v>12</v>
      </c>
      <c r="C499" s="6" t="s">
        <v>16432</v>
      </c>
      <c r="D499" s="4" t="s">
        <v>16386</v>
      </c>
      <c r="E499" s="4" t="s">
        <v>16441</v>
      </c>
      <c r="F499" s="7">
        <v>0</v>
      </c>
      <c r="G499" s="8">
        <v>0</v>
      </c>
      <c r="H499" s="4">
        <v>4</v>
      </c>
      <c r="I499" s="9">
        <v>1.5972222222222221E-3</v>
      </c>
      <c r="J499" s="4"/>
      <c r="K499" s="4"/>
      <c r="L499" s="4" t="s">
        <v>16390</v>
      </c>
      <c r="M499" s="4" t="s">
        <v>16397</v>
      </c>
      <c r="N499" s="4" t="s">
        <v>16426</v>
      </c>
    </row>
    <row r="500" spans="1:14" x14ac:dyDescent="0.3">
      <c r="A500" s="4" t="s">
        <v>16443</v>
      </c>
      <c r="B500" s="5">
        <v>30</v>
      </c>
      <c r="C500" s="6" t="s">
        <v>16433</v>
      </c>
      <c r="D500" s="4" t="s">
        <v>16400</v>
      </c>
      <c r="E500" s="4" t="s">
        <v>16416</v>
      </c>
      <c r="F500" s="7">
        <v>0</v>
      </c>
      <c r="G500" s="8">
        <v>0</v>
      </c>
      <c r="H500" s="4">
        <v>3</v>
      </c>
      <c r="I500" s="9">
        <v>1.5972222222222221E-3</v>
      </c>
      <c r="J500" s="4"/>
      <c r="K500" s="4"/>
      <c r="L500" s="4" t="s">
        <v>16417</v>
      </c>
      <c r="M500" s="4" t="s">
        <v>16406</v>
      </c>
      <c r="N500" s="4" t="s">
        <v>16439</v>
      </c>
    </row>
    <row r="501" spans="1:14" x14ac:dyDescent="0.3">
      <c r="A501" s="4" t="s">
        <v>16384</v>
      </c>
      <c r="B501" s="5">
        <v>15</v>
      </c>
      <c r="C501" s="6" t="s">
        <v>16429</v>
      </c>
      <c r="D501" s="4" t="s">
        <v>16412</v>
      </c>
      <c r="E501" s="4" t="s">
        <v>16416</v>
      </c>
      <c r="F501" s="7">
        <v>4</v>
      </c>
      <c r="G501" s="8">
        <v>20000000</v>
      </c>
      <c r="H501" s="4">
        <v>3</v>
      </c>
      <c r="I501" s="9">
        <v>1.6782407407407406E-3</v>
      </c>
      <c r="J501" s="4" t="s">
        <v>16435</v>
      </c>
      <c r="K501" s="4" t="s">
        <v>16408</v>
      </c>
      <c r="L501" s="4" t="s">
        <v>16425</v>
      </c>
      <c r="M501" s="4" t="s">
        <v>16391</v>
      </c>
      <c r="N501" s="4" t="s">
        <v>16415</v>
      </c>
    </row>
    <row r="502" spans="1:14" x14ac:dyDescent="0.3">
      <c r="A502" s="4" t="s">
        <v>16384</v>
      </c>
      <c r="B502" s="5">
        <v>1</v>
      </c>
      <c r="C502" s="6" t="s">
        <v>16433</v>
      </c>
      <c r="D502" s="4" t="s">
        <v>16412</v>
      </c>
      <c r="E502" s="4" t="s">
        <v>16416</v>
      </c>
      <c r="F502" s="7">
        <v>2</v>
      </c>
      <c r="G502" s="8">
        <v>38000000</v>
      </c>
      <c r="H502" s="4">
        <v>2</v>
      </c>
      <c r="I502" s="9">
        <v>1.6782407407407406E-3</v>
      </c>
      <c r="J502" s="4" t="s">
        <v>16420</v>
      </c>
      <c r="K502" s="4" t="s">
        <v>16395</v>
      </c>
      <c r="L502" s="4" t="s">
        <v>16402</v>
      </c>
      <c r="M502" s="4" t="s">
        <v>16406</v>
      </c>
      <c r="N502" s="4" t="s">
        <v>16407</v>
      </c>
    </row>
    <row r="503" spans="1:14" x14ac:dyDescent="0.3">
      <c r="A503" s="4" t="s">
        <v>16384</v>
      </c>
      <c r="B503" s="5">
        <v>1</v>
      </c>
      <c r="C503" s="6" t="s">
        <v>16433</v>
      </c>
      <c r="D503" s="4" t="s">
        <v>16404</v>
      </c>
      <c r="E503" s="4" t="s">
        <v>16394</v>
      </c>
      <c r="F503" s="7">
        <v>2</v>
      </c>
      <c r="G503" s="8">
        <v>12000000</v>
      </c>
      <c r="H503" s="4">
        <v>3</v>
      </c>
      <c r="I503" s="9">
        <v>1.6782407407407406E-3</v>
      </c>
      <c r="J503" s="4" t="s">
        <v>16388</v>
      </c>
      <c r="K503" s="4" t="s">
        <v>16401</v>
      </c>
      <c r="L503" s="4" t="s">
        <v>16422</v>
      </c>
      <c r="M503" s="4" t="s">
        <v>16391</v>
      </c>
      <c r="N503" s="4" t="s">
        <v>16427</v>
      </c>
    </row>
    <row r="504" spans="1:14" x14ac:dyDescent="0.3">
      <c r="A504" s="4" t="s">
        <v>16384</v>
      </c>
      <c r="B504" s="5">
        <v>20</v>
      </c>
      <c r="C504" s="6" t="s">
        <v>16433</v>
      </c>
      <c r="D504" s="4" t="s">
        <v>16404</v>
      </c>
      <c r="E504" s="4" t="s">
        <v>16419</v>
      </c>
      <c r="F504" s="7">
        <v>3</v>
      </c>
      <c r="G504" s="8">
        <v>15000000</v>
      </c>
      <c r="H504" s="4">
        <v>2</v>
      </c>
      <c r="I504" s="9">
        <v>1.6782407407407406E-3</v>
      </c>
      <c r="J504" s="4" t="s">
        <v>16388</v>
      </c>
      <c r="K504" s="4" t="s">
        <v>16413</v>
      </c>
      <c r="L504" s="4" t="s">
        <v>16425</v>
      </c>
      <c r="M504" s="4" t="s">
        <v>16391</v>
      </c>
      <c r="N504" s="4" t="s">
        <v>16415</v>
      </c>
    </row>
    <row r="505" spans="1:14" x14ac:dyDescent="0.3">
      <c r="A505" s="4" t="s">
        <v>16384</v>
      </c>
      <c r="B505" s="5">
        <v>10</v>
      </c>
      <c r="C505" s="6" t="s">
        <v>16399</v>
      </c>
      <c r="D505" s="4" t="s">
        <v>16404</v>
      </c>
      <c r="E505" s="4" t="s">
        <v>16416</v>
      </c>
      <c r="F505" s="7">
        <v>1</v>
      </c>
      <c r="G505" s="8">
        <v>19000000</v>
      </c>
      <c r="H505" s="4">
        <v>3</v>
      </c>
      <c r="I505" s="9">
        <v>1.6782407407407406E-3</v>
      </c>
      <c r="J505" s="4" t="s">
        <v>16420</v>
      </c>
      <c r="K505" s="4" t="s">
        <v>16430</v>
      </c>
      <c r="L505" s="4" t="s">
        <v>16396</v>
      </c>
      <c r="M505" s="4" t="s">
        <v>16397</v>
      </c>
      <c r="N505" s="4" t="s">
        <v>16426</v>
      </c>
    </row>
    <row r="506" spans="1:14" x14ac:dyDescent="0.3">
      <c r="A506" s="4" t="s">
        <v>16384</v>
      </c>
      <c r="B506" s="5">
        <v>14</v>
      </c>
      <c r="C506" s="6" t="s">
        <v>16399</v>
      </c>
      <c r="D506" s="4" t="s">
        <v>16412</v>
      </c>
      <c r="E506" s="4" t="s">
        <v>16387</v>
      </c>
      <c r="F506" s="7">
        <v>3</v>
      </c>
      <c r="G506" s="8">
        <v>11000000</v>
      </c>
      <c r="H506" s="4">
        <v>2</v>
      </c>
      <c r="I506" s="9">
        <v>1.6782407407407406E-3</v>
      </c>
      <c r="J506" s="4" t="s">
        <v>16388</v>
      </c>
      <c r="K506" s="4" t="s">
        <v>16401</v>
      </c>
      <c r="L506" s="4" t="s">
        <v>16405</v>
      </c>
      <c r="M506" s="4" t="s">
        <v>16391</v>
      </c>
      <c r="N506" s="4" t="s">
        <v>16409</v>
      </c>
    </row>
    <row r="507" spans="1:14" x14ac:dyDescent="0.3">
      <c r="A507" s="4" t="s">
        <v>16384</v>
      </c>
      <c r="B507" s="5">
        <v>1</v>
      </c>
      <c r="C507" s="6" t="s">
        <v>16411</v>
      </c>
      <c r="D507" s="4" t="s">
        <v>16404</v>
      </c>
      <c r="E507" s="4" t="s">
        <v>16394</v>
      </c>
      <c r="F507" s="7">
        <v>1</v>
      </c>
      <c r="G507" s="8">
        <v>19000000</v>
      </c>
      <c r="H507" s="4">
        <v>1</v>
      </c>
      <c r="I507" s="9">
        <v>1.6782407407407406E-3</v>
      </c>
      <c r="J507" s="4" t="s">
        <v>16420</v>
      </c>
      <c r="K507" s="4" t="s">
        <v>16413</v>
      </c>
      <c r="L507" s="4" t="s">
        <v>16402</v>
      </c>
      <c r="M507" s="4" t="s">
        <v>16397</v>
      </c>
      <c r="N507" s="4" t="s">
        <v>16444</v>
      </c>
    </row>
    <row r="508" spans="1:14" x14ac:dyDescent="0.3">
      <c r="A508" s="4" t="s">
        <v>16384</v>
      </c>
      <c r="B508" s="5">
        <v>11</v>
      </c>
      <c r="C508" s="6" t="s">
        <v>16411</v>
      </c>
      <c r="D508" s="4" t="s">
        <v>16386</v>
      </c>
      <c r="E508" s="4" t="s">
        <v>16394</v>
      </c>
      <c r="F508" s="7">
        <v>5</v>
      </c>
      <c r="G508" s="8">
        <v>21000000</v>
      </c>
      <c r="H508" s="4">
        <v>1</v>
      </c>
      <c r="I508" s="9">
        <v>1.6782407407407406E-3</v>
      </c>
      <c r="J508" s="4" t="s">
        <v>16388</v>
      </c>
      <c r="K508" s="4" t="s">
        <v>16389</v>
      </c>
      <c r="L508" s="4" t="s">
        <v>16402</v>
      </c>
      <c r="M508" s="4" t="s">
        <v>16391</v>
      </c>
      <c r="N508" s="4" t="s">
        <v>16409</v>
      </c>
    </row>
    <row r="509" spans="1:14" x14ac:dyDescent="0.3">
      <c r="A509" s="4" t="s">
        <v>16384</v>
      </c>
      <c r="B509" s="5">
        <v>15</v>
      </c>
      <c r="C509" s="6" t="s">
        <v>16411</v>
      </c>
      <c r="D509" s="4" t="s">
        <v>16386</v>
      </c>
      <c r="E509" s="4" t="s">
        <v>16416</v>
      </c>
      <c r="F509" s="7">
        <v>2</v>
      </c>
      <c r="G509" s="8">
        <v>10000000</v>
      </c>
      <c r="H509" s="4">
        <v>4</v>
      </c>
      <c r="I509" s="9">
        <v>1.6782407407407406E-3</v>
      </c>
      <c r="J509" s="4" t="s">
        <v>16388</v>
      </c>
      <c r="K509" s="4" t="s">
        <v>16421</v>
      </c>
      <c r="L509" s="4" t="s">
        <v>16425</v>
      </c>
      <c r="M509" s="4" t="s">
        <v>16409</v>
      </c>
      <c r="N509" s="4" t="s">
        <v>16440</v>
      </c>
    </row>
    <row r="510" spans="1:14" x14ac:dyDescent="0.3">
      <c r="A510" s="4" t="s">
        <v>16384</v>
      </c>
      <c r="B510" s="5">
        <v>29</v>
      </c>
      <c r="C510" s="6" t="s">
        <v>16411</v>
      </c>
      <c r="D510" s="4" t="s">
        <v>16386</v>
      </c>
      <c r="E510" s="4" t="s">
        <v>16416</v>
      </c>
      <c r="F510" s="7">
        <v>3</v>
      </c>
      <c r="G510" s="8">
        <v>15000000</v>
      </c>
      <c r="H510" s="4">
        <v>1</v>
      </c>
      <c r="I510" s="9">
        <v>1.6782407407407406E-3</v>
      </c>
      <c r="J510" s="4" t="s">
        <v>16388</v>
      </c>
      <c r="K510" s="4" t="s">
        <v>16413</v>
      </c>
      <c r="L510" s="4" t="s">
        <v>16390</v>
      </c>
      <c r="M510" s="4" t="s">
        <v>16391</v>
      </c>
      <c r="N510" s="4" t="s">
        <v>16409</v>
      </c>
    </row>
    <row r="511" spans="1:14" x14ac:dyDescent="0.3">
      <c r="A511" s="4" t="s">
        <v>16384</v>
      </c>
      <c r="B511" s="5">
        <v>8</v>
      </c>
      <c r="C511" s="6" t="s">
        <v>16411</v>
      </c>
      <c r="D511" s="4" t="s">
        <v>16404</v>
      </c>
      <c r="E511" s="4" t="s">
        <v>16416</v>
      </c>
      <c r="F511" s="7">
        <v>2</v>
      </c>
      <c r="G511" s="8">
        <v>12000000</v>
      </c>
      <c r="H511" s="4">
        <v>5</v>
      </c>
      <c r="I511" s="9">
        <v>1.6782407407407406E-3</v>
      </c>
      <c r="J511" s="4" t="s">
        <v>16388</v>
      </c>
      <c r="K511" s="4" t="s">
        <v>16424</v>
      </c>
      <c r="L511" s="4" t="s">
        <v>16396</v>
      </c>
      <c r="M511" s="4" t="s">
        <v>16397</v>
      </c>
      <c r="N511" s="4" t="s">
        <v>16426</v>
      </c>
    </row>
    <row r="512" spans="1:14" x14ac:dyDescent="0.3">
      <c r="A512" s="4" t="s">
        <v>16384</v>
      </c>
      <c r="B512" s="5">
        <v>8</v>
      </c>
      <c r="C512" s="6" t="s">
        <v>16411</v>
      </c>
      <c r="D512" s="4" t="s">
        <v>16412</v>
      </c>
      <c r="E512" s="4" t="s">
        <v>16387</v>
      </c>
      <c r="F512" s="7">
        <v>5</v>
      </c>
      <c r="G512" s="8">
        <v>25000000</v>
      </c>
      <c r="H512" s="4">
        <v>3</v>
      </c>
      <c r="I512" s="9">
        <v>1.6782407407407406E-3</v>
      </c>
      <c r="J512" s="4" t="s">
        <v>16388</v>
      </c>
      <c r="K512" s="4" t="s">
        <v>16413</v>
      </c>
      <c r="L512" s="4" t="s">
        <v>16422</v>
      </c>
      <c r="M512" s="4" t="s">
        <v>16397</v>
      </c>
      <c r="N512" s="4" t="s">
        <v>16426</v>
      </c>
    </row>
    <row r="513" spans="1:14" x14ac:dyDescent="0.3">
      <c r="A513" s="4" t="s">
        <v>16384</v>
      </c>
      <c r="B513" s="5">
        <v>10</v>
      </c>
      <c r="C513" s="6" t="s">
        <v>16418</v>
      </c>
      <c r="D513" s="4" t="s">
        <v>16412</v>
      </c>
      <c r="E513" s="4" t="s">
        <v>16394</v>
      </c>
      <c r="F513" s="7">
        <v>1</v>
      </c>
      <c r="G513" s="8">
        <v>7000000</v>
      </c>
      <c r="H513" s="4">
        <v>6</v>
      </c>
      <c r="I513" s="9">
        <v>1.6782407407407406E-3</v>
      </c>
      <c r="J513" s="4" t="s">
        <v>16388</v>
      </c>
      <c r="K513" s="4" t="s">
        <v>16389</v>
      </c>
      <c r="L513" s="4" t="s">
        <v>16417</v>
      </c>
      <c r="M513" s="4" t="s">
        <v>16406</v>
      </c>
      <c r="N513" s="4" t="s">
        <v>16439</v>
      </c>
    </row>
    <row r="514" spans="1:14" x14ac:dyDescent="0.3">
      <c r="A514" s="4" t="s">
        <v>16384</v>
      </c>
      <c r="B514" s="5">
        <v>11</v>
      </c>
      <c r="C514" s="6" t="s">
        <v>16418</v>
      </c>
      <c r="D514" s="4" t="s">
        <v>16400</v>
      </c>
      <c r="E514" s="4" t="s">
        <v>16394</v>
      </c>
      <c r="F514" s="7">
        <v>4</v>
      </c>
      <c r="G514" s="8">
        <v>20000000</v>
      </c>
      <c r="H514" s="4">
        <v>2</v>
      </c>
      <c r="I514" s="9">
        <v>1.6782407407407406E-3</v>
      </c>
      <c r="J514" s="4" t="s">
        <v>16388</v>
      </c>
      <c r="K514" s="4" t="s">
        <v>16421</v>
      </c>
      <c r="L514" s="4" t="s">
        <v>16405</v>
      </c>
      <c r="M514" s="4" t="s">
        <v>16397</v>
      </c>
      <c r="N514" s="4" t="s">
        <v>16403</v>
      </c>
    </row>
    <row r="515" spans="1:14" x14ac:dyDescent="0.3">
      <c r="A515" s="4" t="s">
        <v>16384</v>
      </c>
      <c r="B515" s="5">
        <v>22</v>
      </c>
      <c r="C515" s="6" t="s">
        <v>16418</v>
      </c>
      <c r="D515" s="4" t="s">
        <v>16446</v>
      </c>
      <c r="E515" s="4" t="s">
        <v>16387</v>
      </c>
      <c r="F515" s="7">
        <v>2</v>
      </c>
      <c r="G515" s="8">
        <v>12000000</v>
      </c>
      <c r="H515" s="4">
        <v>2</v>
      </c>
      <c r="I515" s="9">
        <v>1.6782407407407406E-3</v>
      </c>
      <c r="J515" s="4" t="s">
        <v>16388</v>
      </c>
      <c r="K515" s="4" t="s">
        <v>16430</v>
      </c>
      <c r="L515" s="4" t="s">
        <v>16405</v>
      </c>
      <c r="M515" s="4" t="s">
        <v>16397</v>
      </c>
      <c r="N515" s="4" t="s">
        <v>16398</v>
      </c>
    </row>
    <row r="516" spans="1:14" x14ac:dyDescent="0.3">
      <c r="A516" s="4" t="s">
        <v>16384</v>
      </c>
      <c r="B516" s="5">
        <v>18</v>
      </c>
      <c r="C516" s="6" t="s">
        <v>16418</v>
      </c>
      <c r="D516" s="4" t="s">
        <v>16404</v>
      </c>
      <c r="E516" s="4" t="s">
        <v>16441</v>
      </c>
      <c r="F516" s="7">
        <v>5</v>
      </c>
      <c r="G516" s="8">
        <v>25000000</v>
      </c>
      <c r="H516" s="4">
        <v>4</v>
      </c>
      <c r="I516" s="9">
        <v>1.6782407407407406E-3</v>
      </c>
      <c r="J516" s="4" t="s">
        <v>16388</v>
      </c>
      <c r="K516" s="4" t="s">
        <v>16389</v>
      </c>
      <c r="L516" s="4" t="s">
        <v>16417</v>
      </c>
      <c r="M516" s="4" t="s">
        <v>16406</v>
      </c>
      <c r="N516" s="4" t="s">
        <v>16428</v>
      </c>
    </row>
    <row r="517" spans="1:14" x14ac:dyDescent="0.3">
      <c r="A517" s="4" t="s">
        <v>16384</v>
      </c>
      <c r="B517" s="5">
        <v>15</v>
      </c>
      <c r="C517" s="6" t="s">
        <v>16429</v>
      </c>
      <c r="D517" s="4" t="s">
        <v>16412</v>
      </c>
      <c r="E517" s="4" t="s">
        <v>16416</v>
      </c>
      <c r="F517" s="7">
        <v>4</v>
      </c>
      <c r="G517" s="8">
        <v>20000000</v>
      </c>
      <c r="H517" s="4">
        <v>3</v>
      </c>
      <c r="I517" s="9">
        <v>1.6782407407407406E-3</v>
      </c>
      <c r="J517" s="4" t="s">
        <v>16435</v>
      </c>
      <c r="K517" s="4" t="s">
        <v>16408</v>
      </c>
      <c r="L517" s="4" t="s">
        <v>16425</v>
      </c>
      <c r="M517" s="4" t="s">
        <v>16391</v>
      </c>
      <c r="N517" s="4" t="s">
        <v>16415</v>
      </c>
    </row>
    <row r="518" spans="1:14" x14ac:dyDescent="0.3">
      <c r="A518" s="4" t="s">
        <v>16384</v>
      </c>
      <c r="B518" s="5">
        <v>1</v>
      </c>
      <c r="C518" s="6" t="s">
        <v>16433</v>
      </c>
      <c r="D518" s="4" t="s">
        <v>16412</v>
      </c>
      <c r="E518" s="4" t="s">
        <v>16416</v>
      </c>
      <c r="F518" s="7">
        <v>2</v>
      </c>
      <c r="G518" s="8">
        <v>38000000</v>
      </c>
      <c r="H518" s="4">
        <v>2</v>
      </c>
      <c r="I518" s="9">
        <v>1.6782407407407406E-3</v>
      </c>
      <c r="J518" s="4" t="s">
        <v>16420</v>
      </c>
      <c r="K518" s="4" t="s">
        <v>16395</v>
      </c>
      <c r="L518" s="4" t="s">
        <v>16402</v>
      </c>
      <c r="M518" s="4" t="s">
        <v>16406</v>
      </c>
      <c r="N518" s="4" t="s">
        <v>16407</v>
      </c>
    </row>
    <row r="519" spans="1:14" x14ac:dyDescent="0.3">
      <c r="A519" s="4" t="s">
        <v>16384</v>
      </c>
      <c r="B519" s="5">
        <v>1</v>
      </c>
      <c r="C519" s="6" t="s">
        <v>16433</v>
      </c>
      <c r="D519" s="4" t="s">
        <v>16404</v>
      </c>
      <c r="E519" s="4" t="s">
        <v>16394</v>
      </c>
      <c r="F519" s="7">
        <v>2</v>
      </c>
      <c r="G519" s="8">
        <v>12000000</v>
      </c>
      <c r="H519" s="4">
        <v>3</v>
      </c>
      <c r="I519" s="9">
        <v>1.6782407407407406E-3</v>
      </c>
      <c r="J519" s="4" t="s">
        <v>16388</v>
      </c>
      <c r="K519" s="4" t="s">
        <v>16401</v>
      </c>
      <c r="L519" s="4" t="s">
        <v>16422</v>
      </c>
      <c r="M519" s="4" t="s">
        <v>16391</v>
      </c>
      <c r="N519" s="4" t="s">
        <v>16427</v>
      </c>
    </row>
    <row r="520" spans="1:14" x14ac:dyDescent="0.3">
      <c r="A520" s="4" t="s">
        <v>16384</v>
      </c>
      <c r="B520" s="5">
        <v>20</v>
      </c>
      <c r="C520" s="6" t="s">
        <v>16433</v>
      </c>
      <c r="D520" s="4" t="s">
        <v>16404</v>
      </c>
      <c r="E520" s="4" t="s">
        <v>16419</v>
      </c>
      <c r="F520" s="7">
        <v>3</v>
      </c>
      <c r="G520" s="8">
        <v>15000000</v>
      </c>
      <c r="H520" s="4">
        <v>2</v>
      </c>
      <c r="I520" s="9">
        <v>1.6782407407407406E-3</v>
      </c>
      <c r="J520" s="4" t="s">
        <v>16388</v>
      </c>
      <c r="K520" s="4" t="s">
        <v>16413</v>
      </c>
      <c r="L520" s="4" t="s">
        <v>16425</v>
      </c>
      <c r="M520" s="4" t="s">
        <v>16391</v>
      </c>
      <c r="N520" s="4" t="s">
        <v>16415</v>
      </c>
    </row>
    <row r="521" spans="1:14" x14ac:dyDescent="0.3">
      <c r="A521" s="4" t="s">
        <v>16443</v>
      </c>
      <c r="B521" s="5">
        <v>12</v>
      </c>
      <c r="C521" s="6" t="s">
        <v>16433</v>
      </c>
      <c r="D521" s="4" t="s">
        <v>16386</v>
      </c>
      <c r="E521" s="4" t="s">
        <v>16394</v>
      </c>
      <c r="F521" s="7">
        <v>0</v>
      </c>
      <c r="G521" s="8">
        <v>0</v>
      </c>
      <c r="H521" s="4">
        <v>2</v>
      </c>
      <c r="I521" s="9">
        <v>1.6782407407407406E-3</v>
      </c>
      <c r="J521" s="4"/>
      <c r="K521" s="4"/>
      <c r="L521" s="4" t="s">
        <v>16417</v>
      </c>
      <c r="M521" s="4" t="s">
        <v>16409</v>
      </c>
      <c r="N521" s="4" t="s">
        <v>16440</v>
      </c>
    </row>
    <row r="522" spans="1:14" x14ac:dyDescent="0.3">
      <c r="A522" s="4" t="s">
        <v>16443</v>
      </c>
      <c r="B522" s="5">
        <v>14</v>
      </c>
      <c r="C522" s="6" t="s">
        <v>16434</v>
      </c>
      <c r="D522" s="4" t="s">
        <v>16386</v>
      </c>
      <c r="E522" s="4" t="s">
        <v>16416</v>
      </c>
      <c r="F522" s="7">
        <v>0</v>
      </c>
      <c r="G522" s="8">
        <v>0</v>
      </c>
      <c r="H522" s="4">
        <v>1</v>
      </c>
      <c r="I522" s="9">
        <v>1.6782407407407406E-3</v>
      </c>
      <c r="J522" s="4"/>
      <c r="K522" s="4"/>
      <c r="L522" s="4" t="s">
        <v>16425</v>
      </c>
      <c r="M522" s="4" t="s">
        <v>16397</v>
      </c>
      <c r="N522" s="4" t="s">
        <v>16403</v>
      </c>
    </row>
    <row r="523" spans="1:14" x14ac:dyDescent="0.3">
      <c r="A523" s="4" t="s">
        <v>16443</v>
      </c>
      <c r="B523" s="5">
        <v>15</v>
      </c>
      <c r="C523" s="6" t="s">
        <v>16393</v>
      </c>
      <c r="D523" s="4" t="s">
        <v>16386</v>
      </c>
      <c r="E523" s="4" t="s">
        <v>16394</v>
      </c>
      <c r="F523" s="7">
        <v>0</v>
      </c>
      <c r="G523" s="8">
        <v>0</v>
      </c>
      <c r="H523" s="4">
        <v>2</v>
      </c>
      <c r="I523" s="9">
        <v>1.6782407407407406E-3</v>
      </c>
      <c r="J523" s="4"/>
      <c r="K523" s="4"/>
      <c r="L523" s="4" t="s">
        <v>16414</v>
      </c>
      <c r="M523" s="4" t="s">
        <v>16391</v>
      </c>
      <c r="N523" s="4" t="s">
        <v>16436</v>
      </c>
    </row>
    <row r="524" spans="1:14" x14ac:dyDescent="0.3">
      <c r="A524" s="4" t="s">
        <v>16443</v>
      </c>
      <c r="B524" s="5">
        <v>20</v>
      </c>
      <c r="C524" s="6" t="s">
        <v>16399</v>
      </c>
      <c r="D524" s="4" t="s">
        <v>16423</v>
      </c>
      <c r="E524" s="4" t="s">
        <v>16394</v>
      </c>
      <c r="F524" s="7">
        <v>0</v>
      </c>
      <c r="G524" s="8">
        <v>0</v>
      </c>
      <c r="H524" s="4">
        <v>1</v>
      </c>
      <c r="I524" s="9">
        <v>1.6782407407407406E-3</v>
      </c>
      <c r="J524" s="4"/>
      <c r="K524" s="4"/>
      <c r="L524" s="4" t="s">
        <v>16396</v>
      </c>
      <c r="M524" s="4" t="s">
        <v>16406</v>
      </c>
      <c r="N524" s="4" t="s">
        <v>16428</v>
      </c>
    </row>
    <row r="525" spans="1:14" x14ac:dyDescent="0.3">
      <c r="A525" s="4" t="s">
        <v>16443</v>
      </c>
      <c r="B525" s="5">
        <v>2</v>
      </c>
      <c r="C525" s="6" t="s">
        <v>16411</v>
      </c>
      <c r="D525" s="4" t="s">
        <v>16386</v>
      </c>
      <c r="E525" s="4" t="s">
        <v>16394</v>
      </c>
      <c r="F525" s="7">
        <v>0</v>
      </c>
      <c r="G525" s="8">
        <v>0</v>
      </c>
      <c r="H525" s="4">
        <v>2</v>
      </c>
      <c r="I525" s="9">
        <v>1.6782407407407406E-3</v>
      </c>
      <c r="J525" s="4"/>
      <c r="K525" s="4"/>
      <c r="L525" s="4" t="s">
        <v>16402</v>
      </c>
      <c r="M525" s="4" t="s">
        <v>16397</v>
      </c>
      <c r="N525" s="4" t="s">
        <v>16448</v>
      </c>
    </row>
    <row r="526" spans="1:14" x14ac:dyDescent="0.3">
      <c r="A526" s="4" t="s">
        <v>16443</v>
      </c>
      <c r="B526" s="5">
        <v>21</v>
      </c>
      <c r="C526" s="6" t="s">
        <v>16411</v>
      </c>
      <c r="D526" s="4" t="s">
        <v>16404</v>
      </c>
      <c r="E526" s="4" t="s">
        <v>16416</v>
      </c>
      <c r="F526" s="7">
        <v>0</v>
      </c>
      <c r="G526" s="8">
        <v>0</v>
      </c>
      <c r="H526" s="4">
        <v>3</v>
      </c>
      <c r="I526" s="9">
        <v>1.6782407407407406E-3</v>
      </c>
      <c r="J526" s="4"/>
      <c r="K526" s="4"/>
      <c r="L526" s="4" t="s">
        <v>16402</v>
      </c>
      <c r="M526" s="4" t="s">
        <v>16391</v>
      </c>
      <c r="N526" s="4" t="s">
        <v>16436</v>
      </c>
    </row>
    <row r="527" spans="1:14" x14ac:dyDescent="0.3">
      <c r="A527" s="4" t="s">
        <v>16443</v>
      </c>
      <c r="B527" s="5">
        <v>23</v>
      </c>
      <c r="C527" s="6" t="s">
        <v>16411</v>
      </c>
      <c r="D527" s="4" t="s">
        <v>16423</v>
      </c>
      <c r="E527" s="4" t="s">
        <v>16416</v>
      </c>
      <c r="F527" s="7">
        <v>0</v>
      </c>
      <c r="G527" s="8">
        <v>0</v>
      </c>
      <c r="H527" s="4">
        <v>3</v>
      </c>
      <c r="I527" s="9">
        <v>1.6782407407407406E-3</v>
      </c>
      <c r="J527" s="4"/>
      <c r="K527" s="4"/>
      <c r="L527" s="4" t="s">
        <v>16422</v>
      </c>
      <c r="M527" s="4" t="s">
        <v>16409</v>
      </c>
      <c r="N527" s="4" t="s">
        <v>16440</v>
      </c>
    </row>
    <row r="528" spans="1:14" x14ac:dyDescent="0.3">
      <c r="A528" s="4" t="s">
        <v>16443</v>
      </c>
      <c r="B528" s="5">
        <v>14</v>
      </c>
      <c r="C528" s="6" t="s">
        <v>16418</v>
      </c>
      <c r="D528" s="4" t="s">
        <v>16386</v>
      </c>
      <c r="E528" s="4" t="s">
        <v>16416</v>
      </c>
      <c r="F528" s="7">
        <v>0</v>
      </c>
      <c r="G528" s="8">
        <v>0</v>
      </c>
      <c r="H528" s="4">
        <v>2</v>
      </c>
      <c r="I528" s="9">
        <v>1.6782407407407406E-3</v>
      </c>
      <c r="J528" s="4"/>
      <c r="K528" s="4"/>
      <c r="L528" s="4" t="s">
        <v>16417</v>
      </c>
      <c r="M528" s="4" t="s">
        <v>16397</v>
      </c>
      <c r="N528" s="4" t="s">
        <v>16426</v>
      </c>
    </row>
    <row r="529" spans="1:14" x14ac:dyDescent="0.3">
      <c r="A529" s="4" t="s">
        <v>16443</v>
      </c>
      <c r="B529" s="5">
        <v>16</v>
      </c>
      <c r="C529" s="6" t="s">
        <v>16418</v>
      </c>
      <c r="D529" s="4" t="s">
        <v>16412</v>
      </c>
      <c r="E529" s="4" t="s">
        <v>16416</v>
      </c>
      <c r="F529" s="7">
        <v>0</v>
      </c>
      <c r="G529" s="8">
        <v>0</v>
      </c>
      <c r="H529" s="4">
        <v>3</v>
      </c>
      <c r="I529" s="9">
        <v>1.6782407407407406E-3</v>
      </c>
      <c r="J529" s="4"/>
      <c r="K529" s="4"/>
      <c r="L529" s="4" t="s">
        <v>16417</v>
      </c>
      <c r="M529" s="4" t="s">
        <v>16406</v>
      </c>
      <c r="N529" s="4" t="s">
        <v>16439</v>
      </c>
    </row>
    <row r="530" spans="1:14" x14ac:dyDescent="0.3">
      <c r="A530" s="4" t="s">
        <v>16443</v>
      </c>
      <c r="B530" s="5">
        <v>12</v>
      </c>
      <c r="C530" s="6" t="s">
        <v>16433</v>
      </c>
      <c r="D530" s="4" t="s">
        <v>16386</v>
      </c>
      <c r="E530" s="4" t="s">
        <v>16394</v>
      </c>
      <c r="F530" s="7">
        <v>0</v>
      </c>
      <c r="G530" s="8">
        <v>0</v>
      </c>
      <c r="H530" s="4">
        <v>2</v>
      </c>
      <c r="I530" s="9">
        <v>1.6782407407407406E-3</v>
      </c>
      <c r="J530" s="4"/>
      <c r="K530" s="4"/>
      <c r="L530" s="4" t="s">
        <v>16417</v>
      </c>
      <c r="M530" s="4" t="s">
        <v>16409</v>
      </c>
      <c r="N530" s="4" t="s">
        <v>16440</v>
      </c>
    </row>
    <row r="531" spans="1:14" x14ac:dyDescent="0.3">
      <c r="A531" s="4" t="s">
        <v>16443</v>
      </c>
      <c r="B531" s="5">
        <v>14</v>
      </c>
      <c r="C531" s="6" t="s">
        <v>16434</v>
      </c>
      <c r="D531" s="4" t="s">
        <v>16386</v>
      </c>
      <c r="E531" s="4" t="s">
        <v>16416</v>
      </c>
      <c r="F531" s="7">
        <v>0</v>
      </c>
      <c r="G531" s="8">
        <v>0</v>
      </c>
      <c r="H531" s="4">
        <v>1</v>
      </c>
      <c r="I531" s="9">
        <v>1.6782407407407406E-3</v>
      </c>
      <c r="J531" s="4"/>
      <c r="K531" s="4"/>
      <c r="L531" s="4" t="s">
        <v>16425</v>
      </c>
      <c r="M531" s="4" t="s">
        <v>16397</v>
      </c>
      <c r="N531" s="4" t="s">
        <v>16403</v>
      </c>
    </row>
    <row r="532" spans="1:14" x14ac:dyDescent="0.3">
      <c r="A532" s="4" t="s">
        <v>16384</v>
      </c>
      <c r="B532" s="5">
        <v>11</v>
      </c>
      <c r="C532" s="6" t="s">
        <v>16429</v>
      </c>
      <c r="D532" s="4" t="s">
        <v>16412</v>
      </c>
      <c r="E532" s="4" t="s">
        <v>16416</v>
      </c>
      <c r="F532" s="7">
        <v>5</v>
      </c>
      <c r="G532" s="8">
        <v>20000000</v>
      </c>
      <c r="H532" s="4">
        <v>1</v>
      </c>
      <c r="I532" s="9">
        <v>1.736111111111111E-3</v>
      </c>
      <c r="J532" s="4" t="s">
        <v>16388</v>
      </c>
      <c r="K532" s="4" t="s">
        <v>16401</v>
      </c>
      <c r="L532" s="4" t="s">
        <v>16422</v>
      </c>
      <c r="M532" s="4" t="s">
        <v>16406</v>
      </c>
      <c r="N532" s="4" t="s">
        <v>16428</v>
      </c>
    </row>
    <row r="533" spans="1:14" x14ac:dyDescent="0.3">
      <c r="A533" s="4" t="s">
        <v>16384</v>
      </c>
      <c r="B533" s="5">
        <v>14</v>
      </c>
      <c r="C533" s="6" t="s">
        <v>16431</v>
      </c>
      <c r="D533" s="4" t="s">
        <v>16423</v>
      </c>
      <c r="E533" s="4" t="s">
        <v>16416</v>
      </c>
      <c r="F533" s="7">
        <v>2</v>
      </c>
      <c r="G533" s="8">
        <v>10000000</v>
      </c>
      <c r="H533" s="4">
        <v>7</v>
      </c>
      <c r="I533" s="9">
        <v>1.736111111111111E-3</v>
      </c>
      <c r="J533" s="4" t="s">
        <v>16388</v>
      </c>
      <c r="K533" s="4" t="s">
        <v>16401</v>
      </c>
      <c r="L533" s="4" t="s">
        <v>16417</v>
      </c>
      <c r="M533" s="4" t="s">
        <v>16391</v>
      </c>
      <c r="N533" s="4" t="s">
        <v>16427</v>
      </c>
    </row>
    <row r="534" spans="1:14" x14ac:dyDescent="0.3">
      <c r="A534" s="4" t="s">
        <v>16384</v>
      </c>
      <c r="B534" s="5">
        <v>10</v>
      </c>
      <c r="C534" s="6" t="s">
        <v>16445</v>
      </c>
      <c r="D534" s="4" t="s">
        <v>16404</v>
      </c>
      <c r="E534" s="4" t="s">
        <v>16394</v>
      </c>
      <c r="F534" s="7">
        <v>1</v>
      </c>
      <c r="G534" s="8">
        <v>7000000</v>
      </c>
      <c r="H534" s="4">
        <v>1</v>
      </c>
      <c r="I534" s="9">
        <v>1.736111111111111E-3</v>
      </c>
      <c r="J534" s="4" t="s">
        <v>16388</v>
      </c>
      <c r="K534" s="4" t="s">
        <v>16421</v>
      </c>
      <c r="L534" s="4" t="s">
        <v>16402</v>
      </c>
      <c r="M534" s="4" t="s">
        <v>16391</v>
      </c>
      <c r="N534" s="4" t="s">
        <v>16427</v>
      </c>
    </row>
    <row r="535" spans="1:14" x14ac:dyDescent="0.3">
      <c r="A535" s="4" t="s">
        <v>16384</v>
      </c>
      <c r="B535" s="5">
        <v>12</v>
      </c>
      <c r="C535" s="6" t="s">
        <v>16445</v>
      </c>
      <c r="D535" s="4" t="s">
        <v>16400</v>
      </c>
      <c r="E535" s="4" t="s">
        <v>16394</v>
      </c>
      <c r="F535" s="7">
        <v>5</v>
      </c>
      <c r="G535" s="8">
        <v>25000000</v>
      </c>
      <c r="H535" s="4">
        <v>2</v>
      </c>
      <c r="I535" s="9">
        <v>1.736111111111111E-3</v>
      </c>
      <c r="J535" s="4" t="s">
        <v>16388</v>
      </c>
      <c r="K535" s="4" t="s">
        <v>16389</v>
      </c>
      <c r="L535" s="4" t="s">
        <v>16390</v>
      </c>
      <c r="M535" s="4" t="s">
        <v>16406</v>
      </c>
      <c r="N535" s="4" t="s">
        <v>16439</v>
      </c>
    </row>
    <row r="536" spans="1:14" x14ac:dyDescent="0.3">
      <c r="A536" s="4" t="s">
        <v>16384</v>
      </c>
      <c r="B536" s="5">
        <v>22</v>
      </c>
      <c r="C536" s="6" t="s">
        <v>16399</v>
      </c>
      <c r="D536" s="4" t="s">
        <v>16404</v>
      </c>
      <c r="E536" s="4" t="s">
        <v>16416</v>
      </c>
      <c r="F536" s="7">
        <v>1</v>
      </c>
      <c r="G536" s="8">
        <v>19000000</v>
      </c>
      <c r="H536" s="4">
        <v>2</v>
      </c>
      <c r="I536" s="9">
        <v>1.736111111111111E-3</v>
      </c>
      <c r="J536" s="4" t="s">
        <v>16420</v>
      </c>
      <c r="K536" s="4" t="s">
        <v>16413</v>
      </c>
      <c r="L536" s="4" t="s">
        <v>16425</v>
      </c>
      <c r="M536" s="4" t="s">
        <v>16409</v>
      </c>
      <c r="N536" s="4" t="s">
        <v>16440</v>
      </c>
    </row>
    <row r="537" spans="1:14" x14ac:dyDescent="0.3">
      <c r="A537" s="4" t="s">
        <v>16384</v>
      </c>
      <c r="B537" s="5">
        <v>27</v>
      </c>
      <c r="C537" s="6" t="s">
        <v>16399</v>
      </c>
      <c r="D537" s="4" t="s">
        <v>16386</v>
      </c>
      <c r="E537" s="4" t="s">
        <v>16416</v>
      </c>
      <c r="F537" s="7">
        <v>5</v>
      </c>
      <c r="G537" s="8">
        <v>21000000</v>
      </c>
      <c r="H537" s="4">
        <v>3</v>
      </c>
      <c r="I537" s="9">
        <v>1.736111111111111E-3</v>
      </c>
      <c r="J537" s="4" t="s">
        <v>16388</v>
      </c>
      <c r="K537" s="4" t="s">
        <v>16413</v>
      </c>
      <c r="L537" s="4" t="s">
        <v>16417</v>
      </c>
      <c r="M537" s="4" t="s">
        <v>16397</v>
      </c>
      <c r="N537" s="4" t="s">
        <v>16426</v>
      </c>
    </row>
    <row r="538" spans="1:14" x14ac:dyDescent="0.3">
      <c r="A538" s="4" t="s">
        <v>16384</v>
      </c>
      <c r="B538" s="5">
        <v>21</v>
      </c>
      <c r="C538" s="6" t="s">
        <v>16411</v>
      </c>
      <c r="D538" s="4" t="s">
        <v>16412</v>
      </c>
      <c r="E538" s="4" t="s">
        <v>16387</v>
      </c>
      <c r="F538" s="7">
        <v>2</v>
      </c>
      <c r="G538" s="8">
        <v>38000000</v>
      </c>
      <c r="H538" s="4">
        <v>3</v>
      </c>
      <c r="I538" s="9">
        <v>1.736111111111111E-3</v>
      </c>
      <c r="J538" s="4" t="s">
        <v>16420</v>
      </c>
      <c r="K538" s="4" t="s">
        <v>16408</v>
      </c>
      <c r="L538" s="4" t="s">
        <v>16402</v>
      </c>
      <c r="M538" s="4" t="s">
        <v>16406</v>
      </c>
      <c r="N538" s="4" t="s">
        <v>16428</v>
      </c>
    </row>
    <row r="539" spans="1:14" x14ac:dyDescent="0.3">
      <c r="A539" s="4" t="s">
        <v>16384</v>
      </c>
      <c r="B539" s="5">
        <v>24</v>
      </c>
      <c r="C539" s="6" t="s">
        <v>16411</v>
      </c>
      <c r="D539" s="4" t="s">
        <v>16386</v>
      </c>
      <c r="E539" s="4" t="s">
        <v>16394</v>
      </c>
      <c r="F539" s="7">
        <v>4</v>
      </c>
      <c r="G539" s="8">
        <v>20000000</v>
      </c>
      <c r="H539" s="4">
        <v>2</v>
      </c>
      <c r="I539" s="9">
        <v>1.736111111111111E-3</v>
      </c>
      <c r="J539" s="4" t="s">
        <v>16435</v>
      </c>
      <c r="K539" s="4" t="s">
        <v>16421</v>
      </c>
      <c r="L539" s="4" t="s">
        <v>16402</v>
      </c>
      <c r="M539" s="4" t="s">
        <v>16406</v>
      </c>
      <c r="N539" s="4" t="s">
        <v>16428</v>
      </c>
    </row>
    <row r="540" spans="1:14" x14ac:dyDescent="0.3">
      <c r="A540" s="4" t="s">
        <v>16384</v>
      </c>
      <c r="B540" s="5">
        <v>5</v>
      </c>
      <c r="C540" s="6" t="s">
        <v>16411</v>
      </c>
      <c r="D540" s="4" t="s">
        <v>16386</v>
      </c>
      <c r="E540" s="4" t="s">
        <v>16387</v>
      </c>
      <c r="F540" s="7">
        <v>4</v>
      </c>
      <c r="G540" s="8">
        <v>11000000</v>
      </c>
      <c r="H540" s="4">
        <v>4</v>
      </c>
      <c r="I540" s="9">
        <v>1.736111111111111E-3</v>
      </c>
      <c r="J540" s="4" t="s">
        <v>16435</v>
      </c>
      <c r="K540" s="4" t="s">
        <v>16389</v>
      </c>
      <c r="L540" s="4" t="s">
        <v>16414</v>
      </c>
      <c r="M540" s="4" t="s">
        <v>16397</v>
      </c>
      <c r="N540" s="4" t="s">
        <v>16398</v>
      </c>
    </row>
    <row r="541" spans="1:14" x14ac:dyDescent="0.3">
      <c r="A541" s="4" t="s">
        <v>16384</v>
      </c>
      <c r="B541" s="5">
        <v>1</v>
      </c>
      <c r="C541" s="6" t="s">
        <v>16411</v>
      </c>
      <c r="D541" s="4" t="s">
        <v>16404</v>
      </c>
      <c r="E541" s="4" t="s">
        <v>16394</v>
      </c>
      <c r="F541" s="7">
        <v>2</v>
      </c>
      <c r="G541" s="8">
        <v>12000000</v>
      </c>
      <c r="H541" s="4">
        <v>1</v>
      </c>
      <c r="I541" s="9">
        <v>1.736111111111111E-3</v>
      </c>
      <c r="J541" s="4" t="s">
        <v>16388</v>
      </c>
      <c r="K541" s="4" t="s">
        <v>16401</v>
      </c>
      <c r="L541" s="4" t="s">
        <v>16402</v>
      </c>
      <c r="M541" s="4" t="s">
        <v>16397</v>
      </c>
      <c r="N541" s="4" t="s">
        <v>16403</v>
      </c>
    </row>
    <row r="542" spans="1:14" x14ac:dyDescent="0.3">
      <c r="A542" s="4" t="s">
        <v>16384</v>
      </c>
      <c r="B542" s="5">
        <v>8</v>
      </c>
      <c r="C542" s="6" t="s">
        <v>16411</v>
      </c>
      <c r="D542" s="4" t="s">
        <v>16412</v>
      </c>
      <c r="E542" s="4" t="s">
        <v>16416</v>
      </c>
      <c r="F542" s="7">
        <v>3</v>
      </c>
      <c r="G542" s="8">
        <v>15000000</v>
      </c>
      <c r="H542" s="4">
        <v>1</v>
      </c>
      <c r="I542" s="9">
        <v>1.736111111111111E-3</v>
      </c>
      <c r="J542" s="4" t="s">
        <v>16388</v>
      </c>
      <c r="K542" s="4" t="s">
        <v>16413</v>
      </c>
      <c r="L542" s="4" t="s">
        <v>16405</v>
      </c>
      <c r="M542" s="4" t="s">
        <v>16397</v>
      </c>
      <c r="N542" s="4" t="s">
        <v>16398</v>
      </c>
    </row>
    <row r="543" spans="1:14" x14ac:dyDescent="0.3">
      <c r="A543" s="4" t="s">
        <v>16384</v>
      </c>
      <c r="B543" s="5">
        <v>28</v>
      </c>
      <c r="C543" s="6" t="s">
        <v>16411</v>
      </c>
      <c r="D543" s="4" t="s">
        <v>16404</v>
      </c>
      <c r="E543" s="4" t="s">
        <v>16416</v>
      </c>
      <c r="F543" s="7">
        <v>3</v>
      </c>
      <c r="G543" s="8">
        <v>15000000</v>
      </c>
      <c r="H543" s="4">
        <v>2</v>
      </c>
      <c r="I543" s="9">
        <v>1.736111111111111E-3</v>
      </c>
      <c r="J543" s="4" t="s">
        <v>16388</v>
      </c>
      <c r="K543" s="4" t="s">
        <v>16424</v>
      </c>
      <c r="L543" s="4" t="s">
        <v>16405</v>
      </c>
      <c r="M543" s="4" t="s">
        <v>16391</v>
      </c>
      <c r="N543" s="4" t="s">
        <v>16427</v>
      </c>
    </row>
    <row r="544" spans="1:14" x14ac:dyDescent="0.3">
      <c r="A544" s="4" t="s">
        <v>16384</v>
      </c>
      <c r="B544" s="5">
        <v>7</v>
      </c>
      <c r="C544" s="6" t="s">
        <v>16411</v>
      </c>
      <c r="D544" s="4" t="s">
        <v>16412</v>
      </c>
      <c r="E544" s="4" t="s">
        <v>16441</v>
      </c>
      <c r="F544" s="7">
        <v>2</v>
      </c>
      <c r="G544" s="8">
        <v>12000000</v>
      </c>
      <c r="H544" s="4">
        <v>1</v>
      </c>
      <c r="I544" s="9">
        <v>1.736111111111111E-3</v>
      </c>
      <c r="J544" s="4" t="s">
        <v>16388</v>
      </c>
      <c r="K544" s="4" t="s">
        <v>16408</v>
      </c>
      <c r="L544" s="4" t="s">
        <v>16422</v>
      </c>
      <c r="M544" s="4" t="s">
        <v>16397</v>
      </c>
      <c r="N544" s="4" t="s">
        <v>16403</v>
      </c>
    </row>
    <row r="545" spans="1:14" x14ac:dyDescent="0.3">
      <c r="A545" s="4" t="s">
        <v>16384</v>
      </c>
      <c r="B545" s="5">
        <v>30</v>
      </c>
      <c r="C545" s="6" t="s">
        <v>16418</v>
      </c>
      <c r="D545" s="4" t="s">
        <v>16404</v>
      </c>
      <c r="E545" s="4" t="s">
        <v>16387</v>
      </c>
      <c r="F545" s="7">
        <v>3</v>
      </c>
      <c r="G545" s="8">
        <v>15000000</v>
      </c>
      <c r="H545" s="4">
        <v>1</v>
      </c>
      <c r="I545" s="9">
        <v>1.736111111111111E-3</v>
      </c>
      <c r="J545" s="4" t="s">
        <v>16388</v>
      </c>
      <c r="K545" s="4" t="s">
        <v>16401</v>
      </c>
      <c r="L545" s="4" t="s">
        <v>16417</v>
      </c>
      <c r="M545" s="4" t="s">
        <v>16406</v>
      </c>
      <c r="N545" s="4" t="s">
        <v>16428</v>
      </c>
    </row>
    <row r="546" spans="1:14" x14ac:dyDescent="0.3">
      <c r="A546" s="4" t="s">
        <v>16384</v>
      </c>
      <c r="B546" s="5">
        <v>1</v>
      </c>
      <c r="C546" s="6" t="s">
        <v>16418</v>
      </c>
      <c r="D546" s="4" t="s">
        <v>16400</v>
      </c>
      <c r="E546" s="4" t="s">
        <v>16416</v>
      </c>
      <c r="F546" s="7">
        <v>4</v>
      </c>
      <c r="G546" s="8">
        <v>20000000</v>
      </c>
      <c r="H546" s="4">
        <v>3</v>
      </c>
      <c r="I546" s="9">
        <v>1.736111111111111E-3</v>
      </c>
      <c r="J546" s="4" t="s">
        <v>16388</v>
      </c>
      <c r="K546" s="4" t="s">
        <v>16430</v>
      </c>
      <c r="L546" s="4" t="s">
        <v>16396</v>
      </c>
      <c r="M546" s="4" t="s">
        <v>16409</v>
      </c>
      <c r="N546" s="4" t="s">
        <v>16410</v>
      </c>
    </row>
    <row r="547" spans="1:14" x14ac:dyDescent="0.3">
      <c r="A547" s="4" t="s">
        <v>16384</v>
      </c>
      <c r="B547" s="5">
        <v>5</v>
      </c>
      <c r="C547" s="6" t="s">
        <v>16418</v>
      </c>
      <c r="D547" s="4" t="s">
        <v>16412</v>
      </c>
      <c r="E547" s="4" t="s">
        <v>16387</v>
      </c>
      <c r="F547" s="7">
        <v>2</v>
      </c>
      <c r="G547" s="8">
        <v>12000000</v>
      </c>
      <c r="H547" s="4">
        <v>3</v>
      </c>
      <c r="I547" s="9">
        <v>1.736111111111111E-3</v>
      </c>
      <c r="J547" s="4" t="s">
        <v>16388</v>
      </c>
      <c r="K547" s="4" t="s">
        <v>16389</v>
      </c>
      <c r="L547" s="4" t="s">
        <v>16425</v>
      </c>
      <c r="M547" s="4" t="s">
        <v>16391</v>
      </c>
      <c r="N547" s="4" t="s">
        <v>16427</v>
      </c>
    </row>
    <row r="548" spans="1:14" x14ac:dyDescent="0.3">
      <c r="A548" s="4" t="s">
        <v>16384</v>
      </c>
      <c r="B548" s="5">
        <v>1</v>
      </c>
      <c r="C548" s="6" t="s">
        <v>16442</v>
      </c>
      <c r="D548" s="4" t="s">
        <v>16404</v>
      </c>
      <c r="E548" s="4" t="s">
        <v>16394</v>
      </c>
      <c r="F548" s="7">
        <v>2</v>
      </c>
      <c r="G548" s="8">
        <v>12000000</v>
      </c>
      <c r="H548" s="4">
        <v>4</v>
      </c>
      <c r="I548" s="9">
        <v>1.736111111111111E-3</v>
      </c>
      <c r="J548" s="4" t="s">
        <v>16388</v>
      </c>
      <c r="K548" s="4" t="s">
        <v>16389</v>
      </c>
      <c r="L548" s="4" t="s">
        <v>16390</v>
      </c>
      <c r="M548" s="4" t="s">
        <v>16409</v>
      </c>
      <c r="N548" s="4" t="s">
        <v>16440</v>
      </c>
    </row>
    <row r="549" spans="1:14" x14ac:dyDescent="0.3">
      <c r="A549" s="4" t="s">
        <v>16384</v>
      </c>
      <c r="B549" s="5">
        <v>2</v>
      </c>
      <c r="C549" s="6" t="s">
        <v>16442</v>
      </c>
      <c r="D549" s="4" t="s">
        <v>16386</v>
      </c>
      <c r="E549" s="4" t="s">
        <v>16416</v>
      </c>
      <c r="F549" s="7">
        <v>2</v>
      </c>
      <c r="G549" s="8">
        <v>12000000</v>
      </c>
      <c r="H549" s="4">
        <v>1</v>
      </c>
      <c r="I549" s="9">
        <v>1.736111111111111E-3</v>
      </c>
      <c r="J549" s="4" t="s">
        <v>16388</v>
      </c>
      <c r="K549" s="4" t="s">
        <v>16438</v>
      </c>
      <c r="L549" s="4" t="s">
        <v>16425</v>
      </c>
      <c r="M549" s="4" t="s">
        <v>16409</v>
      </c>
      <c r="N549" s="4" t="s">
        <v>16440</v>
      </c>
    </row>
    <row r="550" spans="1:14" x14ac:dyDescent="0.3">
      <c r="A550" s="4" t="s">
        <v>16384</v>
      </c>
      <c r="B550" s="5">
        <v>11</v>
      </c>
      <c r="C550" s="6" t="s">
        <v>16429</v>
      </c>
      <c r="D550" s="4" t="s">
        <v>16412</v>
      </c>
      <c r="E550" s="4" t="s">
        <v>16416</v>
      </c>
      <c r="F550" s="7">
        <v>5</v>
      </c>
      <c r="G550" s="8">
        <v>20000000</v>
      </c>
      <c r="H550" s="4">
        <v>1</v>
      </c>
      <c r="I550" s="9">
        <v>1.736111111111111E-3</v>
      </c>
      <c r="J550" s="4" t="s">
        <v>16388</v>
      </c>
      <c r="K550" s="4" t="s">
        <v>16401</v>
      </c>
      <c r="L550" s="4" t="s">
        <v>16422</v>
      </c>
      <c r="M550" s="4" t="s">
        <v>16406</v>
      </c>
      <c r="N550" s="4" t="s">
        <v>16428</v>
      </c>
    </row>
    <row r="551" spans="1:14" x14ac:dyDescent="0.3">
      <c r="A551" s="4" t="s">
        <v>16384</v>
      </c>
      <c r="B551" s="5">
        <v>14</v>
      </c>
      <c r="C551" s="6" t="s">
        <v>16431</v>
      </c>
      <c r="D551" s="4" t="s">
        <v>16423</v>
      </c>
      <c r="E551" s="4" t="s">
        <v>16416</v>
      </c>
      <c r="F551" s="7">
        <v>2</v>
      </c>
      <c r="G551" s="8">
        <v>10000000</v>
      </c>
      <c r="H551" s="4">
        <v>7</v>
      </c>
      <c r="I551" s="9">
        <v>1.736111111111111E-3</v>
      </c>
      <c r="J551" s="4" t="s">
        <v>16388</v>
      </c>
      <c r="K551" s="4" t="s">
        <v>16401</v>
      </c>
      <c r="L551" s="4" t="s">
        <v>16417</v>
      </c>
      <c r="M551" s="4" t="s">
        <v>16391</v>
      </c>
      <c r="N551" s="4" t="s">
        <v>16427</v>
      </c>
    </row>
    <row r="552" spans="1:14" x14ac:dyDescent="0.3">
      <c r="A552" s="4" t="s">
        <v>16384</v>
      </c>
      <c r="B552" s="5">
        <v>10</v>
      </c>
      <c r="C552" s="6" t="s">
        <v>16445</v>
      </c>
      <c r="D552" s="4" t="s">
        <v>16404</v>
      </c>
      <c r="E552" s="4" t="s">
        <v>16394</v>
      </c>
      <c r="F552" s="7">
        <v>1</v>
      </c>
      <c r="G552" s="8">
        <v>7000000</v>
      </c>
      <c r="H552" s="4">
        <v>1</v>
      </c>
      <c r="I552" s="9">
        <v>1.736111111111111E-3</v>
      </c>
      <c r="J552" s="4" t="s">
        <v>16388</v>
      </c>
      <c r="K552" s="4" t="s">
        <v>16421</v>
      </c>
      <c r="L552" s="4" t="s">
        <v>16402</v>
      </c>
      <c r="M552" s="4" t="s">
        <v>16391</v>
      </c>
      <c r="N552" s="4" t="s">
        <v>16427</v>
      </c>
    </row>
    <row r="553" spans="1:14" x14ac:dyDescent="0.3">
      <c r="A553" s="4" t="s">
        <v>16384</v>
      </c>
      <c r="B553" s="5">
        <v>12</v>
      </c>
      <c r="C553" s="6" t="s">
        <v>16445</v>
      </c>
      <c r="D553" s="4" t="s">
        <v>16400</v>
      </c>
      <c r="E553" s="4" t="s">
        <v>16394</v>
      </c>
      <c r="F553" s="7">
        <v>5</v>
      </c>
      <c r="G553" s="8">
        <v>25000000</v>
      </c>
      <c r="H553" s="4">
        <v>2</v>
      </c>
      <c r="I553" s="9">
        <v>1.736111111111111E-3</v>
      </c>
      <c r="J553" s="4" t="s">
        <v>16388</v>
      </c>
      <c r="K553" s="4" t="s">
        <v>16389</v>
      </c>
      <c r="L553" s="4" t="s">
        <v>16390</v>
      </c>
      <c r="M553" s="4" t="s">
        <v>16406</v>
      </c>
      <c r="N553" s="4" t="s">
        <v>16439</v>
      </c>
    </row>
    <row r="554" spans="1:14" x14ac:dyDescent="0.3">
      <c r="A554" s="4" t="s">
        <v>16443</v>
      </c>
      <c r="B554" s="5">
        <v>11</v>
      </c>
      <c r="C554" s="6" t="s">
        <v>16433</v>
      </c>
      <c r="D554" s="4" t="s">
        <v>16386</v>
      </c>
      <c r="E554" s="4" t="s">
        <v>16394</v>
      </c>
      <c r="F554" s="7">
        <v>0</v>
      </c>
      <c r="G554" s="8">
        <v>0</v>
      </c>
      <c r="H554" s="4">
        <v>2</v>
      </c>
      <c r="I554" s="9">
        <v>1.736111111111111E-3</v>
      </c>
      <c r="J554" s="4"/>
      <c r="K554" s="4"/>
      <c r="L554" s="4" t="s">
        <v>16422</v>
      </c>
      <c r="M554" s="4" t="s">
        <v>16409</v>
      </c>
      <c r="N554" s="4" t="s">
        <v>16440</v>
      </c>
    </row>
    <row r="555" spans="1:14" x14ac:dyDescent="0.3">
      <c r="A555" s="4" t="s">
        <v>16443</v>
      </c>
      <c r="B555" s="5">
        <v>27</v>
      </c>
      <c r="C555" s="6" t="s">
        <v>16433</v>
      </c>
      <c r="D555" s="4" t="s">
        <v>16412</v>
      </c>
      <c r="E555" s="4" t="s">
        <v>16416</v>
      </c>
      <c r="F555" s="7">
        <v>0</v>
      </c>
      <c r="G555" s="8">
        <v>0</v>
      </c>
      <c r="H555" s="4">
        <v>3</v>
      </c>
      <c r="I555" s="9">
        <v>1.736111111111111E-3</v>
      </c>
      <c r="J555" s="4"/>
      <c r="K555" s="4"/>
      <c r="L555" s="4" t="s">
        <v>16402</v>
      </c>
      <c r="M555" s="4" t="s">
        <v>16391</v>
      </c>
      <c r="N555" s="4" t="s">
        <v>16415</v>
      </c>
    </row>
    <row r="556" spans="1:14" x14ac:dyDescent="0.3">
      <c r="A556" s="4" t="s">
        <v>16443</v>
      </c>
      <c r="B556" s="5">
        <v>20</v>
      </c>
      <c r="C556" s="6" t="s">
        <v>16399</v>
      </c>
      <c r="D556" s="4" t="s">
        <v>16386</v>
      </c>
      <c r="E556" s="4" t="s">
        <v>16394</v>
      </c>
      <c r="F556" s="7">
        <v>0</v>
      </c>
      <c r="G556" s="8">
        <v>0</v>
      </c>
      <c r="H556" s="4">
        <v>2</v>
      </c>
      <c r="I556" s="9">
        <v>1.736111111111111E-3</v>
      </c>
      <c r="J556" s="4"/>
      <c r="K556" s="4"/>
      <c r="L556" s="4" t="s">
        <v>16417</v>
      </c>
      <c r="M556" s="4" t="s">
        <v>16397</v>
      </c>
      <c r="N556" s="4" t="s">
        <v>16398</v>
      </c>
    </row>
    <row r="557" spans="1:14" x14ac:dyDescent="0.3">
      <c r="A557" s="4" t="s">
        <v>16443</v>
      </c>
      <c r="B557" s="5">
        <v>1</v>
      </c>
      <c r="C557" s="6" t="s">
        <v>16411</v>
      </c>
      <c r="D557" s="4" t="s">
        <v>16404</v>
      </c>
      <c r="E557" s="4" t="s">
        <v>16394</v>
      </c>
      <c r="F557" s="7">
        <v>0</v>
      </c>
      <c r="G557" s="8">
        <v>0</v>
      </c>
      <c r="H557" s="4">
        <v>4</v>
      </c>
      <c r="I557" s="9">
        <v>1.736111111111111E-3</v>
      </c>
      <c r="J557" s="4"/>
      <c r="K557" s="4"/>
      <c r="L557" s="4" t="s">
        <v>16422</v>
      </c>
      <c r="M557" s="4" t="s">
        <v>16391</v>
      </c>
      <c r="N557" s="4" t="s">
        <v>16427</v>
      </c>
    </row>
    <row r="558" spans="1:14" x14ac:dyDescent="0.3">
      <c r="A558" s="4" t="s">
        <v>16443</v>
      </c>
      <c r="B558" s="5">
        <v>1</v>
      </c>
      <c r="C558" s="6" t="s">
        <v>16418</v>
      </c>
      <c r="D558" s="4" t="s">
        <v>16386</v>
      </c>
      <c r="E558" s="4" t="s">
        <v>16416</v>
      </c>
      <c r="F558" s="7">
        <v>0</v>
      </c>
      <c r="G558" s="8">
        <v>0</v>
      </c>
      <c r="H558" s="4">
        <v>4</v>
      </c>
      <c r="I558" s="9">
        <v>1.736111111111111E-3</v>
      </c>
      <c r="J558" s="4"/>
      <c r="K558" s="4"/>
      <c r="L558" s="4" t="s">
        <v>16405</v>
      </c>
      <c r="M558" s="4" t="s">
        <v>16397</v>
      </c>
      <c r="N558" s="4" t="s">
        <v>16403</v>
      </c>
    </row>
    <row r="559" spans="1:14" x14ac:dyDescent="0.3">
      <c r="A559" s="4" t="s">
        <v>16443</v>
      </c>
      <c r="B559" s="5">
        <v>25</v>
      </c>
      <c r="C559" s="6" t="s">
        <v>16418</v>
      </c>
      <c r="D559" s="4" t="s">
        <v>16400</v>
      </c>
      <c r="E559" s="4" t="s">
        <v>16387</v>
      </c>
      <c r="F559" s="7">
        <v>0</v>
      </c>
      <c r="G559" s="8">
        <v>0</v>
      </c>
      <c r="H559" s="4">
        <v>3</v>
      </c>
      <c r="I559" s="9">
        <v>1.736111111111111E-3</v>
      </c>
      <c r="J559" s="4"/>
      <c r="K559" s="4"/>
      <c r="L559" s="4" t="s">
        <v>16396</v>
      </c>
      <c r="M559" s="4" t="s">
        <v>16391</v>
      </c>
      <c r="N559" s="4" t="s">
        <v>16427</v>
      </c>
    </row>
    <row r="560" spans="1:14" x14ac:dyDescent="0.3">
      <c r="A560" s="4" t="s">
        <v>16443</v>
      </c>
      <c r="B560" s="5">
        <v>3</v>
      </c>
      <c r="C560" s="6" t="s">
        <v>16442</v>
      </c>
      <c r="D560" s="4" t="s">
        <v>16412</v>
      </c>
      <c r="E560" s="4" t="s">
        <v>16394</v>
      </c>
      <c r="F560" s="7">
        <v>0</v>
      </c>
      <c r="G560" s="8">
        <v>0</v>
      </c>
      <c r="H560" s="4">
        <v>1</v>
      </c>
      <c r="I560" s="9">
        <v>1.736111111111111E-3</v>
      </c>
      <c r="J560" s="4"/>
      <c r="K560" s="4"/>
      <c r="L560" s="4" t="s">
        <v>16402</v>
      </c>
      <c r="M560" s="4" t="s">
        <v>16406</v>
      </c>
      <c r="N560" s="4" t="s">
        <v>16439</v>
      </c>
    </row>
    <row r="561" spans="1:14" x14ac:dyDescent="0.3">
      <c r="A561" s="4" t="s">
        <v>16443</v>
      </c>
      <c r="B561" s="5">
        <v>10</v>
      </c>
      <c r="C561" s="6" t="s">
        <v>16442</v>
      </c>
      <c r="D561" s="4" t="s">
        <v>16404</v>
      </c>
      <c r="E561" s="4" t="s">
        <v>16394</v>
      </c>
      <c r="F561" s="7">
        <v>0</v>
      </c>
      <c r="G561" s="8">
        <v>0</v>
      </c>
      <c r="H561" s="4">
        <v>1</v>
      </c>
      <c r="I561" s="9">
        <v>1.736111111111111E-3</v>
      </c>
      <c r="J561" s="4"/>
      <c r="K561" s="4"/>
      <c r="L561" s="4" t="s">
        <v>16405</v>
      </c>
      <c r="M561" s="4" t="s">
        <v>16397</v>
      </c>
      <c r="N561" s="4" t="s">
        <v>16403</v>
      </c>
    </row>
    <row r="562" spans="1:14" x14ac:dyDescent="0.3">
      <c r="A562" s="4" t="s">
        <v>16443</v>
      </c>
      <c r="B562" s="5">
        <v>11</v>
      </c>
      <c r="C562" s="6" t="s">
        <v>16433</v>
      </c>
      <c r="D562" s="4" t="s">
        <v>16386</v>
      </c>
      <c r="E562" s="4" t="s">
        <v>16394</v>
      </c>
      <c r="F562" s="7">
        <v>0</v>
      </c>
      <c r="G562" s="8">
        <v>0</v>
      </c>
      <c r="H562" s="4">
        <v>2</v>
      </c>
      <c r="I562" s="9">
        <v>1.736111111111111E-3</v>
      </c>
      <c r="J562" s="4"/>
      <c r="K562" s="4"/>
      <c r="L562" s="4" t="s">
        <v>16422</v>
      </c>
      <c r="M562" s="4" t="s">
        <v>16409</v>
      </c>
      <c r="N562" s="4" t="s">
        <v>16440</v>
      </c>
    </row>
    <row r="563" spans="1:14" x14ac:dyDescent="0.3">
      <c r="A563" s="4" t="s">
        <v>16443</v>
      </c>
      <c r="B563" s="5">
        <v>27</v>
      </c>
      <c r="C563" s="6" t="s">
        <v>16433</v>
      </c>
      <c r="D563" s="4" t="s">
        <v>16412</v>
      </c>
      <c r="E563" s="4" t="s">
        <v>16416</v>
      </c>
      <c r="F563" s="7">
        <v>0</v>
      </c>
      <c r="G563" s="8">
        <v>0</v>
      </c>
      <c r="H563" s="4">
        <v>3</v>
      </c>
      <c r="I563" s="9">
        <v>1.736111111111111E-3</v>
      </c>
      <c r="J563" s="4"/>
      <c r="K563" s="4"/>
      <c r="L563" s="4" t="s">
        <v>16402</v>
      </c>
      <c r="M563" s="4" t="s">
        <v>16391</v>
      </c>
      <c r="N563" s="4" t="s">
        <v>16415</v>
      </c>
    </row>
    <row r="564" spans="1:14" x14ac:dyDescent="0.3">
      <c r="A564" s="4" t="s">
        <v>16384</v>
      </c>
      <c r="B564" s="5">
        <v>11</v>
      </c>
      <c r="C564" s="6" t="s">
        <v>16431</v>
      </c>
      <c r="D564" s="4" t="s">
        <v>16386</v>
      </c>
      <c r="E564" s="4" t="s">
        <v>16416</v>
      </c>
      <c r="F564" s="7">
        <v>4</v>
      </c>
      <c r="G564" s="8">
        <v>20000000</v>
      </c>
      <c r="H564" s="4">
        <v>2</v>
      </c>
      <c r="I564" s="9">
        <v>1.9675925925925928E-3</v>
      </c>
      <c r="J564" s="4" t="s">
        <v>16388</v>
      </c>
      <c r="K564" s="4" t="s">
        <v>16389</v>
      </c>
      <c r="L564" s="4" t="s">
        <v>16417</v>
      </c>
      <c r="M564" s="4" t="s">
        <v>16391</v>
      </c>
      <c r="N564" s="4" t="s">
        <v>16437</v>
      </c>
    </row>
    <row r="565" spans="1:14" x14ac:dyDescent="0.3">
      <c r="A565" s="4" t="s">
        <v>16384</v>
      </c>
      <c r="B565" s="5">
        <v>12</v>
      </c>
      <c r="C565" s="6" t="s">
        <v>16399</v>
      </c>
      <c r="D565" s="4" t="s">
        <v>16404</v>
      </c>
      <c r="E565" s="4" t="s">
        <v>16419</v>
      </c>
      <c r="F565" s="7">
        <v>2</v>
      </c>
      <c r="G565" s="8">
        <v>38000000</v>
      </c>
      <c r="H565" s="4">
        <v>1</v>
      </c>
      <c r="I565" s="9">
        <v>1.9675925925925928E-3</v>
      </c>
      <c r="J565" s="4" t="s">
        <v>16420</v>
      </c>
      <c r="K565" s="4" t="s">
        <v>16430</v>
      </c>
      <c r="L565" s="4" t="s">
        <v>16402</v>
      </c>
      <c r="M565" s="4" t="s">
        <v>16397</v>
      </c>
      <c r="N565" s="4" t="s">
        <v>16444</v>
      </c>
    </row>
    <row r="566" spans="1:14" x14ac:dyDescent="0.3">
      <c r="A566" s="4" t="s">
        <v>16384</v>
      </c>
      <c r="B566" s="5">
        <v>30</v>
      </c>
      <c r="C566" s="6" t="s">
        <v>16399</v>
      </c>
      <c r="D566" s="4" t="s">
        <v>16404</v>
      </c>
      <c r="E566" s="4" t="s">
        <v>16394</v>
      </c>
      <c r="F566" s="7">
        <v>5</v>
      </c>
      <c r="G566" s="8">
        <v>25000000</v>
      </c>
      <c r="H566" s="4">
        <v>2</v>
      </c>
      <c r="I566" s="9">
        <v>1.9675925925925928E-3</v>
      </c>
      <c r="J566" s="4" t="s">
        <v>16388</v>
      </c>
      <c r="K566" s="4" t="s">
        <v>16401</v>
      </c>
      <c r="L566" s="4" t="s">
        <v>16402</v>
      </c>
      <c r="M566" s="4" t="s">
        <v>16391</v>
      </c>
      <c r="N566" s="4" t="s">
        <v>16409</v>
      </c>
    </row>
    <row r="567" spans="1:14" x14ac:dyDescent="0.3">
      <c r="A567" s="4" t="s">
        <v>16384</v>
      </c>
      <c r="B567" s="5">
        <v>27</v>
      </c>
      <c r="C567" s="6" t="s">
        <v>16411</v>
      </c>
      <c r="D567" s="4" t="s">
        <v>16404</v>
      </c>
      <c r="E567" s="4" t="s">
        <v>16416</v>
      </c>
      <c r="F567" s="7">
        <v>1</v>
      </c>
      <c r="G567" s="8">
        <v>19000000</v>
      </c>
      <c r="H567" s="4">
        <v>1</v>
      </c>
      <c r="I567" s="9">
        <v>1.9675925925925928E-3</v>
      </c>
      <c r="J567" s="4" t="s">
        <v>16420</v>
      </c>
      <c r="K567" s="4" t="s">
        <v>16413</v>
      </c>
      <c r="L567" s="4" t="s">
        <v>16405</v>
      </c>
      <c r="M567" s="4" t="s">
        <v>16391</v>
      </c>
      <c r="N567" s="4" t="s">
        <v>16415</v>
      </c>
    </row>
    <row r="568" spans="1:14" x14ac:dyDescent="0.3">
      <c r="A568" s="4" t="s">
        <v>16384</v>
      </c>
      <c r="B568" s="5">
        <v>31</v>
      </c>
      <c r="C568" s="6" t="s">
        <v>16411</v>
      </c>
      <c r="D568" s="4" t="s">
        <v>16400</v>
      </c>
      <c r="E568" s="4" t="s">
        <v>16394</v>
      </c>
      <c r="F568" s="7">
        <v>2</v>
      </c>
      <c r="G568" s="8">
        <v>12000000</v>
      </c>
      <c r="H568" s="4">
        <v>2</v>
      </c>
      <c r="I568" s="9">
        <v>1.9675925925925928E-3</v>
      </c>
      <c r="J568" s="4" t="s">
        <v>16388</v>
      </c>
      <c r="K568" s="4" t="s">
        <v>16430</v>
      </c>
      <c r="L568" s="4" t="s">
        <v>16405</v>
      </c>
      <c r="M568" s="4" t="s">
        <v>16406</v>
      </c>
      <c r="N568" s="4" t="s">
        <v>16407</v>
      </c>
    </row>
    <row r="569" spans="1:14" x14ac:dyDescent="0.3">
      <c r="A569" s="4" t="s">
        <v>16384</v>
      </c>
      <c r="B569" s="5">
        <v>25</v>
      </c>
      <c r="C569" s="6" t="s">
        <v>16411</v>
      </c>
      <c r="D569" s="4" t="s">
        <v>16386</v>
      </c>
      <c r="E569" s="4" t="s">
        <v>16416</v>
      </c>
      <c r="F569" s="7">
        <v>3</v>
      </c>
      <c r="G569" s="8">
        <v>15000000</v>
      </c>
      <c r="H569" s="4">
        <v>2</v>
      </c>
      <c r="I569" s="9">
        <v>1.9675925925925928E-3</v>
      </c>
      <c r="J569" s="4" t="s">
        <v>16388</v>
      </c>
      <c r="K569" s="4" t="s">
        <v>16401</v>
      </c>
      <c r="L569" s="4" t="s">
        <v>16390</v>
      </c>
      <c r="M569" s="4" t="s">
        <v>16397</v>
      </c>
      <c r="N569" s="4" t="s">
        <v>16426</v>
      </c>
    </row>
    <row r="570" spans="1:14" x14ac:dyDescent="0.3">
      <c r="A570" s="4" t="s">
        <v>16384</v>
      </c>
      <c r="B570" s="5">
        <v>27</v>
      </c>
      <c r="C570" s="6" t="s">
        <v>16411</v>
      </c>
      <c r="D570" s="4" t="s">
        <v>16412</v>
      </c>
      <c r="E570" s="4" t="s">
        <v>16387</v>
      </c>
      <c r="F570" s="7">
        <v>2</v>
      </c>
      <c r="G570" s="8">
        <v>12000000</v>
      </c>
      <c r="H570" s="4">
        <v>2</v>
      </c>
      <c r="I570" s="9">
        <v>1.9675925925925928E-3</v>
      </c>
      <c r="J570" s="4" t="s">
        <v>16388</v>
      </c>
      <c r="K570" s="4" t="s">
        <v>16395</v>
      </c>
      <c r="L570" s="4" t="s">
        <v>16425</v>
      </c>
      <c r="M570" s="4" t="s">
        <v>16397</v>
      </c>
      <c r="N570" s="4" t="s">
        <v>16403</v>
      </c>
    </row>
    <row r="571" spans="1:14" x14ac:dyDescent="0.3">
      <c r="A571" s="4" t="s">
        <v>16384</v>
      </c>
      <c r="B571" s="5">
        <v>29</v>
      </c>
      <c r="C571" s="6" t="s">
        <v>16418</v>
      </c>
      <c r="D571" s="4" t="s">
        <v>16412</v>
      </c>
      <c r="E571" s="4" t="s">
        <v>16441</v>
      </c>
      <c r="F571" s="7">
        <v>4</v>
      </c>
      <c r="G571" s="8">
        <v>11000000</v>
      </c>
      <c r="H571" s="4">
        <v>3</v>
      </c>
      <c r="I571" s="9">
        <v>1.9675925925925928E-3</v>
      </c>
      <c r="J571" s="4" t="s">
        <v>16435</v>
      </c>
      <c r="K571" s="4" t="s">
        <v>16430</v>
      </c>
      <c r="L571" s="4" t="s">
        <v>16425</v>
      </c>
      <c r="M571" s="4" t="s">
        <v>16406</v>
      </c>
      <c r="N571" s="4" t="s">
        <v>16428</v>
      </c>
    </row>
    <row r="572" spans="1:14" x14ac:dyDescent="0.3">
      <c r="A572" s="4" t="s">
        <v>16384</v>
      </c>
      <c r="B572" s="5">
        <v>18</v>
      </c>
      <c r="C572" s="6" t="s">
        <v>16418</v>
      </c>
      <c r="D572" s="4" t="s">
        <v>16404</v>
      </c>
      <c r="E572" s="4" t="s">
        <v>16387</v>
      </c>
      <c r="F572" s="7">
        <v>5</v>
      </c>
      <c r="G572" s="8">
        <v>21000000</v>
      </c>
      <c r="H572" s="4">
        <v>1</v>
      </c>
      <c r="I572" s="9">
        <v>1.9675925925925928E-3</v>
      </c>
      <c r="J572" s="4" t="s">
        <v>16388</v>
      </c>
      <c r="K572" s="4" t="s">
        <v>16389</v>
      </c>
      <c r="L572" s="4" t="s">
        <v>16422</v>
      </c>
      <c r="M572" s="4" t="s">
        <v>16409</v>
      </c>
      <c r="N572" s="4" t="s">
        <v>16410</v>
      </c>
    </row>
    <row r="573" spans="1:14" x14ac:dyDescent="0.3">
      <c r="A573" s="4" t="s">
        <v>16384</v>
      </c>
      <c r="B573" s="5">
        <v>16</v>
      </c>
      <c r="C573" s="6" t="s">
        <v>16442</v>
      </c>
      <c r="D573" s="4" t="s">
        <v>16400</v>
      </c>
      <c r="E573" s="4" t="s">
        <v>16416</v>
      </c>
      <c r="F573" s="7">
        <v>3</v>
      </c>
      <c r="G573" s="8">
        <v>15000000</v>
      </c>
      <c r="H573" s="4">
        <v>6</v>
      </c>
      <c r="I573" s="9">
        <v>1.9675925925925928E-3</v>
      </c>
      <c r="J573" s="4" t="s">
        <v>16388</v>
      </c>
      <c r="K573" s="4" t="s">
        <v>16401</v>
      </c>
      <c r="L573" s="4" t="s">
        <v>16422</v>
      </c>
      <c r="M573" s="4" t="s">
        <v>16397</v>
      </c>
      <c r="N573" s="4" t="s">
        <v>16426</v>
      </c>
    </row>
    <row r="574" spans="1:14" x14ac:dyDescent="0.3">
      <c r="A574" s="4" t="s">
        <v>16384</v>
      </c>
      <c r="B574" s="5">
        <v>11</v>
      </c>
      <c r="C574" s="6" t="s">
        <v>16431</v>
      </c>
      <c r="D574" s="4" t="s">
        <v>16386</v>
      </c>
      <c r="E574" s="4" t="s">
        <v>16416</v>
      </c>
      <c r="F574" s="7">
        <v>4</v>
      </c>
      <c r="G574" s="8">
        <v>20000000</v>
      </c>
      <c r="H574" s="4">
        <v>2</v>
      </c>
      <c r="I574" s="9">
        <v>1.9675925925925928E-3</v>
      </c>
      <c r="J574" s="4" t="s">
        <v>16388</v>
      </c>
      <c r="K574" s="4" t="s">
        <v>16389</v>
      </c>
      <c r="L574" s="4" t="s">
        <v>16417</v>
      </c>
      <c r="M574" s="4" t="s">
        <v>16391</v>
      </c>
      <c r="N574" s="4" t="s">
        <v>16437</v>
      </c>
    </row>
    <row r="575" spans="1:14" x14ac:dyDescent="0.3">
      <c r="A575" s="4" t="s">
        <v>16443</v>
      </c>
      <c r="B575" s="5">
        <v>24</v>
      </c>
      <c r="C575" s="6" t="s">
        <v>16399</v>
      </c>
      <c r="D575" s="4" t="s">
        <v>16404</v>
      </c>
      <c r="E575" s="4" t="s">
        <v>16416</v>
      </c>
      <c r="F575" s="7">
        <v>0</v>
      </c>
      <c r="G575" s="8">
        <v>0</v>
      </c>
      <c r="H575" s="4">
        <v>2</v>
      </c>
      <c r="I575" s="9">
        <v>1.9675925925925928E-3</v>
      </c>
      <c r="J575" s="4"/>
      <c r="K575" s="4"/>
      <c r="L575" s="4" t="s">
        <v>16425</v>
      </c>
      <c r="M575" s="4" t="s">
        <v>16409</v>
      </c>
      <c r="N575" s="4" t="s">
        <v>16410</v>
      </c>
    </row>
    <row r="576" spans="1:14" x14ac:dyDescent="0.3">
      <c r="A576" s="4" t="s">
        <v>16443</v>
      </c>
      <c r="B576" s="5">
        <v>28</v>
      </c>
      <c r="C576" s="6" t="s">
        <v>16418</v>
      </c>
      <c r="D576" s="4" t="s">
        <v>16386</v>
      </c>
      <c r="E576" s="4" t="s">
        <v>16416</v>
      </c>
      <c r="F576" s="7">
        <v>0</v>
      </c>
      <c r="G576" s="8">
        <v>0</v>
      </c>
      <c r="H576" s="4">
        <v>2</v>
      </c>
      <c r="I576" s="9">
        <v>1.9675925925925928E-3</v>
      </c>
      <c r="J576" s="4"/>
      <c r="K576" s="4"/>
      <c r="L576" s="4" t="s">
        <v>16405</v>
      </c>
      <c r="M576" s="4" t="s">
        <v>16397</v>
      </c>
      <c r="N576" s="4" t="s">
        <v>16403</v>
      </c>
    </row>
    <row r="577" spans="1:14" x14ac:dyDescent="0.3">
      <c r="A577" s="4" t="s">
        <v>16443</v>
      </c>
      <c r="B577" s="5">
        <v>11</v>
      </c>
      <c r="C577" s="6" t="s">
        <v>16418</v>
      </c>
      <c r="D577" s="4" t="s">
        <v>16423</v>
      </c>
      <c r="E577" s="4" t="s">
        <v>16394</v>
      </c>
      <c r="F577" s="7">
        <v>0</v>
      </c>
      <c r="G577" s="8">
        <v>0</v>
      </c>
      <c r="H577" s="4">
        <v>3</v>
      </c>
      <c r="I577" s="9">
        <v>1.9675925925925928E-3</v>
      </c>
      <c r="J577" s="4"/>
      <c r="K577" s="4"/>
      <c r="L577" s="4" t="s">
        <v>16414</v>
      </c>
      <c r="M577" s="4" t="s">
        <v>16406</v>
      </c>
      <c r="N577" s="4" t="s">
        <v>16439</v>
      </c>
    </row>
    <row r="578" spans="1:14" x14ac:dyDescent="0.3">
      <c r="A578" s="4" t="s">
        <v>16384</v>
      </c>
      <c r="B578" s="5">
        <v>12</v>
      </c>
      <c r="C578" s="6" t="s">
        <v>16429</v>
      </c>
      <c r="D578" s="4" t="s">
        <v>16386</v>
      </c>
      <c r="E578" s="4" t="s">
        <v>16394</v>
      </c>
      <c r="F578" s="7">
        <v>2</v>
      </c>
      <c r="G578" s="8">
        <v>12000000</v>
      </c>
      <c r="H578" s="4">
        <v>3</v>
      </c>
      <c r="I578" s="9">
        <v>2.0370370370370373E-3</v>
      </c>
      <c r="J578" s="4" t="s">
        <v>16388</v>
      </c>
      <c r="K578" s="4" t="s">
        <v>16413</v>
      </c>
      <c r="L578" s="4" t="s">
        <v>16405</v>
      </c>
      <c r="M578" s="4" t="s">
        <v>16397</v>
      </c>
      <c r="N578" s="4" t="s">
        <v>16444</v>
      </c>
    </row>
    <row r="579" spans="1:14" x14ac:dyDescent="0.3">
      <c r="A579" s="4" t="s">
        <v>16384</v>
      </c>
      <c r="B579" s="5">
        <v>17</v>
      </c>
      <c r="C579" s="6" t="s">
        <v>16434</v>
      </c>
      <c r="D579" s="4" t="s">
        <v>16386</v>
      </c>
      <c r="E579" s="4" t="s">
        <v>16416</v>
      </c>
      <c r="F579" s="7">
        <v>4</v>
      </c>
      <c r="G579" s="8">
        <v>20000000</v>
      </c>
      <c r="H579" s="4">
        <v>1</v>
      </c>
      <c r="I579" s="9">
        <v>2.0370370370370373E-3</v>
      </c>
      <c r="J579" s="4" t="s">
        <v>16435</v>
      </c>
      <c r="K579" s="4" t="s">
        <v>16395</v>
      </c>
      <c r="L579" s="4" t="s">
        <v>16422</v>
      </c>
      <c r="M579" s="4" t="s">
        <v>16391</v>
      </c>
      <c r="N579" s="4" t="s">
        <v>16409</v>
      </c>
    </row>
    <row r="580" spans="1:14" x14ac:dyDescent="0.3">
      <c r="A580" s="4" t="s">
        <v>16384</v>
      </c>
      <c r="B580" s="5">
        <v>27</v>
      </c>
      <c r="C580" s="6" t="s">
        <v>16399</v>
      </c>
      <c r="D580" s="4" t="s">
        <v>16423</v>
      </c>
      <c r="E580" s="4" t="s">
        <v>16394</v>
      </c>
      <c r="F580" s="7">
        <v>5</v>
      </c>
      <c r="G580" s="8">
        <v>25000000</v>
      </c>
      <c r="H580" s="4">
        <v>1</v>
      </c>
      <c r="I580" s="9">
        <v>2.0370370370370373E-3</v>
      </c>
      <c r="J580" s="4" t="s">
        <v>16388</v>
      </c>
      <c r="K580" s="4" t="s">
        <v>16430</v>
      </c>
      <c r="L580" s="4" t="s">
        <v>16422</v>
      </c>
      <c r="M580" s="4" t="s">
        <v>16391</v>
      </c>
      <c r="N580" s="4" t="s">
        <v>16436</v>
      </c>
    </row>
    <row r="581" spans="1:14" x14ac:dyDescent="0.3">
      <c r="A581" s="4" t="s">
        <v>16384</v>
      </c>
      <c r="B581" s="5">
        <v>15</v>
      </c>
      <c r="C581" s="6" t="s">
        <v>16399</v>
      </c>
      <c r="D581" s="4" t="s">
        <v>16446</v>
      </c>
      <c r="E581" s="4" t="s">
        <v>16387</v>
      </c>
      <c r="F581" s="7">
        <v>2</v>
      </c>
      <c r="G581" s="8">
        <v>10000000</v>
      </c>
      <c r="H581" s="4">
        <v>2</v>
      </c>
      <c r="I581" s="9">
        <v>2.0370370370370373E-3</v>
      </c>
      <c r="J581" s="4" t="s">
        <v>16388</v>
      </c>
      <c r="K581" s="4" t="s">
        <v>16401</v>
      </c>
      <c r="L581" s="4" t="s">
        <v>16425</v>
      </c>
      <c r="M581" s="4" t="s">
        <v>16397</v>
      </c>
      <c r="N581" s="4" t="s">
        <v>16398</v>
      </c>
    </row>
    <row r="582" spans="1:14" x14ac:dyDescent="0.3">
      <c r="A582" s="4" t="s">
        <v>16384</v>
      </c>
      <c r="B582" s="5">
        <v>30</v>
      </c>
      <c r="C582" s="6" t="s">
        <v>16399</v>
      </c>
      <c r="D582" s="4" t="s">
        <v>16446</v>
      </c>
      <c r="E582" s="4" t="s">
        <v>16387</v>
      </c>
      <c r="F582" s="7">
        <v>3</v>
      </c>
      <c r="G582" s="8">
        <v>15000000</v>
      </c>
      <c r="H582" s="4">
        <v>4</v>
      </c>
      <c r="I582" s="9">
        <v>2.0370370370370373E-3</v>
      </c>
      <c r="J582" s="4" t="s">
        <v>16388</v>
      </c>
      <c r="K582" s="4" t="s">
        <v>16413</v>
      </c>
      <c r="L582" s="4" t="s">
        <v>16425</v>
      </c>
      <c r="M582" s="4" t="s">
        <v>16409</v>
      </c>
      <c r="N582" s="4" t="s">
        <v>16440</v>
      </c>
    </row>
    <row r="583" spans="1:14" x14ac:dyDescent="0.3">
      <c r="A583" s="4" t="s">
        <v>16384</v>
      </c>
      <c r="B583" s="5">
        <v>8</v>
      </c>
      <c r="C583" s="6" t="s">
        <v>16411</v>
      </c>
      <c r="D583" s="4" t="s">
        <v>16400</v>
      </c>
      <c r="E583" s="4" t="s">
        <v>16387</v>
      </c>
      <c r="F583" s="7">
        <v>1</v>
      </c>
      <c r="G583" s="8">
        <v>19000000</v>
      </c>
      <c r="H583" s="4">
        <v>2</v>
      </c>
      <c r="I583" s="9">
        <v>2.0370370370370373E-3</v>
      </c>
      <c r="J583" s="4" t="s">
        <v>16420</v>
      </c>
      <c r="K583" s="4" t="s">
        <v>16421</v>
      </c>
      <c r="L583" s="4" t="s">
        <v>16417</v>
      </c>
      <c r="M583" s="4" t="s">
        <v>16391</v>
      </c>
      <c r="N583" s="4" t="s">
        <v>16427</v>
      </c>
    </row>
    <row r="584" spans="1:14" x14ac:dyDescent="0.3">
      <c r="A584" s="4" t="s">
        <v>16384</v>
      </c>
      <c r="B584" s="5">
        <v>6</v>
      </c>
      <c r="C584" s="6" t="s">
        <v>16411</v>
      </c>
      <c r="D584" s="4" t="s">
        <v>16386</v>
      </c>
      <c r="E584" s="4" t="s">
        <v>16394</v>
      </c>
      <c r="F584" s="7">
        <v>1</v>
      </c>
      <c r="G584" s="8">
        <v>7000000</v>
      </c>
      <c r="H584" s="4">
        <v>2</v>
      </c>
      <c r="I584" s="9">
        <v>2.0370370370370373E-3</v>
      </c>
      <c r="J584" s="4" t="s">
        <v>16388</v>
      </c>
      <c r="K584" s="4" t="s">
        <v>16389</v>
      </c>
      <c r="L584" s="4" t="s">
        <v>16402</v>
      </c>
      <c r="M584" s="4" t="s">
        <v>16391</v>
      </c>
      <c r="N584" s="4" t="s">
        <v>16437</v>
      </c>
    </row>
    <row r="585" spans="1:14" x14ac:dyDescent="0.3">
      <c r="A585" s="4" t="s">
        <v>16384</v>
      </c>
      <c r="B585" s="5">
        <v>29</v>
      </c>
      <c r="C585" s="6" t="s">
        <v>16411</v>
      </c>
      <c r="D585" s="4" t="s">
        <v>16423</v>
      </c>
      <c r="E585" s="4" t="s">
        <v>16394</v>
      </c>
      <c r="F585" s="7">
        <v>2</v>
      </c>
      <c r="G585" s="8">
        <v>12000000</v>
      </c>
      <c r="H585" s="4">
        <v>1</v>
      </c>
      <c r="I585" s="9">
        <v>2.0370370370370373E-3</v>
      </c>
      <c r="J585" s="4" t="s">
        <v>16388</v>
      </c>
      <c r="K585" s="4" t="s">
        <v>16408</v>
      </c>
      <c r="L585" s="4" t="s">
        <v>16390</v>
      </c>
      <c r="M585" s="4" t="s">
        <v>16406</v>
      </c>
      <c r="N585" s="4" t="s">
        <v>16428</v>
      </c>
    </row>
    <row r="586" spans="1:14" x14ac:dyDescent="0.3">
      <c r="A586" s="4" t="s">
        <v>16384</v>
      </c>
      <c r="B586" s="5">
        <v>3</v>
      </c>
      <c r="C586" s="6" t="s">
        <v>16418</v>
      </c>
      <c r="D586" s="4" t="s">
        <v>16386</v>
      </c>
      <c r="E586" s="4" t="s">
        <v>16394</v>
      </c>
      <c r="F586" s="7">
        <v>5</v>
      </c>
      <c r="G586" s="8">
        <v>25000000</v>
      </c>
      <c r="H586" s="4">
        <v>2</v>
      </c>
      <c r="I586" s="9">
        <v>2.0370370370370373E-3</v>
      </c>
      <c r="J586" s="4" t="s">
        <v>16388</v>
      </c>
      <c r="K586" s="4" t="s">
        <v>16401</v>
      </c>
      <c r="L586" s="4" t="s">
        <v>16390</v>
      </c>
      <c r="M586" s="4" t="s">
        <v>16391</v>
      </c>
      <c r="N586" s="4" t="s">
        <v>16427</v>
      </c>
    </row>
    <row r="587" spans="1:14" x14ac:dyDescent="0.3">
      <c r="A587" s="4" t="s">
        <v>16384</v>
      </c>
      <c r="B587" s="5">
        <v>30</v>
      </c>
      <c r="C587" s="6" t="s">
        <v>16442</v>
      </c>
      <c r="D587" s="4" t="s">
        <v>16404</v>
      </c>
      <c r="E587" s="4" t="s">
        <v>16416</v>
      </c>
      <c r="F587" s="7">
        <v>2</v>
      </c>
      <c r="G587" s="8">
        <v>38000000</v>
      </c>
      <c r="H587" s="4">
        <v>2</v>
      </c>
      <c r="I587" s="9">
        <v>2.0370370370370373E-3</v>
      </c>
      <c r="J587" s="4" t="s">
        <v>16420</v>
      </c>
      <c r="K587" s="4" t="s">
        <v>16438</v>
      </c>
      <c r="L587" s="4" t="s">
        <v>16402</v>
      </c>
      <c r="M587" s="4" t="s">
        <v>16391</v>
      </c>
      <c r="N587" s="4" t="s">
        <v>16437</v>
      </c>
    </row>
    <row r="588" spans="1:14" x14ac:dyDescent="0.3">
      <c r="A588" s="4" t="s">
        <v>16384</v>
      </c>
      <c r="B588" s="5">
        <v>21</v>
      </c>
      <c r="C588" s="6" t="s">
        <v>16442</v>
      </c>
      <c r="D588" s="4" t="s">
        <v>16412</v>
      </c>
      <c r="E588" s="4" t="s">
        <v>16394</v>
      </c>
      <c r="F588" s="7">
        <v>3</v>
      </c>
      <c r="G588" s="8">
        <v>15000000</v>
      </c>
      <c r="H588" s="4">
        <v>3</v>
      </c>
      <c r="I588" s="9">
        <v>2.0370370370370373E-3</v>
      </c>
      <c r="J588" s="4" t="s">
        <v>16388</v>
      </c>
      <c r="K588" s="4" t="s">
        <v>16389</v>
      </c>
      <c r="L588" s="4" t="s">
        <v>16405</v>
      </c>
      <c r="M588" s="4" t="s">
        <v>16406</v>
      </c>
      <c r="N588" s="4" t="s">
        <v>16439</v>
      </c>
    </row>
    <row r="589" spans="1:14" x14ac:dyDescent="0.3">
      <c r="A589" s="4" t="s">
        <v>16384</v>
      </c>
      <c r="B589" s="5">
        <v>12</v>
      </c>
      <c r="C589" s="6" t="s">
        <v>16429</v>
      </c>
      <c r="D589" s="4" t="s">
        <v>16386</v>
      </c>
      <c r="E589" s="4" t="s">
        <v>16394</v>
      </c>
      <c r="F589" s="7">
        <v>2</v>
      </c>
      <c r="G589" s="8">
        <v>12000000</v>
      </c>
      <c r="H589" s="4">
        <v>3</v>
      </c>
      <c r="I589" s="9">
        <v>2.0370370370370373E-3</v>
      </c>
      <c r="J589" s="4" t="s">
        <v>16388</v>
      </c>
      <c r="K589" s="4" t="s">
        <v>16413</v>
      </c>
      <c r="L589" s="4" t="s">
        <v>16405</v>
      </c>
      <c r="M589" s="4" t="s">
        <v>16397</v>
      </c>
      <c r="N589" s="4" t="s">
        <v>16444</v>
      </c>
    </row>
    <row r="590" spans="1:14" x14ac:dyDescent="0.3">
      <c r="A590" s="4" t="s">
        <v>16384</v>
      </c>
      <c r="B590" s="5">
        <v>17</v>
      </c>
      <c r="C590" s="6" t="s">
        <v>16434</v>
      </c>
      <c r="D590" s="4" t="s">
        <v>16386</v>
      </c>
      <c r="E590" s="4" t="s">
        <v>16416</v>
      </c>
      <c r="F590" s="7">
        <v>4</v>
      </c>
      <c r="G590" s="8">
        <v>20000000</v>
      </c>
      <c r="H590" s="4">
        <v>1</v>
      </c>
      <c r="I590" s="9">
        <v>2.0370370370370373E-3</v>
      </c>
      <c r="J590" s="4" t="s">
        <v>16435</v>
      </c>
      <c r="K590" s="4" t="s">
        <v>16395</v>
      </c>
      <c r="L590" s="4" t="s">
        <v>16422</v>
      </c>
      <c r="M590" s="4" t="s">
        <v>16391</v>
      </c>
      <c r="N590" s="4" t="s">
        <v>16409</v>
      </c>
    </row>
    <row r="591" spans="1:14" x14ac:dyDescent="0.3">
      <c r="A591" s="4" t="s">
        <v>16443</v>
      </c>
      <c r="B591" s="5">
        <v>11</v>
      </c>
      <c r="C591" s="6" t="s">
        <v>16418</v>
      </c>
      <c r="D591" s="4" t="s">
        <v>16412</v>
      </c>
      <c r="E591" s="4" t="s">
        <v>16394</v>
      </c>
      <c r="F591" s="7">
        <v>0</v>
      </c>
      <c r="G591" s="8">
        <v>0</v>
      </c>
      <c r="H591" s="4">
        <v>2</v>
      </c>
      <c r="I591" s="9">
        <v>2.0370370370370373E-3</v>
      </c>
      <c r="J591" s="4"/>
      <c r="K591" s="4"/>
      <c r="L591" s="4" t="s">
        <v>16396</v>
      </c>
      <c r="M591" s="4" t="s">
        <v>16397</v>
      </c>
      <c r="N591" s="4" t="s">
        <v>16403</v>
      </c>
    </row>
    <row r="592" spans="1:14" x14ac:dyDescent="0.3">
      <c r="A592" s="4" t="s">
        <v>16443</v>
      </c>
      <c r="B592" s="5">
        <v>1</v>
      </c>
      <c r="C592" s="6" t="s">
        <v>16442</v>
      </c>
      <c r="D592" s="4" t="s">
        <v>16386</v>
      </c>
      <c r="E592" s="4" t="s">
        <v>16394</v>
      </c>
      <c r="F592" s="7">
        <v>0</v>
      </c>
      <c r="G592" s="8">
        <v>0</v>
      </c>
      <c r="H592" s="4">
        <v>2</v>
      </c>
      <c r="I592" s="9">
        <v>2.0370370370370373E-3</v>
      </c>
      <c r="J592" s="4"/>
      <c r="K592" s="4"/>
      <c r="L592" s="4" t="s">
        <v>16417</v>
      </c>
      <c r="M592" s="4" t="s">
        <v>16409</v>
      </c>
      <c r="N592" s="4" t="s">
        <v>16440</v>
      </c>
    </row>
    <row r="593" spans="1:14" x14ac:dyDescent="0.3">
      <c r="A593" s="4" t="s">
        <v>16384</v>
      </c>
      <c r="B593" s="5">
        <v>15</v>
      </c>
      <c r="C593" s="6" t="s">
        <v>16431</v>
      </c>
      <c r="D593" s="4" t="s">
        <v>16386</v>
      </c>
      <c r="E593" s="4" t="s">
        <v>16394</v>
      </c>
      <c r="F593" s="7">
        <v>2</v>
      </c>
      <c r="G593" s="8">
        <v>12000000</v>
      </c>
      <c r="H593" s="4">
        <v>2</v>
      </c>
      <c r="I593" s="9">
        <v>2.0833333333333333E-3</v>
      </c>
      <c r="J593" s="4" t="s">
        <v>16388</v>
      </c>
      <c r="K593" s="4" t="s">
        <v>16401</v>
      </c>
      <c r="L593" s="4" t="s">
        <v>16425</v>
      </c>
      <c r="M593" s="4" t="s">
        <v>16397</v>
      </c>
      <c r="N593" s="4" t="s">
        <v>16398</v>
      </c>
    </row>
    <row r="594" spans="1:14" x14ac:dyDescent="0.3">
      <c r="A594" s="4" t="s">
        <v>16384</v>
      </c>
      <c r="B594" s="5">
        <v>8</v>
      </c>
      <c r="C594" s="6" t="s">
        <v>16433</v>
      </c>
      <c r="D594" s="4" t="s">
        <v>16386</v>
      </c>
      <c r="E594" s="4" t="s">
        <v>16416</v>
      </c>
      <c r="F594" s="7">
        <v>3</v>
      </c>
      <c r="G594" s="8">
        <v>15000000</v>
      </c>
      <c r="H594" s="4">
        <v>3</v>
      </c>
      <c r="I594" s="9">
        <v>2.0833333333333333E-3</v>
      </c>
      <c r="J594" s="4" t="s">
        <v>16388</v>
      </c>
      <c r="K594" s="4" t="s">
        <v>16401</v>
      </c>
      <c r="L594" s="4" t="s">
        <v>16414</v>
      </c>
      <c r="M594" s="4" t="s">
        <v>16397</v>
      </c>
      <c r="N594" s="4" t="s">
        <v>16398</v>
      </c>
    </row>
    <row r="595" spans="1:14" x14ac:dyDescent="0.3">
      <c r="A595" s="4" t="s">
        <v>16384</v>
      </c>
      <c r="B595" s="5">
        <v>16</v>
      </c>
      <c r="C595" s="6" t="s">
        <v>16393</v>
      </c>
      <c r="D595" s="4" t="s">
        <v>16400</v>
      </c>
      <c r="E595" s="4" t="s">
        <v>16394</v>
      </c>
      <c r="F595" s="7">
        <v>4</v>
      </c>
      <c r="G595" s="8">
        <v>11000000</v>
      </c>
      <c r="H595" s="4">
        <v>3</v>
      </c>
      <c r="I595" s="9">
        <v>2.0833333333333333E-3</v>
      </c>
      <c r="J595" s="4" t="s">
        <v>16435</v>
      </c>
      <c r="K595" s="4" t="s">
        <v>16401</v>
      </c>
      <c r="L595" s="4" t="s">
        <v>16405</v>
      </c>
      <c r="M595" s="4" t="s">
        <v>16391</v>
      </c>
      <c r="N595" s="4" t="s">
        <v>16427</v>
      </c>
    </row>
    <row r="596" spans="1:14" x14ac:dyDescent="0.3">
      <c r="A596" s="4" t="s">
        <v>16384</v>
      </c>
      <c r="B596" s="5">
        <v>8</v>
      </c>
      <c r="C596" s="6" t="s">
        <v>16411</v>
      </c>
      <c r="D596" s="4" t="s">
        <v>16386</v>
      </c>
      <c r="E596" s="4" t="s">
        <v>16387</v>
      </c>
      <c r="F596" s="7">
        <v>5</v>
      </c>
      <c r="G596" s="8">
        <v>25000000</v>
      </c>
      <c r="H596" s="4">
        <v>2</v>
      </c>
      <c r="I596" s="9">
        <v>2.0833333333333333E-3</v>
      </c>
      <c r="J596" s="4" t="s">
        <v>16388</v>
      </c>
      <c r="K596" s="4" t="s">
        <v>16401</v>
      </c>
      <c r="L596" s="4" t="s">
        <v>16405</v>
      </c>
      <c r="M596" s="4" t="s">
        <v>16397</v>
      </c>
      <c r="N596" s="4" t="s">
        <v>16426</v>
      </c>
    </row>
    <row r="597" spans="1:14" x14ac:dyDescent="0.3">
      <c r="A597" s="4" t="s">
        <v>16384</v>
      </c>
      <c r="B597" s="5">
        <v>21</v>
      </c>
      <c r="C597" s="6" t="s">
        <v>16411</v>
      </c>
      <c r="D597" s="4" t="s">
        <v>16446</v>
      </c>
      <c r="E597" s="4" t="s">
        <v>16416</v>
      </c>
      <c r="F597" s="7">
        <v>2</v>
      </c>
      <c r="G597" s="8">
        <v>12000000</v>
      </c>
      <c r="H597" s="4">
        <v>4</v>
      </c>
      <c r="I597" s="9">
        <v>2.0833333333333333E-3</v>
      </c>
      <c r="J597" s="4" t="s">
        <v>16388</v>
      </c>
      <c r="K597" s="4" t="s">
        <v>16430</v>
      </c>
      <c r="L597" s="4" t="s">
        <v>16417</v>
      </c>
      <c r="M597" s="4" t="s">
        <v>16391</v>
      </c>
      <c r="N597" s="4" t="s">
        <v>16415</v>
      </c>
    </row>
    <row r="598" spans="1:14" x14ac:dyDescent="0.3">
      <c r="A598" s="4" t="s">
        <v>16384</v>
      </c>
      <c r="B598" s="5">
        <v>20</v>
      </c>
      <c r="C598" s="6" t="s">
        <v>16411</v>
      </c>
      <c r="D598" s="4" t="s">
        <v>16423</v>
      </c>
      <c r="E598" s="4" t="s">
        <v>16387</v>
      </c>
      <c r="F598" s="7">
        <v>3</v>
      </c>
      <c r="G598" s="8">
        <v>15000000</v>
      </c>
      <c r="H598" s="4">
        <v>6</v>
      </c>
      <c r="I598" s="9">
        <v>2.0833333333333333E-3</v>
      </c>
      <c r="J598" s="4" t="s">
        <v>16388</v>
      </c>
      <c r="K598" s="4" t="s">
        <v>16389</v>
      </c>
      <c r="L598" s="4" t="s">
        <v>16422</v>
      </c>
      <c r="M598" s="4" t="s">
        <v>16391</v>
      </c>
      <c r="N598" s="4" t="s">
        <v>16409</v>
      </c>
    </row>
    <row r="599" spans="1:14" x14ac:dyDescent="0.3">
      <c r="A599" s="4" t="s">
        <v>16384</v>
      </c>
      <c r="B599" s="5">
        <v>4</v>
      </c>
      <c r="C599" s="6" t="s">
        <v>16411</v>
      </c>
      <c r="D599" s="4" t="s">
        <v>16386</v>
      </c>
      <c r="E599" s="4" t="s">
        <v>16441</v>
      </c>
      <c r="F599" s="7">
        <v>4</v>
      </c>
      <c r="G599" s="8">
        <v>20000000</v>
      </c>
      <c r="H599" s="4">
        <v>3</v>
      </c>
      <c r="I599" s="9">
        <v>2.0833333333333333E-3</v>
      </c>
      <c r="J599" s="4" t="s">
        <v>16388</v>
      </c>
      <c r="K599" s="4" t="s">
        <v>16389</v>
      </c>
      <c r="L599" s="4" t="s">
        <v>16425</v>
      </c>
      <c r="M599" s="4" t="s">
        <v>16406</v>
      </c>
      <c r="N599" s="4" t="s">
        <v>16439</v>
      </c>
    </row>
    <row r="600" spans="1:14" x14ac:dyDescent="0.3">
      <c r="A600" s="4" t="s">
        <v>16384</v>
      </c>
      <c r="B600" s="5">
        <v>22</v>
      </c>
      <c r="C600" s="6" t="s">
        <v>16418</v>
      </c>
      <c r="D600" s="4" t="s">
        <v>16412</v>
      </c>
      <c r="E600" s="4" t="s">
        <v>16416</v>
      </c>
      <c r="F600" s="7">
        <v>3</v>
      </c>
      <c r="G600" s="8">
        <v>15000000</v>
      </c>
      <c r="H600" s="4">
        <v>6</v>
      </c>
      <c r="I600" s="9">
        <v>2.0833333333333333E-3</v>
      </c>
      <c r="J600" s="4" t="s">
        <v>16388</v>
      </c>
      <c r="K600" s="4" t="s">
        <v>16395</v>
      </c>
      <c r="L600" s="4" t="s">
        <v>16417</v>
      </c>
      <c r="M600" s="4" t="s">
        <v>16391</v>
      </c>
      <c r="N600" s="4" t="s">
        <v>16409</v>
      </c>
    </row>
    <row r="601" spans="1:14" x14ac:dyDescent="0.3">
      <c r="A601" s="4" t="s">
        <v>16384</v>
      </c>
      <c r="B601" s="5">
        <v>31</v>
      </c>
      <c r="C601" s="6" t="s">
        <v>16442</v>
      </c>
      <c r="D601" s="4" t="s">
        <v>16404</v>
      </c>
      <c r="E601" s="4" t="s">
        <v>16441</v>
      </c>
      <c r="F601" s="7">
        <v>2</v>
      </c>
      <c r="G601" s="8">
        <v>38000000</v>
      </c>
      <c r="H601" s="4">
        <v>4</v>
      </c>
      <c r="I601" s="9">
        <v>2.0833333333333333E-3</v>
      </c>
      <c r="J601" s="4" t="s">
        <v>16420</v>
      </c>
      <c r="K601" s="4" t="s">
        <v>16430</v>
      </c>
      <c r="L601" s="4" t="s">
        <v>16402</v>
      </c>
      <c r="M601" s="4" t="s">
        <v>16397</v>
      </c>
      <c r="N601" s="4" t="s">
        <v>16444</v>
      </c>
    </row>
    <row r="602" spans="1:14" x14ac:dyDescent="0.3">
      <c r="A602" s="4" t="s">
        <v>16384</v>
      </c>
      <c r="B602" s="5">
        <v>15</v>
      </c>
      <c r="C602" s="6" t="s">
        <v>16431</v>
      </c>
      <c r="D602" s="4" t="s">
        <v>16386</v>
      </c>
      <c r="E602" s="4" t="s">
        <v>16394</v>
      </c>
      <c r="F602" s="7">
        <v>2</v>
      </c>
      <c r="G602" s="8">
        <v>12000000</v>
      </c>
      <c r="H602" s="4">
        <v>2</v>
      </c>
      <c r="I602" s="9">
        <v>2.0833333333333333E-3</v>
      </c>
      <c r="J602" s="4" t="s">
        <v>16388</v>
      </c>
      <c r="K602" s="4" t="s">
        <v>16401</v>
      </c>
      <c r="L602" s="4" t="s">
        <v>16425</v>
      </c>
      <c r="M602" s="4" t="s">
        <v>16397</v>
      </c>
      <c r="N602" s="4" t="s">
        <v>16398</v>
      </c>
    </row>
    <row r="603" spans="1:14" x14ac:dyDescent="0.3">
      <c r="A603" s="4" t="s">
        <v>16384</v>
      </c>
      <c r="B603" s="5">
        <v>8</v>
      </c>
      <c r="C603" s="6" t="s">
        <v>16433</v>
      </c>
      <c r="D603" s="4" t="s">
        <v>16386</v>
      </c>
      <c r="E603" s="4" t="s">
        <v>16416</v>
      </c>
      <c r="F603" s="7">
        <v>3</v>
      </c>
      <c r="G603" s="8">
        <v>15000000</v>
      </c>
      <c r="H603" s="4">
        <v>3</v>
      </c>
      <c r="I603" s="9">
        <v>2.0833333333333333E-3</v>
      </c>
      <c r="J603" s="4" t="s">
        <v>16388</v>
      </c>
      <c r="K603" s="4" t="s">
        <v>16401</v>
      </c>
      <c r="L603" s="4" t="s">
        <v>16414</v>
      </c>
      <c r="M603" s="4" t="s">
        <v>16397</v>
      </c>
      <c r="N603" s="4" t="s">
        <v>16398</v>
      </c>
    </row>
    <row r="604" spans="1:14" x14ac:dyDescent="0.3">
      <c r="A604" s="4" t="s">
        <v>16384</v>
      </c>
      <c r="B604" s="5">
        <v>16</v>
      </c>
      <c r="C604" s="6" t="s">
        <v>16393</v>
      </c>
      <c r="D604" s="4" t="s">
        <v>16400</v>
      </c>
      <c r="E604" s="4" t="s">
        <v>16394</v>
      </c>
      <c r="F604" s="7">
        <v>4</v>
      </c>
      <c r="G604" s="8">
        <v>11000000</v>
      </c>
      <c r="H604" s="4">
        <v>3</v>
      </c>
      <c r="I604" s="9">
        <v>2.0833333333333333E-3</v>
      </c>
      <c r="J604" s="4" t="s">
        <v>16435</v>
      </c>
      <c r="K604" s="4" t="s">
        <v>16401</v>
      </c>
      <c r="L604" s="4" t="s">
        <v>16405</v>
      </c>
      <c r="M604" s="4" t="s">
        <v>16391</v>
      </c>
      <c r="N604" s="4" t="s">
        <v>16427</v>
      </c>
    </row>
    <row r="605" spans="1:14" x14ac:dyDescent="0.3">
      <c r="A605" s="4" t="s">
        <v>16443</v>
      </c>
      <c r="B605" s="5">
        <v>4</v>
      </c>
      <c r="C605" s="6" t="s">
        <v>16433</v>
      </c>
      <c r="D605" s="4" t="s">
        <v>16386</v>
      </c>
      <c r="E605" s="4" t="s">
        <v>16387</v>
      </c>
      <c r="F605" s="7">
        <v>0</v>
      </c>
      <c r="G605" s="8">
        <v>0</v>
      </c>
      <c r="H605" s="4">
        <v>3</v>
      </c>
      <c r="I605" s="9">
        <v>2.0833333333333333E-3</v>
      </c>
      <c r="J605" s="4"/>
      <c r="K605" s="4"/>
      <c r="L605" s="4" t="s">
        <v>16402</v>
      </c>
      <c r="M605" s="4" t="s">
        <v>16397</v>
      </c>
      <c r="N605" s="4" t="s">
        <v>16398</v>
      </c>
    </row>
    <row r="606" spans="1:14" x14ac:dyDescent="0.3">
      <c r="A606" s="4" t="s">
        <v>16443</v>
      </c>
      <c r="B606" s="5">
        <v>28</v>
      </c>
      <c r="C606" s="6" t="s">
        <v>16399</v>
      </c>
      <c r="D606" s="4" t="s">
        <v>16386</v>
      </c>
      <c r="E606" s="4" t="s">
        <v>16387</v>
      </c>
      <c r="F606" s="7">
        <v>0</v>
      </c>
      <c r="G606" s="8">
        <v>0</v>
      </c>
      <c r="H606" s="4">
        <v>3</v>
      </c>
      <c r="I606" s="9">
        <v>2.0833333333333333E-3</v>
      </c>
      <c r="J606" s="4"/>
      <c r="K606" s="4"/>
      <c r="L606" s="4" t="s">
        <v>16425</v>
      </c>
      <c r="M606" s="4" t="s">
        <v>16409</v>
      </c>
      <c r="N606" s="4" t="s">
        <v>16410</v>
      </c>
    </row>
    <row r="607" spans="1:14" x14ac:dyDescent="0.3">
      <c r="A607" s="4" t="s">
        <v>16443</v>
      </c>
      <c r="B607" s="5">
        <v>10</v>
      </c>
      <c r="C607" s="6" t="s">
        <v>16411</v>
      </c>
      <c r="D607" s="4" t="s">
        <v>16400</v>
      </c>
      <c r="E607" s="4" t="s">
        <v>16416</v>
      </c>
      <c r="F607" s="7">
        <v>0</v>
      </c>
      <c r="G607" s="8">
        <v>0</v>
      </c>
      <c r="H607" s="4">
        <v>3</v>
      </c>
      <c r="I607" s="9">
        <v>2.0833333333333333E-3</v>
      </c>
      <c r="J607" s="4"/>
      <c r="K607" s="4"/>
      <c r="L607" s="4" t="s">
        <v>16402</v>
      </c>
      <c r="M607" s="4" t="s">
        <v>16391</v>
      </c>
      <c r="N607" s="4" t="s">
        <v>16409</v>
      </c>
    </row>
    <row r="608" spans="1:14" x14ac:dyDescent="0.3">
      <c r="A608" s="4" t="s">
        <v>16443</v>
      </c>
      <c r="B608" s="5">
        <v>22</v>
      </c>
      <c r="C608" s="6" t="s">
        <v>16418</v>
      </c>
      <c r="D608" s="4" t="s">
        <v>16423</v>
      </c>
      <c r="E608" s="4" t="s">
        <v>16394</v>
      </c>
      <c r="F608" s="7">
        <v>0</v>
      </c>
      <c r="G608" s="8">
        <v>0</v>
      </c>
      <c r="H608" s="4">
        <v>1</v>
      </c>
      <c r="I608" s="9">
        <v>2.0833333333333333E-3</v>
      </c>
      <c r="J608" s="4"/>
      <c r="K608" s="4"/>
      <c r="L608" s="4" t="s">
        <v>16414</v>
      </c>
      <c r="M608" s="4" t="s">
        <v>16406</v>
      </c>
      <c r="N608" s="4" t="s">
        <v>16428</v>
      </c>
    </row>
    <row r="609" spans="1:14" x14ac:dyDescent="0.3">
      <c r="A609" s="4" t="s">
        <v>16443</v>
      </c>
      <c r="B609" s="5">
        <v>4</v>
      </c>
      <c r="C609" s="6" t="s">
        <v>16433</v>
      </c>
      <c r="D609" s="4" t="s">
        <v>16386</v>
      </c>
      <c r="E609" s="4" t="s">
        <v>16387</v>
      </c>
      <c r="F609" s="7">
        <v>0</v>
      </c>
      <c r="G609" s="8">
        <v>0</v>
      </c>
      <c r="H609" s="4">
        <v>3</v>
      </c>
      <c r="I609" s="9">
        <v>2.0833333333333333E-3</v>
      </c>
      <c r="J609" s="4"/>
      <c r="K609" s="4"/>
      <c r="L609" s="4" t="s">
        <v>16402</v>
      </c>
      <c r="M609" s="4" t="s">
        <v>16397</v>
      </c>
      <c r="N609" s="4" t="s">
        <v>16398</v>
      </c>
    </row>
    <row r="610" spans="1:14" x14ac:dyDescent="0.3">
      <c r="A610" s="4" t="s">
        <v>16384</v>
      </c>
      <c r="B610" s="5">
        <v>4</v>
      </c>
      <c r="C610" s="6" t="s">
        <v>16433</v>
      </c>
      <c r="D610" s="4" t="s">
        <v>16412</v>
      </c>
      <c r="E610" s="4" t="s">
        <v>16416</v>
      </c>
      <c r="F610" s="7">
        <v>1</v>
      </c>
      <c r="G610" s="8">
        <v>19000000</v>
      </c>
      <c r="H610" s="4">
        <v>1</v>
      </c>
      <c r="I610" s="9">
        <v>2.1990740740740742E-3</v>
      </c>
      <c r="J610" s="4" t="s">
        <v>16420</v>
      </c>
      <c r="K610" s="4" t="s">
        <v>16430</v>
      </c>
      <c r="L610" s="4" t="s">
        <v>16405</v>
      </c>
      <c r="M610" s="4" t="s">
        <v>16406</v>
      </c>
      <c r="N610" s="4" t="s">
        <v>16407</v>
      </c>
    </row>
    <row r="611" spans="1:14" x14ac:dyDescent="0.3">
      <c r="A611" s="4" t="s">
        <v>16384</v>
      </c>
      <c r="B611" s="5">
        <v>17</v>
      </c>
      <c r="C611" s="6" t="s">
        <v>16393</v>
      </c>
      <c r="D611" s="4" t="s">
        <v>16386</v>
      </c>
      <c r="E611" s="4" t="s">
        <v>16416</v>
      </c>
      <c r="F611" s="7">
        <v>3</v>
      </c>
      <c r="G611" s="8">
        <v>15000000</v>
      </c>
      <c r="H611" s="4">
        <v>2</v>
      </c>
      <c r="I611" s="9">
        <v>2.1990740740740742E-3</v>
      </c>
      <c r="J611" s="4" t="s">
        <v>16388</v>
      </c>
      <c r="K611" s="4" t="s">
        <v>16413</v>
      </c>
      <c r="L611" s="4" t="s">
        <v>16417</v>
      </c>
      <c r="M611" s="4" t="s">
        <v>16397</v>
      </c>
      <c r="N611" s="4" t="s">
        <v>16448</v>
      </c>
    </row>
    <row r="612" spans="1:14" x14ac:dyDescent="0.3">
      <c r="A612" s="4" t="s">
        <v>16384</v>
      </c>
      <c r="B612" s="5">
        <v>30</v>
      </c>
      <c r="C612" s="6" t="s">
        <v>16399</v>
      </c>
      <c r="D612" s="4" t="s">
        <v>16386</v>
      </c>
      <c r="E612" s="4" t="s">
        <v>16387</v>
      </c>
      <c r="F612" s="7">
        <v>1</v>
      </c>
      <c r="G612" s="8">
        <v>7000000</v>
      </c>
      <c r="H612" s="4">
        <v>2</v>
      </c>
      <c r="I612" s="9">
        <v>2.1990740740740742E-3</v>
      </c>
      <c r="J612" s="4" t="s">
        <v>16388</v>
      </c>
      <c r="K612" s="4" t="s">
        <v>16389</v>
      </c>
      <c r="L612" s="4" t="s">
        <v>16414</v>
      </c>
      <c r="M612" s="4" t="s">
        <v>16409</v>
      </c>
      <c r="N612" s="4" t="s">
        <v>16410</v>
      </c>
    </row>
    <row r="613" spans="1:14" x14ac:dyDescent="0.3">
      <c r="A613" s="4" t="s">
        <v>16384</v>
      </c>
      <c r="B613" s="5">
        <v>18</v>
      </c>
      <c r="C613" s="6" t="s">
        <v>16399</v>
      </c>
      <c r="D613" s="4" t="s">
        <v>16386</v>
      </c>
      <c r="E613" s="4" t="s">
        <v>16416</v>
      </c>
      <c r="F613" s="7">
        <v>2</v>
      </c>
      <c r="G613" s="8">
        <v>12000000</v>
      </c>
      <c r="H613" s="4">
        <v>2</v>
      </c>
      <c r="I613" s="9">
        <v>2.1990740740740742E-3</v>
      </c>
      <c r="J613" s="4" t="s">
        <v>16388</v>
      </c>
      <c r="K613" s="4" t="s">
        <v>16413</v>
      </c>
      <c r="L613" s="4" t="s">
        <v>16390</v>
      </c>
      <c r="M613" s="4" t="s">
        <v>16397</v>
      </c>
      <c r="N613" s="4" t="s">
        <v>16426</v>
      </c>
    </row>
    <row r="614" spans="1:14" x14ac:dyDescent="0.3">
      <c r="A614" s="4" t="s">
        <v>16384</v>
      </c>
      <c r="B614" s="5">
        <v>27</v>
      </c>
      <c r="C614" s="6" t="s">
        <v>16399</v>
      </c>
      <c r="D614" s="4" t="s">
        <v>16412</v>
      </c>
      <c r="E614" s="4" t="s">
        <v>16416</v>
      </c>
      <c r="F614" s="7">
        <v>3</v>
      </c>
      <c r="G614" s="8">
        <v>11000000</v>
      </c>
      <c r="H614" s="4">
        <v>4</v>
      </c>
      <c r="I614" s="9">
        <v>2.1990740740740742E-3</v>
      </c>
      <c r="J614" s="4" t="s">
        <v>16388</v>
      </c>
      <c r="K614" s="4" t="s">
        <v>16430</v>
      </c>
      <c r="L614" s="4" t="s">
        <v>16417</v>
      </c>
      <c r="M614" s="4" t="s">
        <v>16391</v>
      </c>
      <c r="N614" s="4" t="s">
        <v>16427</v>
      </c>
    </row>
    <row r="615" spans="1:14" x14ac:dyDescent="0.3">
      <c r="A615" s="4" t="s">
        <v>16384</v>
      </c>
      <c r="B615" s="5">
        <v>12</v>
      </c>
      <c r="C615" s="6" t="s">
        <v>16411</v>
      </c>
      <c r="D615" s="4" t="s">
        <v>16404</v>
      </c>
      <c r="E615" s="4" t="s">
        <v>16387</v>
      </c>
      <c r="F615" s="7">
        <v>2</v>
      </c>
      <c r="G615" s="8">
        <v>38000000</v>
      </c>
      <c r="H615" s="4">
        <v>4</v>
      </c>
      <c r="I615" s="9">
        <v>2.1990740740740742E-3</v>
      </c>
      <c r="J615" s="4" t="s">
        <v>16420</v>
      </c>
      <c r="K615" s="4" t="s">
        <v>16401</v>
      </c>
      <c r="L615" s="4" t="s">
        <v>16422</v>
      </c>
      <c r="M615" s="4" t="s">
        <v>16397</v>
      </c>
      <c r="N615" s="4" t="s">
        <v>16444</v>
      </c>
    </row>
    <row r="616" spans="1:14" x14ac:dyDescent="0.3">
      <c r="A616" s="4" t="s">
        <v>16384</v>
      </c>
      <c r="B616" s="5">
        <v>8</v>
      </c>
      <c r="C616" s="6" t="s">
        <v>16411</v>
      </c>
      <c r="D616" s="4" t="s">
        <v>16386</v>
      </c>
      <c r="E616" s="4" t="s">
        <v>16394</v>
      </c>
      <c r="F616" s="7">
        <v>2</v>
      </c>
      <c r="G616" s="8">
        <v>12000000</v>
      </c>
      <c r="H616" s="4">
        <v>2</v>
      </c>
      <c r="I616" s="9">
        <v>2.1990740740740742E-3</v>
      </c>
      <c r="J616" s="4" t="s">
        <v>16388</v>
      </c>
      <c r="K616" s="4" t="s">
        <v>16430</v>
      </c>
      <c r="L616" s="4" t="s">
        <v>16396</v>
      </c>
      <c r="M616" s="4" t="s">
        <v>16391</v>
      </c>
      <c r="N616" s="4" t="s">
        <v>16409</v>
      </c>
    </row>
    <row r="617" spans="1:14" x14ac:dyDescent="0.3">
      <c r="A617" s="4" t="s">
        <v>16384</v>
      </c>
      <c r="B617" s="5">
        <v>11</v>
      </c>
      <c r="C617" s="6" t="s">
        <v>16418</v>
      </c>
      <c r="D617" s="4" t="s">
        <v>16423</v>
      </c>
      <c r="E617" s="4" t="s">
        <v>16416</v>
      </c>
      <c r="F617" s="7">
        <v>5</v>
      </c>
      <c r="G617" s="8">
        <v>20000000</v>
      </c>
      <c r="H617" s="4">
        <v>4</v>
      </c>
      <c r="I617" s="9">
        <v>2.1990740740740742E-3</v>
      </c>
      <c r="J617" s="4" t="s">
        <v>16388</v>
      </c>
      <c r="K617" s="4" t="s">
        <v>16438</v>
      </c>
      <c r="L617" s="4" t="s">
        <v>16422</v>
      </c>
      <c r="M617" s="4" t="s">
        <v>16406</v>
      </c>
      <c r="N617" s="4" t="s">
        <v>16428</v>
      </c>
    </row>
    <row r="618" spans="1:14" x14ac:dyDescent="0.3">
      <c r="A618" s="4" t="s">
        <v>16384</v>
      </c>
      <c r="B618" s="5">
        <v>2</v>
      </c>
      <c r="C618" s="6" t="s">
        <v>16442</v>
      </c>
      <c r="D618" s="4" t="s">
        <v>16386</v>
      </c>
      <c r="E618" s="4" t="s">
        <v>16387</v>
      </c>
      <c r="F618" s="7">
        <v>4</v>
      </c>
      <c r="G618" s="8">
        <v>15000000</v>
      </c>
      <c r="H618" s="4">
        <v>1</v>
      </c>
      <c r="I618" s="9">
        <v>2.1990740740740742E-3</v>
      </c>
      <c r="J618" s="4" t="s">
        <v>16388</v>
      </c>
      <c r="K618" s="4" t="s">
        <v>16389</v>
      </c>
      <c r="L618" s="4" t="s">
        <v>16396</v>
      </c>
      <c r="M618" s="4" t="s">
        <v>16397</v>
      </c>
      <c r="N618" s="4" t="s">
        <v>16403</v>
      </c>
    </row>
    <row r="619" spans="1:14" x14ac:dyDescent="0.3">
      <c r="A619" s="4" t="s">
        <v>16384</v>
      </c>
      <c r="B619" s="5">
        <v>4</v>
      </c>
      <c r="C619" s="6" t="s">
        <v>16433</v>
      </c>
      <c r="D619" s="4" t="s">
        <v>16412</v>
      </c>
      <c r="E619" s="4" t="s">
        <v>16416</v>
      </c>
      <c r="F619" s="7">
        <v>1</v>
      </c>
      <c r="G619" s="8">
        <v>19000000</v>
      </c>
      <c r="H619" s="4">
        <v>1</v>
      </c>
      <c r="I619" s="9">
        <v>2.1990740740740742E-3</v>
      </c>
      <c r="J619" s="4" t="s">
        <v>16420</v>
      </c>
      <c r="K619" s="4" t="s">
        <v>16430</v>
      </c>
      <c r="L619" s="4" t="s">
        <v>16405</v>
      </c>
      <c r="M619" s="4" t="s">
        <v>16406</v>
      </c>
      <c r="N619" s="4" t="s">
        <v>16407</v>
      </c>
    </row>
    <row r="620" spans="1:14" x14ac:dyDescent="0.3">
      <c r="A620" s="4" t="s">
        <v>16384</v>
      </c>
      <c r="B620" s="5">
        <v>17</v>
      </c>
      <c r="C620" s="6" t="s">
        <v>16393</v>
      </c>
      <c r="D620" s="4" t="s">
        <v>16386</v>
      </c>
      <c r="E620" s="4" t="s">
        <v>16416</v>
      </c>
      <c r="F620" s="7">
        <v>3</v>
      </c>
      <c r="G620" s="8">
        <v>15000000</v>
      </c>
      <c r="H620" s="4">
        <v>2</v>
      </c>
      <c r="I620" s="9">
        <v>2.1990740740740742E-3</v>
      </c>
      <c r="J620" s="4" t="s">
        <v>16388</v>
      </c>
      <c r="K620" s="4" t="s">
        <v>16413</v>
      </c>
      <c r="L620" s="4" t="s">
        <v>16417</v>
      </c>
      <c r="M620" s="4" t="s">
        <v>16397</v>
      </c>
      <c r="N620" s="4" t="s">
        <v>16448</v>
      </c>
    </row>
    <row r="621" spans="1:14" x14ac:dyDescent="0.3">
      <c r="A621" s="4" t="s">
        <v>16443</v>
      </c>
      <c r="B621" s="5">
        <v>13</v>
      </c>
      <c r="C621" s="6" t="s">
        <v>16385</v>
      </c>
      <c r="D621" s="4" t="s">
        <v>16400</v>
      </c>
      <c r="E621" s="4" t="s">
        <v>16416</v>
      </c>
      <c r="F621" s="7">
        <v>0</v>
      </c>
      <c r="G621" s="8">
        <v>0</v>
      </c>
      <c r="H621" s="4">
        <v>4</v>
      </c>
      <c r="I621" s="9">
        <v>2.1990740740740742E-3</v>
      </c>
      <c r="J621" s="4"/>
      <c r="K621" s="4"/>
      <c r="L621" s="4" t="s">
        <v>16422</v>
      </c>
      <c r="M621" s="4" t="s">
        <v>16391</v>
      </c>
      <c r="N621" s="4" t="s">
        <v>16409</v>
      </c>
    </row>
    <row r="622" spans="1:14" x14ac:dyDescent="0.3">
      <c r="A622" s="4" t="s">
        <v>16443</v>
      </c>
      <c r="B622" s="5">
        <v>27</v>
      </c>
      <c r="C622" s="6" t="s">
        <v>16411</v>
      </c>
      <c r="D622" s="4" t="s">
        <v>16400</v>
      </c>
      <c r="E622" s="4" t="s">
        <v>16416</v>
      </c>
      <c r="F622" s="7">
        <v>0</v>
      </c>
      <c r="G622" s="8">
        <v>0</v>
      </c>
      <c r="H622" s="4">
        <v>2</v>
      </c>
      <c r="I622" s="9">
        <v>2.1990740740740742E-3</v>
      </c>
      <c r="J622" s="4"/>
      <c r="K622" s="4"/>
      <c r="L622" s="4" t="s">
        <v>16417</v>
      </c>
      <c r="M622" s="4" t="s">
        <v>16391</v>
      </c>
      <c r="N622" s="4" t="s">
        <v>16436</v>
      </c>
    </row>
    <row r="623" spans="1:14" x14ac:dyDescent="0.3">
      <c r="A623" s="4" t="s">
        <v>16443</v>
      </c>
      <c r="B623" s="5">
        <v>20</v>
      </c>
      <c r="C623" s="6" t="s">
        <v>16411</v>
      </c>
      <c r="D623" s="4" t="s">
        <v>16423</v>
      </c>
      <c r="E623" s="4" t="s">
        <v>16416</v>
      </c>
      <c r="F623" s="7">
        <v>0</v>
      </c>
      <c r="G623" s="8">
        <v>0</v>
      </c>
      <c r="H623" s="4">
        <v>1</v>
      </c>
      <c r="I623" s="9">
        <v>2.1990740740740742E-3</v>
      </c>
      <c r="J623" s="4"/>
      <c r="K623" s="4"/>
      <c r="L623" s="4" t="s">
        <v>16405</v>
      </c>
      <c r="M623" s="4" t="s">
        <v>16409</v>
      </c>
      <c r="N623" s="4" t="s">
        <v>16440</v>
      </c>
    </row>
    <row r="624" spans="1:14" x14ac:dyDescent="0.3">
      <c r="A624" s="4" t="s">
        <v>16443</v>
      </c>
      <c r="B624" s="5">
        <v>18</v>
      </c>
      <c r="C624" s="6" t="s">
        <v>16418</v>
      </c>
      <c r="D624" s="4" t="s">
        <v>16404</v>
      </c>
      <c r="E624" s="4" t="s">
        <v>16416</v>
      </c>
      <c r="F624" s="7">
        <v>0</v>
      </c>
      <c r="G624" s="8">
        <v>0</v>
      </c>
      <c r="H624" s="4">
        <v>5</v>
      </c>
      <c r="I624" s="9">
        <v>2.1990740740740742E-3</v>
      </c>
      <c r="J624" s="4"/>
      <c r="K624" s="4"/>
      <c r="L624" s="4" t="s">
        <v>16425</v>
      </c>
      <c r="M624" s="4" t="s">
        <v>16391</v>
      </c>
      <c r="N624" s="4" t="s">
        <v>16436</v>
      </c>
    </row>
    <row r="625" spans="1:14" x14ac:dyDescent="0.3">
      <c r="A625" s="4" t="s">
        <v>16443</v>
      </c>
      <c r="B625" s="5">
        <v>13</v>
      </c>
      <c r="C625" s="6" t="s">
        <v>16385</v>
      </c>
      <c r="D625" s="4" t="s">
        <v>16400</v>
      </c>
      <c r="E625" s="4" t="s">
        <v>16416</v>
      </c>
      <c r="F625" s="7">
        <v>0</v>
      </c>
      <c r="G625" s="8">
        <v>0</v>
      </c>
      <c r="H625" s="4">
        <v>4</v>
      </c>
      <c r="I625" s="9">
        <v>2.1990740740740742E-3</v>
      </c>
      <c r="J625" s="4"/>
      <c r="K625" s="4"/>
      <c r="L625" s="4" t="s">
        <v>16422</v>
      </c>
      <c r="M625" s="4" t="s">
        <v>16391</v>
      </c>
      <c r="N625" s="4" t="s">
        <v>16409</v>
      </c>
    </row>
    <row r="626" spans="1:14" x14ac:dyDescent="0.3">
      <c r="A626" s="4" t="s">
        <v>16384</v>
      </c>
      <c r="B626" s="5">
        <v>17</v>
      </c>
      <c r="C626" s="6" t="s">
        <v>16429</v>
      </c>
      <c r="D626" s="4" t="s">
        <v>16423</v>
      </c>
      <c r="E626" s="4" t="s">
        <v>16441</v>
      </c>
      <c r="F626" s="7">
        <v>3</v>
      </c>
      <c r="G626" s="8">
        <v>15000000</v>
      </c>
      <c r="H626" s="4">
        <v>1</v>
      </c>
      <c r="I626" s="9">
        <v>2.2222222222222222E-3</v>
      </c>
      <c r="J626" s="4" t="s">
        <v>16388</v>
      </c>
      <c r="K626" s="4" t="s">
        <v>16395</v>
      </c>
      <c r="L626" s="4" t="s">
        <v>16402</v>
      </c>
      <c r="M626" s="4" t="s">
        <v>16409</v>
      </c>
      <c r="N626" s="4" t="s">
        <v>16440</v>
      </c>
    </row>
    <row r="627" spans="1:14" x14ac:dyDescent="0.3">
      <c r="A627" s="4" t="s">
        <v>16384</v>
      </c>
      <c r="B627" s="5">
        <v>11</v>
      </c>
      <c r="C627" s="6" t="s">
        <v>16431</v>
      </c>
      <c r="D627" s="4" t="s">
        <v>16386</v>
      </c>
      <c r="E627" s="4" t="s">
        <v>16416</v>
      </c>
      <c r="F627" s="7">
        <v>3</v>
      </c>
      <c r="G627" s="8">
        <v>15000000</v>
      </c>
      <c r="H627" s="4">
        <v>5</v>
      </c>
      <c r="I627" s="9">
        <v>2.2222222222222222E-3</v>
      </c>
      <c r="J627" s="4" t="s">
        <v>16388</v>
      </c>
      <c r="K627" s="4" t="s">
        <v>16389</v>
      </c>
      <c r="L627" s="4" t="s">
        <v>16425</v>
      </c>
      <c r="M627" s="4" t="s">
        <v>16409</v>
      </c>
      <c r="N627" s="4" t="s">
        <v>16410</v>
      </c>
    </row>
    <row r="628" spans="1:14" x14ac:dyDescent="0.3">
      <c r="A628" s="4" t="s">
        <v>16384</v>
      </c>
      <c r="B628" s="5">
        <v>1</v>
      </c>
      <c r="C628" s="6" t="s">
        <v>16433</v>
      </c>
      <c r="D628" s="4" t="s">
        <v>16423</v>
      </c>
      <c r="E628" s="4" t="s">
        <v>16416</v>
      </c>
      <c r="F628" s="7">
        <v>4</v>
      </c>
      <c r="G628" s="8">
        <v>20000000</v>
      </c>
      <c r="H628" s="4">
        <v>3</v>
      </c>
      <c r="I628" s="9">
        <v>2.2222222222222222E-3</v>
      </c>
      <c r="J628" s="4" t="s">
        <v>16388</v>
      </c>
      <c r="K628" s="4" t="s">
        <v>16430</v>
      </c>
      <c r="L628" s="4" t="s">
        <v>16405</v>
      </c>
      <c r="M628" s="4" t="s">
        <v>16397</v>
      </c>
      <c r="N628" s="4" t="s">
        <v>16426</v>
      </c>
    </row>
    <row r="629" spans="1:14" x14ac:dyDescent="0.3">
      <c r="A629" s="4" t="s">
        <v>16384</v>
      </c>
      <c r="B629" s="5">
        <v>10</v>
      </c>
      <c r="C629" s="6" t="s">
        <v>16445</v>
      </c>
      <c r="D629" s="4" t="s">
        <v>16404</v>
      </c>
      <c r="E629" s="4" t="s">
        <v>16416</v>
      </c>
      <c r="F629" s="7">
        <v>1</v>
      </c>
      <c r="G629" s="8">
        <v>7000000</v>
      </c>
      <c r="H629" s="4">
        <v>4</v>
      </c>
      <c r="I629" s="9">
        <v>2.2222222222222222E-3</v>
      </c>
      <c r="J629" s="4" t="s">
        <v>16388</v>
      </c>
      <c r="K629" s="4" t="s">
        <v>16389</v>
      </c>
      <c r="L629" s="4" t="s">
        <v>16425</v>
      </c>
      <c r="M629" s="4" t="s">
        <v>16391</v>
      </c>
      <c r="N629" s="4" t="s">
        <v>16427</v>
      </c>
    </row>
    <row r="630" spans="1:14" x14ac:dyDescent="0.3">
      <c r="A630" s="4" t="s">
        <v>16384</v>
      </c>
      <c r="B630" s="5">
        <v>30</v>
      </c>
      <c r="C630" s="6" t="s">
        <v>16399</v>
      </c>
      <c r="D630" s="4" t="s">
        <v>16386</v>
      </c>
      <c r="E630" s="4" t="s">
        <v>16416</v>
      </c>
      <c r="F630" s="7">
        <v>1</v>
      </c>
      <c r="G630" s="8">
        <v>19000000</v>
      </c>
      <c r="H630" s="4">
        <v>1</v>
      </c>
      <c r="I630" s="9">
        <v>2.2222222222222222E-3</v>
      </c>
      <c r="J630" s="4" t="s">
        <v>16420</v>
      </c>
      <c r="K630" s="4" t="s">
        <v>16401</v>
      </c>
      <c r="L630" s="4" t="s">
        <v>16390</v>
      </c>
      <c r="M630" s="4" t="s">
        <v>16397</v>
      </c>
      <c r="N630" s="4" t="s">
        <v>16403</v>
      </c>
    </row>
    <row r="631" spans="1:14" x14ac:dyDescent="0.3">
      <c r="A631" s="4" t="s">
        <v>16384</v>
      </c>
      <c r="B631" s="5">
        <v>28</v>
      </c>
      <c r="C631" s="6" t="s">
        <v>16399</v>
      </c>
      <c r="D631" s="4" t="s">
        <v>16423</v>
      </c>
      <c r="E631" s="4" t="s">
        <v>16419</v>
      </c>
      <c r="F631" s="7">
        <v>4</v>
      </c>
      <c r="G631" s="8">
        <v>11000000</v>
      </c>
      <c r="H631" s="4">
        <v>2</v>
      </c>
      <c r="I631" s="9">
        <v>2.2222222222222222E-3</v>
      </c>
      <c r="J631" s="4" t="s">
        <v>16435</v>
      </c>
      <c r="K631" s="4" t="s">
        <v>16430</v>
      </c>
      <c r="L631" s="4" t="s">
        <v>16390</v>
      </c>
      <c r="M631" s="4" t="s">
        <v>16397</v>
      </c>
      <c r="N631" s="4" t="s">
        <v>16398</v>
      </c>
    </row>
    <row r="632" spans="1:14" x14ac:dyDescent="0.3">
      <c r="A632" s="4" t="s">
        <v>16384</v>
      </c>
      <c r="B632" s="5">
        <v>22</v>
      </c>
      <c r="C632" s="6" t="s">
        <v>16399</v>
      </c>
      <c r="D632" s="4" t="s">
        <v>16386</v>
      </c>
      <c r="E632" s="4" t="s">
        <v>16416</v>
      </c>
      <c r="F632" s="7">
        <v>5</v>
      </c>
      <c r="G632" s="8">
        <v>25000000</v>
      </c>
      <c r="H632" s="4">
        <v>3</v>
      </c>
      <c r="I632" s="9">
        <v>2.2222222222222222E-3</v>
      </c>
      <c r="J632" s="4" t="s">
        <v>16388</v>
      </c>
      <c r="K632" s="4" t="s">
        <v>16389</v>
      </c>
      <c r="L632" s="4" t="s">
        <v>16417</v>
      </c>
      <c r="M632" s="4" t="s">
        <v>16406</v>
      </c>
      <c r="N632" s="4" t="s">
        <v>16439</v>
      </c>
    </row>
    <row r="633" spans="1:14" x14ac:dyDescent="0.3">
      <c r="A633" s="4" t="s">
        <v>16384</v>
      </c>
      <c r="B633" s="5">
        <v>11</v>
      </c>
      <c r="C633" s="6" t="s">
        <v>16399</v>
      </c>
      <c r="D633" s="4" t="s">
        <v>16386</v>
      </c>
      <c r="E633" s="4" t="s">
        <v>16387</v>
      </c>
      <c r="F633" s="7">
        <v>2</v>
      </c>
      <c r="G633" s="8">
        <v>12000000</v>
      </c>
      <c r="H633" s="4">
        <v>3</v>
      </c>
      <c r="I633" s="9">
        <v>2.2222222222222222E-3</v>
      </c>
      <c r="J633" s="4" t="s">
        <v>16388</v>
      </c>
      <c r="K633" s="4" t="s">
        <v>16389</v>
      </c>
      <c r="L633" s="4" t="s">
        <v>16425</v>
      </c>
      <c r="M633" s="4" t="s">
        <v>16397</v>
      </c>
      <c r="N633" s="4" t="s">
        <v>16444</v>
      </c>
    </row>
    <row r="634" spans="1:14" x14ac:dyDescent="0.3">
      <c r="A634" s="4" t="s">
        <v>16384</v>
      </c>
      <c r="B634" s="5">
        <v>30</v>
      </c>
      <c r="C634" s="6" t="s">
        <v>16399</v>
      </c>
      <c r="D634" s="4" t="s">
        <v>16412</v>
      </c>
      <c r="E634" s="4" t="s">
        <v>16394</v>
      </c>
      <c r="F634" s="7">
        <v>3</v>
      </c>
      <c r="G634" s="8">
        <v>15000000</v>
      </c>
      <c r="H634" s="4">
        <v>5</v>
      </c>
      <c r="I634" s="9">
        <v>2.2222222222222222E-3</v>
      </c>
      <c r="J634" s="4" t="s">
        <v>16388</v>
      </c>
      <c r="K634" s="4" t="s">
        <v>16401</v>
      </c>
      <c r="L634" s="4" t="s">
        <v>16425</v>
      </c>
      <c r="M634" s="4" t="s">
        <v>16397</v>
      </c>
      <c r="N634" s="4" t="s">
        <v>16426</v>
      </c>
    </row>
    <row r="635" spans="1:14" x14ac:dyDescent="0.3">
      <c r="A635" s="4" t="s">
        <v>16384</v>
      </c>
      <c r="B635" s="5">
        <v>2</v>
      </c>
      <c r="C635" s="6" t="s">
        <v>16411</v>
      </c>
      <c r="D635" s="4" t="s">
        <v>16423</v>
      </c>
      <c r="E635" s="4" t="s">
        <v>16416</v>
      </c>
      <c r="F635" s="7">
        <v>5</v>
      </c>
      <c r="G635" s="8">
        <v>21000000</v>
      </c>
      <c r="H635" s="4">
        <v>1</v>
      </c>
      <c r="I635" s="9">
        <v>2.2222222222222222E-3</v>
      </c>
      <c r="J635" s="4" t="s">
        <v>16388</v>
      </c>
      <c r="K635" s="4" t="s">
        <v>16421</v>
      </c>
      <c r="L635" s="4" t="s">
        <v>16402</v>
      </c>
      <c r="M635" s="4" t="s">
        <v>16406</v>
      </c>
      <c r="N635" s="4" t="s">
        <v>16428</v>
      </c>
    </row>
    <row r="636" spans="1:14" x14ac:dyDescent="0.3">
      <c r="A636" s="4" t="s">
        <v>16384</v>
      </c>
      <c r="B636" s="5">
        <v>25</v>
      </c>
      <c r="C636" s="6" t="s">
        <v>16411</v>
      </c>
      <c r="D636" s="4" t="s">
        <v>16404</v>
      </c>
      <c r="E636" s="4" t="s">
        <v>16387</v>
      </c>
      <c r="F636" s="7">
        <v>5</v>
      </c>
      <c r="G636" s="8">
        <v>25000000</v>
      </c>
      <c r="H636" s="4">
        <v>2</v>
      </c>
      <c r="I636" s="9">
        <v>2.2222222222222222E-3</v>
      </c>
      <c r="J636" s="4" t="s">
        <v>16388</v>
      </c>
      <c r="K636" s="4" t="s">
        <v>16413</v>
      </c>
      <c r="L636" s="4" t="s">
        <v>16402</v>
      </c>
      <c r="M636" s="4" t="s">
        <v>16391</v>
      </c>
      <c r="N636" s="4" t="s">
        <v>16437</v>
      </c>
    </row>
    <row r="637" spans="1:14" x14ac:dyDescent="0.3">
      <c r="A637" s="4" t="s">
        <v>16384</v>
      </c>
      <c r="B637" s="5">
        <v>28</v>
      </c>
      <c r="C637" s="6" t="s">
        <v>16411</v>
      </c>
      <c r="D637" s="4" t="s">
        <v>16446</v>
      </c>
      <c r="E637" s="4" t="s">
        <v>16394</v>
      </c>
      <c r="F637" s="7">
        <v>1</v>
      </c>
      <c r="G637" s="8">
        <v>7000000</v>
      </c>
      <c r="H637" s="4">
        <v>2</v>
      </c>
      <c r="I637" s="9">
        <v>2.2222222222222222E-3</v>
      </c>
      <c r="J637" s="4" t="s">
        <v>16388</v>
      </c>
      <c r="K637" s="4" t="s">
        <v>16395</v>
      </c>
      <c r="L637" s="4" t="s">
        <v>16425</v>
      </c>
      <c r="M637" s="4" t="s">
        <v>16397</v>
      </c>
      <c r="N637" s="4" t="s">
        <v>16398</v>
      </c>
    </row>
    <row r="638" spans="1:14" x14ac:dyDescent="0.3">
      <c r="A638" s="4" t="s">
        <v>16384</v>
      </c>
      <c r="B638" s="5">
        <v>22</v>
      </c>
      <c r="C638" s="6" t="s">
        <v>16411</v>
      </c>
      <c r="D638" s="4" t="s">
        <v>16404</v>
      </c>
      <c r="E638" s="4" t="s">
        <v>16394</v>
      </c>
      <c r="F638" s="7">
        <v>3</v>
      </c>
      <c r="G638" s="8">
        <v>15000000</v>
      </c>
      <c r="H638" s="4">
        <v>2</v>
      </c>
      <c r="I638" s="9">
        <v>2.2222222222222222E-3</v>
      </c>
      <c r="J638" s="4" t="s">
        <v>16388</v>
      </c>
      <c r="K638" s="4" t="s">
        <v>16401</v>
      </c>
      <c r="L638" s="4" t="s">
        <v>16422</v>
      </c>
      <c r="M638" s="4" t="s">
        <v>16406</v>
      </c>
      <c r="N638" s="4" t="s">
        <v>16428</v>
      </c>
    </row>
    <row r="639" spans="1:14" x14ac:dyDescent="0.3">
      <c r="A639" s="4" t="s">
        <v>16384</v>
      </c>
      <c r="B639" s="5">
        <v>25</v>
      </c>
      <c r="C639" s="6" t="s">
        <v>16411</v>
      </c>
      <c r="D639" s="4" t="s">
        <v>16423</v>
      </c>
      <c r="E639" s="4" t="s">
        <v>16416</v>
      </c>
      <c r="F639" s="7">
        <v>2</v>
      </c>
      <c r="G639" s="8">
        <v>12000000</v>
      </c>
      <c r="H639" s="4">
        <v>1</v>
      </c>
      <c r="I639" s="9">
        <v>2.2222222222222222E-3</v>
      </c>
      <c r="J639" s="4" t="s">
        <v>16388</v>
      </c>
      <c r="K639" s="4" t="s">
        <v>16401</v>
      </c>
      <c r="L639" s="4" t="s">
        <v>16422</v>
      </c>
      <c r="M639" s="4" t="s">
        <v>16406</v>
      </c>
      <c r="N639" s="4" t="s">
        <v>16439</v>
      </c>
    </row>
    <row r="640" spans="1:14" x14ac:dyDescent="0.3">
      <c r="A640" s="4" t="s">
        <v>16384</v>
      </c>
      <c r="B640" s="5">
        <v>29</v>
      </c>
      <c r="C640" s="6" t="s">
        <v>16411</v>
      </c>
      <c r="D640" s="4" t="s">
        <v>16423</v>
      </c>
      <c r="E640" s="4" t="s">
        <v>16416</v>
      </c>
      <c r="F640" s="7">
        <v>2</v>
      </c>
      <c r="G640" s="8">
        <v>12000000</v>
      </c>
      <c r="H640" s="4">
        <v>1</v>
      </c>
      <c r="I640" s="9">
        <v>2.2222222222222222E-3</v>
      </c>
      <c r="J640" s="4" t="s">
        <v>16388</v>
      </c>
      <c r="K640" s="4" t="s">
        <v>16395</v>
      </c>
      <c r="L640" s="4" t="s">
        <v>16425</v>
      </c>
      <c r="M640" s="4" t="s">
        <v>16397</v>
      </c>
      <c r="N640" s="4" t="s">
        <v>16398</v>
      </c>
    </row>
    <row r="641" spans="1:14" x14ac:dyDescent="0.3">
      <c r="A641" s="4" t="s">
        <v>16384</v>
      </c>
      <c r="B641" s="5">
        <v>20</v>
      </c>
      <c r="C641" s="6" t="s">
        <v>16418</v>
      </c>
      <c r="D641" s="4" t="s">
        <v>16412</v>
      </c>
      <c r="E641" s="4" t="s">
        <v>16416</v>
      </c>
      <c r="F641" s="7">
        <v>2</v>
      </c>
      <c r="G641" s="8">
        <v>38000000</v>
      </c>
      <c r="H641" s="4">
        <v>4</v>
      </c>
      <c r="I641" s="9">
        <v>2.2222222222222222E-3</v>
      </c>
      <c r="J641" s="4" t="s">
        <v>16447</v>
      </c>
      <c r="K641" s="4" t="s">
        <v>16389</v>
      </c>
      <c r="L641" s="4" t="s">
        <v>16417</v>
      </c>
      <c r="M641" s="4" t="s">
        <v>16409</v>
      </c>
      <c r="N641" s="4" t="s">
        <v>16440</v>
      </c>
    </row>
    <row r="642" spans="1:14" x14ac:dyDescent="0.3">
      <c r="A642" s="4" t="s">
        <v>16384</v>
      </c>
      <c r="B642" s="5">
        <v>9</v>
      </c>
      <c r="C642" s="6" t="s">
        <v>16418</v>
      </c>
      <c r="D642" s="4" t="s">
        <v>16404</v>
      </c>
      <c r="E642" s="4" t="s">
        <v>16416</v>
      </c>
      <c r="F642" s="7">
        <v>5</v>
      </c>
      <c r="G642" s="8">
        <v>25000000</v>
      </c>
      <c r="H642" s="4">
        <v>2</v>
      </c>
      <c r="I642" s="9">
        <v>2.2222222222222222E-3</v>
      </c>
      <c r="J642" s="4" t="s">
        <v>16388</v>
      </c>
      <c r="K642" s="4" t="s">
        <v>16408</v>
      </c>
      <c r="L642" s="4" t="s">
        <v>16405</v>
      </c>
      <c r="M642" s="4" t="s">
        <v>16409</v>
      </c>
      <c r="N642" s="4" t="s">
        <v>16410</v>
      </c>
    </row>
    <row r="643" spans="1:14" x14ac:dyDescent="0.3">
      <c r="A643" s="4" t="s">
        <v>16384</v>
      </c>
      <c r="B643" s="5">
        <v>17</v>
      </c>
      <c r="C643" s="6" t="s">
        <v>16442</v>
      </c>
      <c r="D643" s="4" t="s">
        <v>16386</v>
      </c>
      <c r="E643" s="4" t="s">
        <v>16394</v>
      </c>
      <c r="F643" s="7">
        <v>4</v>
      </c>
      <c r="G643" s="8">
        <v>11000000</v>
      </c>
      <c r="H643" s="4">
        <v>1</v>
      </c>
      <c r="I643" s="9">
        <v>2.2222222222222222E-3</v>
      </c>
      <c r="J643" s="4" t="s">
        <v>16435</v>
      </c>
      <c r="K643" s="4" t="s">
        <v>16438</v>
      </c>
      <c r="L643" s="4" t="s">
        <v>16390</v>
      </c>
      <c r="M643" s="4" t="s">
        <v>16397</v>
      </c>
      <c r="N643" s="4" t="s">
        <v>16398</v>
      </c>
    </row>
    <row r="644" spans="1:14" x14ac:dyDescent="0.3">
      <c r="A644" s="4" t="s">
        <v>16384</v>
      </c>
      <c r="B644" s="5">
        <v>10</v>
      </c>
      <c r="C644" s="6" t="s">
        <v>16442</v>
      </c>
      <c r="D644" s="4" t="s">
        <v>16423</v>
      </c>
      <c r="E644" s="4" t="s">
        <v>16416</v>
      </c>
      <c r="F644" s="7">
        <v>2</v>
      </c>
      <c r="G644" s="8">
        <v>12000000</v>
      </c>
      <c r="H644" s="4">
        <v>4</v>
      </c>
      <c r="I644" s="9">
        <v>2.2222222222222222E-3</v>
      </c>
      <c r="J644" s="4" t="s">
        <v>16388</v>
      </c>
      <c r="K644" s="4" t="s">
        <v>16413</v>
      </c>
      <c r="L644" s="4" t="s">
        <v>16390</v>
      </c>
      <c r="M644" s="4" t="s">
        <v>16397</v>
      </c>
      <c r="N644" s="4" t="s">
        <v>16426</v>
      </c>
    </row>
    <row r="645" spans="1:14" x14ac:dyDescent="0.3">
      <c r="A645" s="4" t="s">
        <v>16384</v>
      </c>
      <c r="B645" s="5">
        <v>24</v>
      </c>
      <c r="C645" s="6" t="s">
        <v>16442</v>
      </c>
      <c r="D645" s="4" t="s">
        <v>16423</v>
      </c>
      <c r="E645" s="4" t="s">
        <v>16416</v>
      </c>
      <c r="F645" s="7">
        <v>2</v>
      </c>
      <c r="G645" s="8">
        <v>12000000</v>
      </c>
      <c r="H645" s="4">
        <v>2</v>
      </c>
      <c r="I645" s="9">
        <v>2.2222222222222222E-3</v>
      </c>
      <c r="J645" s="4" t="s">
        <v>16388</v>
      </c>
      <c r="K645" s="4" t="s">
        <v>16401</v>
      </c>
      <c r="L645" s="4" t="s">
        <v>16417</v>
      </c>
      <c r="M645" s="4" t="s">
        <v>16406</v>
      </c>
      <c r="N645" s="4" t="s">
        <v>16428</v>
      </c>
    </row>
    <row r="646" spans="1:14" x14ac:dyDescent="0.3">
      <c r="A646" s="4" t="s">
        <v>16384</v>
      </c>
      <c r="B646" s="5">
        <v>20</v>
      </c>
      <c r="C646" s="6" t="s">
        <v>16442</v>
      </c>
      <c r="D646" s="4" t="s">
        <v>16412</v>
      </c>
      <c r="E646" s="4" t="s">
        <v>16394</v>
      </c>
      <c r="F646" s="7">
        <v>4</v>
      </c>
      <c r="G646" s="8">
        <v>20000000</v>
      </c>
      <c r="H646" s="4">
        <v>4</v>
      </c>
      <c r="I646" s="9">
        <v>2.2222222222222222E-3</v>
      </c>
      <c r="J646" s="4" t="s">
        <v>16388</v>
      </c>
      <c r="K646" s="4" t="s">
        <v>16413</v>
      </c>
      <c r="L646" s="4" t="s">
        <v>16422</v>
      </c>
      <c r="M646" s="4" t="s">
        <v>16406</v>
      </c>
      <c r="N646" s="4" t="s">
        <v>16439</v>
      </c>
    </row>
    <row r="647" spans="1:14" x14ac:dyDescent="0.3">
      <c r="A647" s="4" t="s">
        <v>16384</v>
      </c>
      <c r="B647" s="5">
        <v>17</v>
      </c>
      <c r="C647" s="6" t="s">
        <v>16429</v>
      </c>
      <c r="D647" s="4" t="s">
        <v>16423</v>
      </c>
      <c r="E647" s="4" t="s">
        <v>16441</v>
      </c>
      <c r="F647" s="7">
        <v>3</v>
      </c>
      <c r="G647" s="8">
        <v>15000000</v>
      </c>
      <c r="H647" s="4">
        <v>1</v>
      </c>
      <c r="I647" s="9">
        <v>2.2222222222222222E-3</v>
      </c>
      <c r="J647" s="4" t="s">
        <v>16388</v>
      </c>
      <c r="K647" s="4" t="s">
        <v>16395</v>
      </c>
      <c r="L647" s="4" t="s">
        <v>16402</v>
      </c>
      <c r="M647" s="4" t="s">
        <v>16409</v>
      </c>
      <c r="N647" s="4" t="s">
        <v>16440</v>
      </c>
    </row>
    <row r="648" spans="1:14" x14ac:dyDescent="0.3">
      <c r="A648" s="4" t="s">
        <v>16384</v>
      </c>
      <c r="B648" s="5">
        <v>11</v>
      </c>
      <c r="C648" s="6" t="s">
        <v>16431</v>
      </c>
      <c r="D648" s="4" t="s">
        <v>16386</v>
      </c>
      <c r="E648" s="4" t="s">
        <v>16416</v>
      </c>
      <c r="F648" s="7">
        <v>3</v>
      </c>
      <c r="G648" s="8">
        <v>15000000</v>
      </c>
      <c r="H648" s="4">
        <v>5</v>
      </c>
      <c r="I648" s="9">
        <v>2.2222222222222222E-3</v>
      </c>
      <c r="J648" s="4" t="s">
        <v>16388</v>
      </c>
      <c r="K648" s="4" t="s">
        <v>16389</v>
      </c>
      <c r="L648" s="4" t="s">
        <v>16425</v>
      </c>
      <c r="M648" s="4" t="s">
        <v>16409</v>
      </c>
      <c r="N648" s="4" t="s">
        <v>16410</v>
      </c>
    </row>
    <row r="649" spans="1:14" x14ac:dyDescent="0.3">
      <c r="A649" s="4" t="s">
        <v>16384</v>
      </c>
      <c r="B649" s="5">
        <v>1</v>
      </c>
      <c r="C649" s="6" t="s">
        <v>16433</v>
      </c>
      <c r="D649" s="4" t="s">
        <v>16423</v>
      </c>
      <c r="E649" s="4" t="s">
        <v>16416</v>
      </c>
      <c r="F649" s="7">
        <v>4</v>
      </c>
      <c r="G649" s="8">
        <v>20000000</v>
      </c>
      <c r="H649" s="4">
        <v>3</v>
      </c>
      <c r="I649" s="9">
        <v>2.2222222222222222E-3</v>
      </c>
      <c r="J649" s="4" t="s">
        <v>16388</v>
      </c>
      <c r="K649" s="4" t="s">
        <v>16430</v>
      </c>
      <c r="L649" s="4" t="s">
        <v>16405</v>
      </c>
      <c r="M649" s="4" t="s">
        <v>16397</v>
      </c>
      <c r="N649" s="4" t="s">
        <v>16426</v>
      </c>
    </row>
    <row r="650" spans="1:14" x14ac:dyDescent="0.3">
      <c r="A650" s="4" t="s">
        <v>16384</v>
      </c>
      <c r="B650" s="5">
        <v>10</v>
      </c>
      <c r="C650" s="6" t="s">
        <v>16445</v>
      </c>
      <c r="D650" s="4" t="s">
        <v>16404</v>
      </c>
      <c r="E650" s="4" t="s">
        <v>16416</v>
      </c>
      <c r="F650" s="7">
        <v>1</v>
      </c>
      <c r="G650" s="8">
        <v>7000000</v>
      </c>
      <c r="H650" s="4">
        <v>4</v>
      </c>
      <c r="I650" s="9">
        <v>2.2222222222222222E-3</v>
      </c>
      <c r="J650" s="4" t="s">
        <v>16388</v>
      </c>
      <c r="K650" s="4" t="s">
        <v>16389</v>
      </c>
      <c r="L650" s="4" t="s">
        <v>16425</v>
      </c>
      <c r="M650" s="4" t="s">
        <v>16391</v>
      </c>
      <c r="N650" s="4" t="s">
        <v>16427</v>
      </c>
    </row>
    <row r="651" spans="1:14" x14ac:dyDescent="0.3">
      <c r="A651" s="4" t="s">
        <v>16443</v>
      </c>
      <c r="B651" s="5">
        <v>21</v>
      </c>
      <c r="C651" s="6" t="s">
        <v>16431</v>
      </c>
      <c r="D651" s="4" t="s">
        <v>16446</v>
      </c>
      <c r="E651" s="4" t="s">
        <v>16416</v>
      </c>
      <c r="F651" s="7">
        <v>0</v>
      </c>
      <c r="G651" s="8">
        <v>0</v>
      </c>
      <c r="H651" s="4">
        <v>2</v>
      </c>
      <c r="I651" s="9">
        <v>2.2222222222222222E-3</v>
      </c>
      <c r="J651" s="4"/>
      <c r="K651" s="4"/>
      <c r="L651" s="4" t="s">
        <v>16417</v>
      </c>
      <c r="M651" s="4" t="s">
        <v>16391</v>
      </c>
      <c r="N651" s="4" t="s">
        <v>16427</v>
      </c>
    </row>
    <row r="652" spans="1:14" x14ac:dyDescent="0.3">
      <c r="A652" s="4" t="s">
        <v>16443</v>
      </c>
      <c r="B652" s="5">
        <v>16</v>
      </c>
      <c r="C652" s="6" t="s">
        <v>16432</v>
      </c>
      <c r="D652" s="4" t="s">
        <v>16400</v>
      </c>
      <c r="E652" s="4" t="s">
        <v>16387</v>
      </c>
      <c r="F652" s="7">
        <v>0</v>
      </c>
      <c r="G652" s="8">
        <v>0</v>
      </c>
      <c r="H652" s="4">
        <v>5</v>
      </c>
      <c r="I652" s="9">
        <v>2.2222222222222222E-3</v>
      </c>
      <c r="J652" s="4"/>
      <c r="K652" s="4"/>
      <c r="L652" s="4" t="s">
        <v>16414</v>
      </c>
      <c r="M652" s="4" t="s">
        <v>16391</v>
      </c>
      <c r="N652" s="4" t="s">
        <v>16427</v>
      </c>
    </row>
    <row r="653" spans="1:14" x14ac:dyDescent="0.3">
      <c r="A653" s="4" t="s">
        <v>16443</v>
      </c>
      <c r="B653" s="5">
        <v>25</v>
      </c>
      <c r="C653" s="6" t="s">
        <v>16399</v>
      </c>
      <c r="D653" s="4" t="s">
        <v>16400</v>
      </c>
      <c r="E653" s="4" t="s">
        <v>16416</v>
      </c>
      <c r="F653" s="7">
        <v>0</v>
      </c>
      <c r="G653" s="8">
        <v>0</v>
      </c>
      <c r="H653" s="4">
        <v>1</v>
      </c>
      <c r="I653" s="9">
        <v>2.2222222222222222E-3</v>
      </c>
      <c r="J653" s="4"/>
      <c r="K653" s="4"/>
      <c r="L653" s="4" t="s">
        <v>16402</v>
      </c>
      <c r="M653" s="4" t="s">
        <v>16391</v>
      </c>
      <c r="N653" s="4" t="s">
        <v>16437</v>
      </c>
    </row>
    <row r="654" spans="1:14" x14ac:dyDescent="0.3">
      <c r="A654" s="4" t="s">
        <v>16443</v>
      </c>
      <c r="B654" s="5">
        <v>7</v>
      </c>
      <c r="C654" s="6" t="s">
        <v>16442</v>
      </c>
      <c r="D654" s="4" t="s">
        <v>16386</v>
      </c>
      <c r="E654" s="4" t="s">
        <v>16387</v>
      </c>
      <c r="F654" s="7">
        <v>0</v>
      </c>
      <c r="G654" s="8">
        <v>0</v>
      </c>
      <c r="H654" s="4">
        <v>1</v>
      </c>
      <c r="I654" s="9">
        <v>2.2222222222222222E-3</v>
      </c>
      <c r="J654" s="4"/>
      <c r="K654" s="4"/>
      <c r="L654" s="4" t="s">
        <v>16405</v>
      </c>
      <c r="M654" s="4" t="s">
        <v>16391</v>
      </c>
      <c r="N654" s="4" t="s">
        <v>16415</v>
      </c>
    </row>
    <row r="655" spans="1:14" x14ac:dyDescent="0.3">
      <c r="A655" s="4" t="s">
        <v>16443</v>
      </c>
      <c r="B655" s="5">
        <v>23</v>
      </c>
      <c r="C655" s="6" t="s">
        <v>16442</v>
      </c>
      <c r="D655" s="4" t="s">
        <v>16404</v>
      </c>
      <c r="E655" s="4" t="s">
        <v>16416</v>
      </c>
      <c r="F655" s="7">
        <v>0</v>
      </c>
      <c r="G655" s="8">
        <v>0</v>
      </c>
      <c r="H655" s="4">
        <v>5</v>
      </c>
      <c r="I655" s="9">
        <v>2.2222222222222222E-3</v>
      </c>
      <c r="J655" s="4"/>
      <c r="K655" s="4"/>
      <c r="L655" s="4" t="s">
        <v>16396</v>
      </c>
      <c r="M655" s="4" t="s">
        <v>16397</v>
      </c>
      <c r="N655" s="4" t="s">
        <v>16403</v>
      </c>
    </row>
    <row r="656" spans="1:14" x14ac:dyDescent="0.3">
      <c r="A656" s="4" t="s">
        <v>16443</v>
      </c>
      <c r="B656" s="5">
        <v>21</v>
      </c>
      <c r="C656" s="6" t="s">
        <v>16431</v>
      </c>
      <c r="D656" s="4" t="s">
        <v>16446</v>
      </c>
      <c r="E656" s="4" t="s">
        <v>16416</v>
      </c>
      <c r="F656" s="7">
        <v>0</v>
      </c>
      <c r="G656" s="8">
        <v>0</v>
      </c>
      <c r="H656" s="4">
        <v>2</v>
      </c>
      <c r="I656" s="9">
        <v>2.2222222222222222E-3</v>
      </c>
      <c r="J656" s="4"/>
      <c r="K656" s="4"/>
      <c r="L656" s="4" t="s">
        <v>16417</v>
      </c>
      <c r="M656" s="4" t="s">
        <v>16391</v>
      </c>
      <c r="N656" s="4" t="s">
        <v>16427</v>
      </c>
    </row>
    <row r="657" spans="1:14" x14ac:dyDescent="0.3">
      <c r="A657" s="4" t="s">
        <v>16443</v>
      </c>
      <c r="B657" s="5">
        <v>16</v>
      </c>
      <c r="C657" s="6" t="s">
        <v>16432</v>
      </c>
      <c r="D657" s="4" t="s">
        <v>16400</v>
      </c>
      <c r="E657" s="4" t="s">
        <v>16387</v>
      </c>
      <c r="F657" s="7">
        <v>0</v>
      </c>
      <c r="G657" s="8">
        <v>0</v>
      </c>
      <c r="H657" s="4">
        <v>5</v>
      </c>
      <c r="I657" s="9">
        <v>2.2222222222222222E-3</v>
      </c>
      <c r="J657" s="4"/>
      <c r="K657" s="4"/>
      <c r="L657" s="4" t="s">
        <v>16414</v>
      </c>
      <c r="M657" s="4" t="s">
        <v>16391</v>
      </c>
      <c r="N657" s="4" t="s">
        <v>16427</v>
      </c>
    </row>
    <row r="658" spans="1:14" x14ac:dyDescent="0.3">
      <c r="A658" s="4" t="s">
        <v>16384</v>
      </c>
      <c r="B658" s="5">
        <v>30</v>
      </c>
      <c r="C658" s="6" t="s">
        <v>16393</v>
      </c>
      <c r="D658" s="4" t="s">
        <v>16400</v>
      </c>
      <c r="E658" s="4" t="s">
        <v>16394</v>
      </c>
      <c r="F658" s="7">
        <v>5</v>
      </c>
      <c r="G658" s="8">
        <v>25000000</v>
      </c>
      <c r="H658" s="4">
        <v>1</v>
      </c>
      <c r="I658" s="9">
        <v>2.2453703703703702E-3</v>
      </c>
      <c r="J658" s="4" t="s">
        <v>16388</v>
      </c>
      <c r="K658" s="4" t="s">
        <v>16438</v>
      </c>
      <c r="L658" s="4" t="s">
        <v>16396</v>
      </c>
      <c r="M658" s="4" t="s">
        <v>16397</v>
      </c>
      <c r="N658" s="4" t="s">
        <v>16398</v>
      </c>
    </row>
    <row r="659" spans="1:14" x14ac:dyDescent="0.3">
      <c r="A659" s="4" t="s">
        <v>16384</v>
      </c>
      <c r="B659" s="5">
        <v>25</v>
      </c>
      <c r="C659" s="6" t="s">
        <v>16399</v>
      </c>
      <c r="D659" s="4" t="s">
        <v>16386</v>
      </c>
      <c r="E659" s="4" t="s">
        <v>16394</v>
      </c>
      <c r="F659" s="7">
        <v>4</v>
      </c>
      <c r="G659" s="8">
        <v>20000000</v>
      </c>
      <c r="H659" s="4">
        <v>2</v>
      </c>
      <c r="I659" s="9">
        <v>2.2453703703703702E-3</v>
      </c>
      <c r="J659" s="4" t="s">
        <v>16435</v>
      </c>
      <c r="K659" s="4" t="s">
        <v>16389</v>
      </c>
      <c r="L659" s="4" t="s">
        <v>16425</v>
      </c>
      <c r="M659" s="4" t="s">
        <v>16391</v>
      </c>
      <c r="N659" s="4" t="s">
        <v>16437</v>
      </c>
    </row>
    <row r="660" spans="1:14" x14ac:dyDescent="0.3">
      <c r="A660" s="4" t="s">
        <v>16384</v>
      </c>
      <c r="B660" s="5">
        <v>9</v>
      </c>
      <c r="C660" s="6" t="s">
        <v>16399</v>
      </c>
      <c r="D660" s="4" t="s">
        <v>16400</v>
      </c>
      <c r="E660" s="4" t="s">
        <v>16394</v>
      </c>
      <c r="F660" s="7">
        <v>1</v>
      </c>
      <c r="G660" s="8">
        <v>7000000</v>
      </c>
      <c r="H660" s="4">
        <v>2</v>
      </c>
      <c r="I660" s="9">
        <v>2.2453703703703702E-3</v>
      </c>
      <c r="J660" s="4" t="s">
        <v>16388</v>
      </c>
      <c r="K660" s="4" t="s">
        <v>16401</v>
      </c>
      <c r="L660" s="4" t="s">
        <v>16417</v>
      </c>
      <c r="M660" s="4" t="s">
        <v>16397</v>
      </c>
      <c r="N660" s="4" t="s">
        <v>16398</v>
      </c>
    </row>
    <row r="661" spans="1:14" x14ac:dyDescent="0.3">
      <c r="A661" s="4" t="s">
        <v>16384</v>
      </c>
      <c r="B661" s="5">
        <v>29</v>
      </c>
      <c r="C661" s="6" t="s">
        <v>16411</v>
      </c>
      <c r="D661" s="4" t="s">
        <v>16423</v>
      </c>
      <c r="E661" s="4" t="s">
        <v>16416</v>
      </c>
      <c r="F661" s="7">
        <v>2</v>
      </c>
      <c r="G661" s="8">
        <v>12000000</v>
      </c>
      <c r="H661" s="4">
        <v>1</v>
      </c>
      <c r="I661" s="9">
        <v>2.2453703703703702E-3</v>
      </c>
      <c r="J661" s="4" t="s">
        <v>16388</v>
      </c>
      <c r="K661" s="4" t="s">
        <v>16430</v>
      </c>
      <c r="L661" s="4" t="s">
        <v>16402</v>
      </c>
      <c r="M661" s="4" t="s">
        <v>16406</v>
      </c>
      <c r="N661" s="4" t="s">
        <v>16407</v>
      </c>
    </row>
    <row r="662" spans="1:14" x14ac:dyDescent="0.3">
      <c r="A662" s="4" t="s">
        <v>16384</v>
      </c>
      <c r="B662" s="5">
        <v>13</v>
      </c>
      <c r="C662" s="6" t="s">
        <v>16411</v>
      </c>
      <c r="D662" s="4" t="s">
        <v>16400</v>
      </c>
      <c r="E662" s="4" t="s">
        <v>16394</v>
      </c>
      <c r="F662" s="7">
        <v>2</v>
      </c>
      <c r="G662" s="8">
        <v>12000000</v>
      </c>
      <c r="H662" s="4">
        <v>2</v>
      </c>
      <c r="I662" s="9">
        <v>2.2453703703703702E-3</v>
      </c>
      <c r="J662" s="4" t="s">
        <v>16388</v>
      </c>
      <c r="K662" s="4" t="s">
        <v>16389</v>
      </c>
      <c r="L662" s="4" t="s">
        <v>16405</v>
      </c>
      <c r="M662" s="4" t="s">
        <v>16409</v>
      </c>
      <c r="N662" s="4" t="s">
        <v>16410</v>
      </c>
    </row>
    <row r="663" spans="1:14" x14ac:dyDescent="0.3">
      <c r="A663" s="4" t="s">
        <v>16384</v>
      </c>
      <c r="B663" s="5">
        <v>29</v>
      </c>
      <c r="C663" s="6" t="s">
        <v>16411</v>
      </c>
      <c r="D663" s="4" t="s">
        <v>16404</v>
      </c>
      <c r="E663" s="4" t="s">
        <v>16441</v>
      </c>
      <c r="F663" s="7">
        <v>2</v>
      </c>
      <c r="G663" s="8">
        <v>12000000</v>
      </c>
      <c r="H663" s="4">
        <v>1</v>
      </c>
      <c r="I663" s="9">
        <v>2.2453703703703702E-3</v>
      </c>
      <c r="J663" s="4" t="s">
        <v>16388</v>
      </c>
      <c r="K663" s="4" t="s">
        <v>16421</v>
      </c>
      <c r="L663" s="4" t="s">
        <v>16422</v>
      </c>
      <c r="M663" s="4" t="s">
        <v>16406</v>
      </c>
      <c r="N663" s="4" t="s">
        <v>16428</v>
      </c>
    </row>
    <row r="664" spans="1:14" x14ac:dyDescent="0.3">
      <c r="A664" s="4" t="s">
        <v>16384</v>
      </c>
      <c r="B664" s="5">
        <v>1</v>
      </c>
      <c r="C664" s="6" t="s">
        <v>16418</v>
      </c>
      <c r="D664" s="4" t="s">
        <v>16400</v>
      </c>
      <c r="E664" s="4" t="s">
        <v>16394</v>
      </c>
      <c r="F664" s="7">
        <v>2</v>
      </c>
      <c r="G664" s="8">
        <v>38000000</v>
      </c>
      <c r="H664" s="4">
        <v>4</v>
      </c>
      <c r="I664" s="9">
        <v>2.2453703703703702E-3</v>
      </c>
      <c r="J664" s="4" t="s">
        <v>16420</v>
      </c>
      <c r="K664" s="4" t="s">
        <v>16389</v>
      </c>
      <c r="L664" s="4" t="s">
        <v>16402</v>
      </c>
      <c r="M664" s="4" t="s">
        <v>16391</v>
      </c>
      <c r="N664" s="4" t="s">
        <v>16415</v>
      </c>
    </row>
    <row r="665" spans="1:14" x14ac:dyDescent="0.3">
      <c r="A665" s="4" t="s">
        <v>16384</v>
      </c>
      <c r="B665" s="5">
        <v>22</v>
      </c>
      <c r="C665" s="6" t="s">
        <v>16418</v>
      </c>
      <c r="D665" s="4" t="s">
        <v>16386</v>
      </c>
      <c r="E665" s="4" t="s">
        <v>16419</v>
      </c>
      <c r="F665" s="7">
        <v>4</v>
      </c>
      <c r="G665" s="8">
        <v>20000000</v>
      </c>
      <c r="H665" s="4">
        <v>5</v>
      </c>
      <c r="I665" s="9">
        <v>2.2453703703703702E-3</v>
      </c>
      <c r="J665" s="4" t="s">
        <v>16388</v>
      </c>
      <c r="K665" s="4" t="s">
        <v>16413</v>
      </c>
      <c r="L665" s="4" t="s">
        <v>16417</v>
      </c>
      <c r="M665" s="4" t="s">
        <v>16391</v>
      </c>
      <c r="N665" s="4" t="s">
        <v>16427</v>
      </c>
    </row>
    <row r="666" spans="1:14" x14ac:dyDescent="0.3">
      <c r="A666" s="4" t="s">
        <v>16384</v>
      </c>
      <c r="B666" s="5">
        <v>1</v>
      </c>
      <c r="C666" s="6" t="s">
        <v>16442</v>
      </c>
      <c r="D666" s="4" t="s">
        <v>16386</v>
      </c>
      <c r="E666" s="4" t="s">
        <v>16394</v>
      </c>
      <c r="F666" s="7">
        <v>5</v>
      </c>
      <c r="G666" s="8">
        <v>21000000</v>
      </c>
      <c r="H666" s="4">
        <v>2</v>
      </c>
      <c r="I666" s="9">
        <v>2.2453703703703702E-3</v>
      </c>
      <c r="J666" s="4" t="s">
        <v>16388</v>
      </c>
      <c r="K666" s="4" t="s">
        <v>16421</v>
      </c>
      <c r="L666" s="4" t="s">
        <v>16414</v>
      </c>
      <c r="M666" s="4" t="s">
        <v>16391</v>
      </c>
      <c r="N666" s="4" t="s">
        <v>16409</v>
      </c>
    </row>
    <row r="667" spans="1:14" x14ac:dyDescent="0.3">
      <c r="A667" s="4" t="s">
        <v>16384</v>
      </c>
      <c r="B667" s="5">
        <v>15</v>
      </c>
      <c r="C667" s="6" t="s">
        <v>16442</v>
      </c>
      <c r="D667" s="4" t="s">
        <v>16400</v>
      </c>
      <c r="E667" s="4" t="s">
        <v>16416</v>
      </c>
      <c r="F667" s="7">
        <v>3</v>
      </c>
      <c r="G667" s="8">
        <v>15000000</v>
      </c>
      <c r="H667" s="4">
        <v>2</v>
      </c>
      <c r="I667" s="9">
        <v>2.2453703703703702E-3</v>
      </c>
      <c r="J667" s="4" t="s">
        <v>16388</v>
      </c>
      <c r="K667" s="4" t="s">
        <v>16401</v>
      </c>
      <c r="L667" s="4" t="s">
        <v>16390</v>
      </c>
      <c r="M667" s="4" t="s">
        <v>16391</v>
      </c>
      <c r="N667" s="4" t="s">
        <v>16436</v>
      </c>
    </row>
    <row r="668" spans="1:14" x14ac:dyDescent="0.3">
      <c r="A668" s="4" t="s">
        <v>16443</v>
      </c>
      <c r="B668" s="5">
        <v>20</v>
      </c>
      <c r="C668" s="6" t="s">
        <v>16432</v>
      </c>
      <c r="D668" s="4" t="s">
        <v>16386</v>
      </c>
      <c r="E668" s="4" t="s">
        <v>16394</v>
      </c>
      <c r="F668" s="7">
        <v>0</v>
      </c>
      <c r="G668" s="8">
        <v>0</v>
      </c>
      <c r="H668" s="4">
        <v>2</v>
      </c>
      <c r="I668" s="9">
        <v>2.2453703703703702E-3</v>
      </c>
      <c r="J668" s="4"/>
      <c r="K668" s="4"/>
      <c r="L668" s="4" t="s">
        <v>16425</v>
      </c>
      <c r="M668" s="4" t="s">
        <v>16409</v>
      </c>
      <c r="N668" s="4" t="s">
        <v>16410</v>
      </c>
    </row>
    <row r="669" spans="1:14" x14ac:dyDescent="0.3">
      <c r="A669" s="4" t="s">
        <v>16443</v>
      </c>
      <c r="B669" s="5">
        <v>10</v>
      </c>
      <c r="C669" s="6" t="s">
        <v>16442</v>
      </c>
      <c r="D669" s="4" t="s">
        <v>16400</v>
      </c>
      <c r="E669" s="4" t="s">
        <v>16416</v>
      </c>
      <c r="F669" s="7">
        <v>0</v>
      </c>
      <c r="G669" s="8">
        <v>0</v>
      </c>
      <c r="H669" s="4">
        <v>4</v>
      </c>
      <c r="I669" s="9">
        <v>2.2453703703703702E-3</v>
      </c>
      <c r="J669" s="4"/>
      <c r="K669" s="4"/>
      <c r="L669" s="4" t="s">
        <v>16417</v>
      </c>
      <c r="M669" s="4" t="s">
        <v>16391</v>
      </c>
      <c r="N669" s="4" t="s">
        <v>16409</v>
      </c>
    </row>
    <row r="670" spans="1:14" x14ac:dyDescent="0.3">
      <c r="A670" s="4" t="s">
        <v>16443</v>
      </c>
      <c r="B670" s="5">
        <v>20</v>
      </c>
      <c r="C670" s="6" t="s">
        <v>16442</v>
      </c>
      <c r="D670" s="4" t="s">
        <v>16386</v>
      </c>
      <c r="E670" s="4" t="s">
        <v>16394</v>
      </c>
      <c r="F670" s="7">
        <v>0</v>
      </c>
      <c r="G670" s="8">
        <v>0</v>
      </c>
      <c r="H670" s="4">
        <v>1</v>
      </c>
      <c r="I670" s="9">
        <v>2.2453703703703702E-3</v>
      </c>
      <c r="J670" s="4"/>
      <c r="K670" s="4"/>
      <c r="L670" s="4" t="s">
        <v>16405</v>
      </c>
      <c r="M670" s="4" t="s">
        <v>16397</v>
      </c>
      <c r="N670" s="4" t="s">
        <v>16444</v>
      </c>
    </row>
    <row r="671" spans="1:14" x14ac:dyDescent="0.3">
      <c r="A671" s="4" t="s">
        <v>16443</v>
      </c>
      <c r="B671" s="5">
        <v>20</v>
      </c>
      <c r="C671" s="6" t="s">
        <v>16432</v>
      </c>
      <c r="D671" s="4" t="s">
        <v>16386</v>
      </c>
      <c r="E671" s="4" t="s">
        <v>16394</v>
      </c>
      <c r="F671" s="7">
        <v>0</v>
      </c>
      <c r="G671" s="8">
        <v>0</v>
      </c>
      <c r="H671" s="4">
        <v>2</v>
      </c>
      <c r="I671" s="9">
        <v>2.2453703703703702E-3</v>
      </c>
      <c r="J671" s="4"/>
      <c r="K671" s="4"/>
      <c r="L671" s="4" t="s">
        <v>16425</v>
      </c>
      <c r="M671" s="4" t="s">
        <v>16409</v>
      </c>
      <c r="N671" s="4" t="s">
        <v>16410</v>
      </c>
    </row>
    <row r="672" spans="1:14" x14ac:dyDescent="0.3">
      <c r="A672" s="4" t="s">
        <v>16384</v>
      </c>
      <c r="B672" s="5">
        <v>12</v>
      </c>
      <c r="C672" s="6" t="s">
        <v>16429</v>
      </c>
      <c r="D672" s="4" t="s">
        <v>16386</v>
      </c>
      <c r="E672" s="4" t="s">
        <v>16394</v>
      </c>
      <c r="F672" s="7">
        <v>5</v>
      </c>
      <c r="G672" s="8">
        <v>25000000</v>
      </c>
      <c r="H672" s="4">
        <v>1</v>
      </c>
      <c r="I672" s="9">
        <v>2.2685185185185182E-3</v>
      </c>
      <c r="J672" s="4" t="s">
        <v>16388</v>
      </c>
      <c r="K672" s="4" t="s">
        <v>16395</v>
      </c>
      <c r="L672" s="4" t="s">
        <v>16402</v>
      </c>
      <c r="M672" s="4" t="s">
        <v>16397</v>
      </c>
      <c r="N672" s="4" t="s">
        <v>16426</v>
      </c>
    </row>
    <row r="673" spans="1:14" x14ac:dyDescent="0.3">
      <c r="A673" s="4" t="s">
        <v>16384</v>
      </c>
      <c r="B673" s="5">
        <v>1</v>
      </c>
      <c r="C673" s="6" t="s">
        <v>16434</v>
      </c>
      <c r="D673" s="4" t="s">
        <v>16386</v>
      </c>
      <c r="E673" s="4" t="s">
        <v>16394</v>
      </c>
      <c r="F673" s="7">
        <v>4</v>
      </c>
      <c r="G673" s="8">
        <v>20000000</v>
      </c>
      <c r="H673" s="4">
        <v>4</v>
      </c>
      <c r="I673" s="9">
        <v>2.2685185185185182E-3</v>
      </c>
      <c r="J673" s="4" t="s">
        <v>16435</v>
      </c>
      <c r="K673" s="4" t="s">
        <v>16413</v>
      </c>
      <c r="L673" s="4" t="s">
        <v>16405</v>
      </c>
      <c r="M673" s="4" t="s">
        <v>16409</v>
      </c>
      <c r="N673" s="4" t="s">
        <v>16440</v>
      </c>
    </row>
    <row r="674" spans="1:14" x14ac:dyDescent="0.3">
      <c r="A674" s="4" t="s">
        <v>16384</v>
      </c>
      <c r="B674" s="5">
        <v>28</v>
      </c>
      <c r="C674" s="6" t="s">
        <v>16434</v>
      </c>
      <c r="D674" s="4" t="s">
        <v>16423</v>
      </c>
      <c r="E674" s="4" t="s">
        <v>16387</v>
      </c>
      <c r="F674" s="7">
        <v>4</v>
      </c>
      <c r="G674" s="8">
        <v>15000000</v>
      </c>
      <c r="H674" s="4">
        <v>2</v>
      </c>
      <c r="I674" s="9">
        <v>2.2685185185185182E-3</v>
      </c>
      <c r="J674" s="4" t="s">
        <v>16388</v>
      </c>
      <c r="K674" s="4" t="s">
        <v>16401</v>
      </c>
      <c r="L674" s="4" t="s">
        <v>16422</v>
      </c>
      <c r="M674" s="4" t="s">
        <v>16409</v>
      </c>
      <c r="N674" s="4" t="s">
        <v>16440</v>
      </c>
    </row>
    <row r="675" spans="1:14" x14ac:dyDescent="0.3">
      <c r="A675" s="4" t="s">
        <v>16384</v>
      </c>
      <c r="B675" s="5">
        <v>3</v>
      </c>
      <c r="C675" s="6" t="s">
        <v>16399</v>
      </c>
      <c r="D675" s="4" t="s">
        <v>16386</v>
      </c>
      <c r="E675" s="4" t="s">
        <v>16387</v>
      </c>
      <c r="F675" s="7">
        <v>3</v>
      </c>
      <c r="G675" s="8">
        <v>12000000</v>
      </c>
      <c r="H675" s="4">
        <v>1</v>
      </c>
      <c r="I675" s="9">
        <v>2.2685185185185182E-3</v>
      </c>
      <c r="J675" s="4" t="s">
        <v>16388</v>
      </c>
      <c r="K675" s="4" t="s">
        <v>16401</v>
      </c>
      <c r="L675" s="4" t="s">
        <v>16402</v>
      </c>
      <c r="M675" s="4" t="s">
        <v>16397</v>
      </c>
      <c r="N675" s="4" t="s">
        <v>16398</v>
      </c>
    </row>
    <row r="676" spans="1:14" x14ac:dyDescent="0.3">
      <c r="A676" s="4" t="s">
        <v>16384</v>
      </c>
      <c r="B676" s="5">
        <v>28</v>
      </c>
      <c r="C676" s="6" t="s">
        <v>16411</v>
      </c>
      <c r="D676" s="4" t="s">
        <v>16412</v>
      </c>
      <c r="E676" s="4" t="s">
        <v>16419</v>
      </c>
      <c r="F676" s="7">
        <v>2</v>
      </c>
      <c r="G676" s="8">
        <v>38000000</v>
      </c>
      <c r="H676" s="4">
        <v>2</v>
      </c>
      <c r="I676" s="9">
        <v>2.2685185185185182E-3</v>
      </c>
      <c r="J676" s="4" t="s">
        <v>16420</v>
      </c>
      <c r="K676" s="4" t="s">
        <v>16401</v>
      </c>
      <c r="L676" s="4" t="s">
        <v>16396</v>
      </c>
      <c r="M676" s="4" t="s">
        <v>16391</v>
      </c>
      <c r="N676" s="4" t="s">
        <v>16436</v>
      </c>
    </row>
    <row r="677" spans="1:14" x14ac:dyDescent="0.3">
      <c r="A677" s="4" t="s">
        <v>16384</v>
      </c>
      <c r="B677" s="5">
        <v>28</v>
      </c>
      <c r="C677" s="6" t="s">
        <v>16411</v>
      </c>
      <c r="D677" s="4" t="s">
        <v>16386</v>
      </c>
      <c r="E677" s="4" t="s">
        <v>16387</v>
      </c>
      <c r="F677" s="7">
        <v>1</v>
      </c>
      <c r="G677" s="8">
        <v>19000000</v>
      </c>
      <c r="H677" s="4">
        <v>1</v>
      </c>
      <c r="I677" s="9">
        <v>2.2685185185185182E-3</v>
      </c>
      <c r="J677" s="4" t="s">
        <v>16420</v>
      </c>
      <c r="K677" s="4" t="s">
        <v>16389</v>
      </c>
      <c r="L677" s="4" t="s">
        <v>16422</v>
      </c>
      <c r="M677" s="4" t="s">
        <v>16391</v>
      </c>
      <c r="N677" s="4" t="s">
        <v>16427</v>
      </c>
    </row>
    <row r="678" spans="1:14" x14ac:dyDescent="0.3">
      <c r="A678" s="4" t="s">
        <v>16384</v>
      </c>
      <c r="B678" s="5">
        <v>23</v>
      </c>
      <c r="C678" s="6" t="s">
        <v>16411</v>
      </c>
      <c r="D678" s="4" t="s">
        <v>16423</v>
      </c>
      <c r="E678" s="4" t="s">
        <v>16416</v>
      </c>
      <c r="F678" s="7">
        <v>2</v>
      </c>
      <c r="G678" s="8">
        <v>10000000</v>
      </c>
      <c r="H678" s="4">
        <v>2</v>
      </c>
      <c r="I678" s="9">
        <v>2.2685185185185182E-3</v>
      </c>
      <c r="J678" s="4" t="s">
        <v>16388</v>
      </c>
      <c r="K678" s="4" t="s">
        <v>16389</v>
      </c>
      <c r="L678" s="4" t="s">
        <v>16396</v>
      </c>
      <c r="M678" s="4" t="s">
        <v>16391</v>
      </c>
      <c r="N678" s="4" t="s">
        <v>16427</v>
      </c>
    </row>
    <row r="679" spans="1:14" x14ac:dyDescent="0.3">
      <c r="A679" s="4" t="s">
        <v>16384</v>
      </c>
      <c r="B679" s="5">
        <v>26</v>
      </c>
      <c r="C679" s="6" t="s">
        <v>16411</v>
      </c>
      <c r="D679" s="4" t="s">
        <v>16404</v>
      </c>
      <c r="E679" s="4" t="s">
        <v>16394</v>
      </c>
      <c r="F679" s="7">
        <v>1</v>
      </c>
      <c r="G679" s="8">
        <v>7000000</v>
      </c>
      <c r="H679" s="4">
        <v>2</v>
      </c>
      <c r="I679" s="9">
        <v>2.2685185185185182E-3</v>
      </c>
      <c r="J679" s="4" t="s">
        <v>16388</v>
      </c>
      <c r="K679" s="4" t="s">
        <v>16401</v>
      </c>
      <c r="L679" s="4" t="s">
        <v>16405</v>
      </c>
      <c r="M679" s="4" t="s">
        <v>16397</v>
      </c>
      <c r="N679" s="4" t="s">
        <v>16403</v>
      </c>
    </row>
    <row r="680" spans="1:14" x14ac:dyDescent="0.3">
      <c r="A680" s="4" t="s">
        <v>16384</v>
      </c>
      <c r="B680" s="5">
        <v>1</v>
      </c>
      <c r="C680" s="6" t="s">
        <v>16411</v>
      </c>
      <c r="D680" s="4" t="s">
        <v>16412</v>
      </c>
      <c r="E680" s="4" t="s">
        <v>16441</v>
      </c>
      <c r="F680" s="7">
        <v>3</v>
      </c>
      <c r="G680" s="8">
        <v>11000000</v>
      </c>
      <c r="H680" s="4">
        <v>3</v>
      </c>
      <c r="I680" s="9">
        <v>2.2685185185185182E-3</v>
      </c>
      <c r="J680" s="4" t="s">
        <v>16388</v>
      </c>
      <c r="K680" s="4" t="s">
        <v>16389</v>
      </c>
      <c r="L680" s="4" t="s">
        <v>16414</v>
      </c>
      <c r="M680" s="4" t="s">
        <v>16406</v>
      </c>
      <c r="N680" s="4" t="s">
        <v>16439</v>
      </c>
    </row>
    <row r="681" spans="1:14" x14ac:dyDescent="0.3">
      <c r="A681" s="4" t="s">
        <v>16384</v>
      </c>
      <c r="B681" s="5">
        <v>12</v>
      </c>
      <c r="C681" s="6" t="s">
        <v>16418</v>
      </c>
      <c r="D681" s="4" t="s">
        <v>16423</v>
      </c>
      <c r="E681" s="4" t="s">
        <v>16387</v>
      </c>
      <c r="F681" s="7">
        <v>5</v>
      </c>
      <c r="G681" s="8">
        <v>25000000</v>
      </c>
      <c r="H681" s="4">
        <v>4</v>
      </c>
      <c r="I681" s="9">
        <v>2.2685185185185182E-3</v>
      </c>
      <c r="J681" s="4" t="s">
        <v>16388</v>
      </c>
      <c r="K681" s="4" t="s">
        <v>16395</v>
      </c>
      <c r="L681" s="4" t="s">
        <v>16417</v>
      </c>
      <c r="M681" s="4" t="s">
        <v>16397</v>
      </c>
      <c r="N681" s="4" t="s">
        <v>16403</v>
      </c>
    </row>
    <row r="682" spans="1:14" x14ac:dyDescent="0.3">
      <c r="A682" s="4" t="s">
        <v>16384</v>
      </c>
      <c r="B682" s="5">
        <v>12</v>
      </c>
      <c r="C682" s="6" t="s">
        <v>16429</v>
      </c>
      <c r="D682" s="4" t="s">
        <v>16386</v>
      </c>
      <c r="E682" s="4" t="s">
        <v>16394</v>
      </c>
      <c r="F682" s="7">
        <v>5</v>
      </c>
      <c r="G682" s="8">
        <v>25000000</v>
      </c>
      <c r="H682" s="4">
        <v>1</v>
      </c>
      <c r="I682" s="9">
        <v>2.2685185185185182E-3</v>
      </c>
      <c r="J682" s="4" t="s">
        <v>16388</v>
      </c>
      <c r="K682" s="4" t="s">
        <v>16395</v>
      </c>
      <c r="L682" s="4" t="s">
        <v>16402</v>
      </c>
      <c r="M682" s="4" t="s">
        <v>16397</v>
      </c>
      <c r="N682" s="4" t="s">
        <v>16426</v>
      </c>
    </row>
    <row r="683" spans="1:14" x14ac:dyDescent="0.3">
      <c r="A683" s="4" t="s">
        <v>16384</v>
      </c>
      <c r="B683" s="5">
        <v>1</v>
      </c>
      <c r="C683" s="6" t="s">
        <v>16434</v>
      </c>
      <c r="D683" s="4" t="s">
        <v>16386</v>
      </c>
      <c r="E683" s="4" t="s">
        <v>16394</v>
      </c>
      <c r="F683" s="7">
        <v>4</v>
      </c>
      <c r="G683" s="8">
        <v>20000000</v>
      </c>
      <c r="H683" s="4">
        <v>4</v>
      </c>
      <c r="I683" s="9">
        <v>2.2685185185185182E-3</v>
      </c>
      <c r="J683" s="4" t="s">
        <v>16435</v>
      </c>
      <c r="K683" s="4" t="s">
        <v>16413</v>
      </c>
      <c r="L683" s="4" t="s">
        <v>16405</v>
      </c>
      <c r="M683" s="4" t="s">
        <v>16409</v>
      </c>
      <c r="N683" s="4" t="s">
        <v>16440</v>
      </c>
    </row>
    <row r="684" spans="1:14" x14ac:dyDescent="0.3">
      <c r="A684" s="4" t="s">
        <v>16384</v>
      </c>
      <c r="B684" s="5">
        <v>28</v>
      </c>
      <c r="C684" s="6" t="s">
        <v>16434</v>
      </c>
      <c r="D684" s="4" t="s">
        <v>16423</v>
      </c>
      <c r="E684" s="4" t="s">
        <v>16387</v>
      </c>
      <c r="F684" s="7">
        <v>4</v>
      </c>
      <c r="G684" s="8">
        <v>15000000</v>
      </c>
      <c r="H684" s="4">
        <v>2</v>
      </c>
      <c r="I684" s="9">
        <v>2.2685185185185182E-3</v>
      </c>
      <c r="J684" s="4" t="s">
        <v>16388</v>
      </c>
      <c r="K684" s="4" t="s">
        <v>16401</v>
      </c>
      <c r="L684" s="4" t="s">
        <v>16422</v>
      </c>
      <c r="M684" s="4" t="s">
        <v>16409</v>
      </c>
      <c r="N684" s="4" t="s">
        <v>16440</v>
      </c>
    </row>
    <row r="685" spans="1:14" x14ac:dyDescent="0.3">
      <c r="A685" s="4" t="s">
        <v>16443</v>
      </c>
      <c r="B685" s="5">
        <v>9</v>
      </c>
      <c r="C685" s="6" t="s">
        <v>16434</v>
      </c>
      <c r="D685" s="4" t="s">
        <v>16386</v>
      </c>
      <c r="E685" s="4" t="s">
        <v>16387</v>
      </c>
      <c r="F685" s="7">
        <v>0</v>
      </c>
      <c r="G685" s="8">
        <v>0</v>
      </c>
      <c r="H685" s="4">
        <v>3</v>
      </c>
      <c r="I685" s="9">
        <v>2.2685185185185182E-3</v>
      </c>
      <c r="J685" s="4"/>
      <c r="K685" s="4"/>
      <c r="L685" s="4" t="s">
        <v>16417</v>
      </c>
      <c r="M685" s="4" t="s">
        <v>16391</v>
      </c>
      <c r="N685" s="4" t="s">
        <v>16409</v>
      </c>
    </row>
    <row r="686" spans="1:14" x14ac:dyDescent="0.3">
      <c r="A686" s="4" t="s">
        <v>16443</v>
      </c>
      <c r="B686" s="5">
        <v>17</v>
      </c>
      <c r="C686" s="6" t="s">
        <v>16399</v>
      </c>
      <c r="D686" s="4" t="s">
        <v>16400</v>
      </c>
      <c r="E686" s="4" t="s">
        <v>16387</v>
      </c>
      <c r="F686" s="7">
        <v>0</v>
      </c>
      <c r="G686" s="8">
        <v>0</v>
      </c>
      <c r="H686" s="4">
        <v>2</v>
      </c>
      <c r="I686" s="9">
        <v>2.2685185185185182E-3</v>
      </c>
      <c r="J686" s="4"/>
      <c r="K686" s="4"/>
      <c r="L686" s="4" t="s">
        <v>16425</v>
      </c>
      <c r="M686" s="4" t="s">
        <v>16406</v>
      </c>
      <c r="N686" s="4" t="s">
        <v>16428</v>
      </c>
    </row>
    <row r="687" spans="1:14" x14ac:dyDescent="0.3">
      <c r="A687" s="4" t="s">
        <v>16443</v>
      </c>
      <c r="B687" s="5">
        <v>11</v>
      </c>
      <c r="C687" s="6" t="s">
        <v>16418</v>
      </c>
      <c r="D687" s="4" t="s">
        <v>16446</v>
      </c>
      <c r="E687" s="4" t="s">
        <v>16416</v>
      </c>
      <c r="F687" s="7">
        <v>0</v>
      </c>
      <c r="G687" s="8">
        <v>0</v>
      </c>
      <c r="H687" s="4">
        <v>3</v>
      </c>
      <c r="I687" s="9">
        <v>2.2685185185185182E-3</v>
      </c>
      <c r="J687" s="4"/>
      <c r="K687" s="4"/>
      <c r="L687" s="4" t="s">
        <v>16414</v>
      </c>
      <c r="M687" s="4" t="s">
        <v>16397</v>
      </c>
      <c r="N687" s="4" t="s">
        <v>16398</v>
      </c>
    </row>
    <row r="688" spans="1:14" x14ac:dyDescent="0.3">
      <c r="A688" s="4" t="s">
        <v>16443</v>
      </c>
      <c r="B688" s="5">
        <v>9</v>
      </c>
      <c r="C688" s="6" t="s">
        <v>16434</v>
      </c>
      <c r="D688" s="4" t="s">
        <v>16386</v>
      </c>
      <c r="E688" s="4" t="s">
        <v>16387</v>
      </c>
      <c r="F688" s="7">
        <v>0</v>
      </c>
      <c r="G688" s="8">
        <v>0</v>
      </c>
      <c r="H688" s="4">
        <v>3</v>
      </c>
      <c r="I688" s="9">
        <v>2.2685185185185182E-3</v>
      </c>
      <c r="J688" s="4"/>
      <c r="K688" s="4"/>
      <c r="L688" s="4" t="s">
        <v>16417</v>
      </c>
      <c r="M688" s="4" t="s">
        <v>16391</v>
      </c>
      <c r="N688" s="4" t="s">
        <v>16409</v>
      </c>
    </row>
    <row r="689" spans="1:14" x14ac:dyDescent="0.3">
      <c r="A689" s="4" t="s">
        <v>16384</v>
      </c>
      <c r="B689" s="5">
        <v>3</v>
      </c>
      <c r="C689" s="6" t="s">
        <v>16393</v>
      </c>
      <c r="D689" s="4" t="s">
        <v>16404</v>
      </c>
      <c r="E689" s="4" t="s">
        <v>16416</v>
      </c>
      <c r="F689" s="7">
        <v>1</v>
      </c>
      <c r="G689" s="8">
        <v>19000000</v>
      </c>
      <c r="H689" s="4">
        <v>2</v>
      </c>
      <c r="I689" s="9">
        <v>2.2800925925925927E-3</v>
      </c>
      <c r="J689" s="4" t="s">
        <v>16420</v>
      </c>
      <c r="K689" s="4" t="s">
        <v>16408</v>
      </c>
      <c r="L689" s="4" t="s">
        <v>16417</v>
      </c>
      <c r="M689" s="4" t="s">
        <v>16409</v>
      </c>
      <c r="N689" s="4" t="s">
        <v>16410</v>
      </c>
    </row>
    <row r="690" spans="1:14" x14ac:dyDescent="0.3">
      <c r="A690" s="4" t="s">
        <v>16384</v>
      </c>
      <c r="B690" s="5">
        <v>30</v>
      </c>
      <c r="C690" s="6" t="s">
        <v>16393</v>
      </c>
      <c r="D690" s="4" t="s">
        <v>16404</v>
      </c>
      <c r="E690" s="4" t="s">
        <v>16394</v>
      </c>
      <c r="F690" s="7">
        <v>2</v>
      </c>
      <c r="G690" s="8">
        <v>12000000</v>
      </c>
      <c r="H690" s="4">
        <v>2</v>
      </c>
      <c r="I690" s="9">
        <v>2.2800925925925927E-3</v>
      </c>
      <c r="J690" s="4" t="s">
        <v>16388</v>
      </c>
      <c r="K690" s="4" t="s">
        <v>16401</v>
      </c>
      <c r="L690" s="4" t="s">
        <v>16402</v>
      </c>
      <c r="M690" s="4" t="s">
        <v>16397</v>
      </c>
      <c r="N690" s="4" t="s">
        <v>16403</v>
      </c>
    </row>
    <row r="691" spans="1:14" x14ac:dyDescent="0.3">
      <c r="A691" s="4" t="s">
        <v>16384</v>
      </c>
      <c r="B691" s="5">
        <v>21</v>
      </c>
      <c r="C691" s="6" t="s">
        <v>16399</v>
      </c>
      <c r="D691" s="4" t="s">
        <v>16386</v>
      </c>
      <c r="E691" s="4" t="s">
        <v>16419</v>
      </c>
      <c r="F691" s="7">
        <v>3</v>
      </c>
      <c r="G691" s="8">
        <v>15000000</v>
      </c>
      <c r="H691" s="4">
        <v>1</v>
      </c>
      <c r="I691" s="9">
        <v>2.2800925925925927E-3</v>
      </c>
      <c r="J691" s="4" t="s">
        <v>16388</v>
      </c>
      <c r="K691" s="4" t="s">
        <v>16401</v>
      </c>
      <c r="L691" s="4" t="s">
        <v>16405</v>
      </c>
      <c r="M691" s="4" t="s">
        <v>16406</v>
      </c>
      <c r="N691" s="4" t="s">
        <v>16439</v>
      </c>
    </row>
    <row r="692" spans="1:14" x14ac:dyDescent="0.3">
      <c r="A692" s="4" t="s">
        <v>16384</v>
      </c>
      <c r="B692" s="5">
        <v>31</v>
      </c>
      <c r="C692" s="6" t="s">
        <v>16411</v>
      </c>
      <c r="D692" s="4" t="s">
        <v>16412</v>
      </c>
      <c r="E692" s="4" t="s">
        <v>16394</v>
      </c>
      <c r="F692" s="7">
        <v>3</v>
      </c>
      <c r="G692" s="8">
        <v>15000000</v>
      </c>
      <c r="H692" s="4">
        <v>2</v>
      </c>
      <c r="I692" s="9">
        <v>2.2800925925925927E-3</v>
      </c>
      <c r="J692" s="4" t="s">
        <v>16388</v>
      </c>
      <c r="K692" s="4" t="s">
        <v>16389</v>
      </c>
      <c r="L692" s="4" t="s">
        <v>16390</v>
      </c>
      <c r="M692" s="4" t="s">
        <v>16409</v>
      </c>
      <c r="N692" s="4" t="s">
        <v>16440</v>
      </c>
    </row>
    <row r="693" spans="1:14" x14ac:dyDescent="0.3">
      <c r="A693" s="4" t="s">
        <v>16384</v>
      </c>
      <c r="B693" s="5">
        <v>27</v>
      </c>
      <c r="C693" s="6" t="s">
        <v>16411</v>
      </c>
      <c r="D693" s="4" t="s">
        <v>16386</v>
      </c>
      <c r="E693" s="4" t="s">
        <v>16394</v>
      </c>
      <c r="F693" s="7">
        <v>2</v>
      </c>
      <c r="G693" s="8">
        <v>12000000</v>
      </c>
      <c r="H693" s="4">
        <v>5</v>
      </c>
      <c r="I693" s="9">
        <v>2.2800925925925927E-3</v>
      </c>
      <c r="J693" s="4" t="s">
        <v>16388</v>
      </c>
      <c r="K693" s="4" t="s">
        <v>16395</v>
      </c>
      <c r="L693" s="4" t="s">
        <v>16422</v>
      </c>
      <c r="M693" s="4" t="s">
        <v>16391</v>
      </c>
      <c r="N693" s="4" t="s">
        <v>16392</v>
      </c>
    </row>
    <row r="694" spans="1:14" x14ac:dyDescent="0.3">
      <c r="A694" s="4" t="s">
        <v>16384</v>
      </c>
      <c r="B694" s="5">
        <v>30</v>
      </c>
      <c r="C694" s="6" t="s">
        <v>16418</v>
      </c>
      <c r="D694" s="4" t="s">
        <v>16386</v>
      </c>
      <c r="E694" s="4" t="s">
        <v>16394</v>
      </c>
      <c r="F694" s="7">
        <v>5</v>
      </c>
      <c r="G694" s="8">
        <v>20000000</v>
      </c>
      <c r="H694" s="4">
        <v>2</v>
      </c>
      <c r="I694" s="9">
        <v>2.2800925925925927E-3</v>
      </c>
      <c r="J694" s="4" t="s">
        <v>16388</v>
      </c>
      <c r="K694" s="4" t="s">
        <v>16389</v>
      </c>
      <c r="L694" s="4" t="s">
        <v>16414</v>
      </c>
      <c r="M694" s="4" t="s">
        <v>16409</v>
      </c>
      <c r="N694" s="4" t="s">
        <v>16410</v>
      </c>
    </row>
    <row r="695" spans="1:14" x14ac:dyDescent="0.3">
      <c r="A695" s="4" t="s">
        <v>16384</v>
      </c>
      <c r="B695" s="5">
        <v>20</v>
      </c>
      <c r="C695" s="6" t="s">
        <v>16418</v>
      </c>
      <c r="D695" s="4" t="s">
        <v>16386</v>
      </c>
      <c r="E695" s="4" t="s">
        <v>16387</v>
      </c>
      <c r="F695" s="7">
        <v>3</v>
      </c>
      <c r="G695" s="8">
        <v>15000000</v>
      </c>
      <c r="H695" s="4">
        <v>5</v>
      </c>
      <c r="I695" s="9">
        <v>2.2800925925925927E-3</v>
      </c>
      <c r="J695" s="4" t="s">
        <v>16388</v>
      </c>
      <c r="K695" s="4" t="s">
        <v>16401</v>
      </c>
      <c r="L695" s="4" t="s">
        <v>16417</v>
      </c>
      <c r="M695" s="4" t="s">
        <v>16391</v>
      </c>
      <c r="N695" s="4" t="s">
        <v>16437</v>
      </c>
    </row>
    <row r="696" spans="1:14" x14ac:dyDescent="0.3">
      <c r="A696" s="4" t="s">
        <v>16384</v>
      </c>
      <c r="B696" s="5">
        <v>4</v>
      </c>
      <c r="C696" s="6" t="s">
        <v>16418</v>
      </c>
      <c r="D696" s="4" t="s">
        <v>16412</v>
      </c>
      <c r="E696" s="4" t="s">
        <v>16394</v>
      </c>
      <c r="F696" s="7">
        <v>1</v>
      </c>
      <c r="G696" s="8">
        <v>7000000</v>
      </c>
      <c r="H696" s="4">
        <v>2</v>
      </c>
      <c r="I696" s="9">
        <v>2.2800925925925927E-3</v>
      </c>
      <c r="J696" s="4" t="s">
        <v>16388</v>
      </c>
      <c r="K696" s="4" t="s">
        <v>16413</v>
      </c>
      <c r="L696" s="4" t="s">
        <v>16396</v>
      </c>
      <c r="M696" s="4" t="s">
        <v>16397</v>
      </c>
      <c r="N696" s="4" t="s">
        <v>16398</v>
      </c>
    </row>
    <row r="697" spans="1:14" x14ac:dyDescent="0.3">
      <c r="A697" s="4" t="s">
        <v>16384</v>
      </c>
      <c r="B697" s="5">
        <v>3</v>
      </c>
      <c r="C697" s="6" t="s">
        <v>16393</v>
      </c>
      <c r="D697" s="4" t="s">
        <v>16404</v>
      </c>
      <c r="E697" s="4" t="s">
        <v>16416</v>
      </c>
      <c r="F697" s="7">
        <v>1</v>
      </c>
      <c r="G697" s="8">
        <v>19000000</v>
      </c>
      <c r="H697" s="4">
        <v>2</v>
      </c>
      <c r="I697" s="9">
        <v>2.2800925925925927E-3</v>
      </c>
      <c r="J697" s="4" t="s">
        <v>16420</v>
      </c>
      <c r="K697" s="4" t="s">
        <v>16408</v>
      </c>
      <c r="L697" s="4" t="s">
        <v>16417</v>
      </c>
      <c r="M697" s="4" t="s">
        <v>16409</v>
      </c>
      <c r="N697" s="4" t="s">
        <v>16410</v>
      </c>
    </row>
    <row r="698" spans="1:14" x14ac:dyDescent="0.3">
      <c r="A698" s="4" t="s">
        <v>16384</v>
      </c>
      <c r="B698" s="5">
        <v>30</v>
      </c>
      <c r="C698" s="6" t="s">
        <v>16393</v>
      </c>
      <c r="D698" s="4" t="s">
        <v>16404</v>
      </c>
      <c r="E698" s="4" t="s">
        <v>16394</v>
      </c>
      <c r="F698" s="7">
        <v>2</v>
      </c>
      <c r="G698" s="8">
        <v>12000000</v>
      </c>
      <c r="H698" s="4">
        <v>2</v>
      </c>
      <c r="I698" s="9">
        <v>2.2800925925925927E-3</v>
      </c>
      <c r="J698" s="4" t="s">
        <v>16388</v>
      </c>
      <c r="K698" s="4" t="s">
        <v>16401</v>
      </c>
      <c r="L698" s="4" t="s">
        <v>16402</v>
      </c>
      <c r="M698" s="4" t="s">
        <v>16397</v>
      </c>
      <c r="N698" s="4" t="s">
        <v>16403</v>
      </c>
    </row>
    <row r="699" spans="1:14" x14ac:dyDescent="0.3">
      <c r="A699" s="4" t="s">
        <v>16443</v>
      </c>
      <c r="B699" s="5">
        <v>14</v>
      </c>
      <c r="C699" s="6" t="s">
        <v>16411</v>
      </c>
      <c r="D699" s="4" t="s">
        <v>16423</v>
      </c>
      <c r="E699" s="4" t="s">
        <v>16416</v>
      </c>
      <c r="F699" s="7">
        <v>0</v>
      </c>
      <c r="G699" s="8">
        <v>0</v>
      </c>
      <c r="H699" s="4">
        <v>4</v>
      </c>
      <c r="I699" s="9">
        <v>2.2800925925925927E-3</v>
      </c>
      <c r="J699" s="4"/>
      <c r="K699" s="4"/>
      <c r="L699" s="4" t="s">
        <v>16396</v>
      </c>
      <c r="M699" s="4" t="s">
        <v>16391</v>
      </c>
      <c r="N699" s="4" t="s">
        <v>16427</v>
      </c>
    </row>
    <row r="700" spans="1:14" x14ac:dyDescent="0.3">
      <c r="A700" s="4" t="s">
        <v>16443</v>
      </c>
      <c r="B700" s="5">
        <v>5</v>
      </c>
      <c r="C700" s="6" t="s">
        <v>16411</v>
      </c>
      <c r="D700" s="4" t="s">
        <v>16400</v>
      </c>
      <c r="E700" s="4" t="s">
        <v>16394</v>
      </c>
      <c r="F700" s="7">
        <v>0</v>
      </c>
      <c r="G700" s="8">
        <v>0</v>
      </c>
      <c r="H700" s="4">
        <v>1</v>
      </c>
      <c r="I700" s="9">
        <v>2.2800925925925927E-3</v>
      </c>
      <c r="J700" s="4"/>
      <c r="K700" s="4"/>
      <c r="L700" s="4" t="s">
        <v>16425</v>
      </c>
      <c r="M700" s="4" t="s">
        <v>16397</v>
      </c>
      <c r="N700" s="4" t="s">
        <v>16444</v>
      </c>
    </row>
    <row r="701" spans="1:14" x14ac:dyDescent="0.3">
      <c r="A701" s="4" t="s">
        <v>16443</v>
      </c>
      <c r="B701" s="5">
        <v>2</v>
      </c>
      <c r="C701" s="6" t="s">
        <v>16442</v>
      </c>
      <c r="D701" s="4" t="s">
        <v>16423</v>
      </c>
      <c r="E701" s="4" t="s">
        <v>16416</v>
      </c>
      <c r="F701" s="7">
        <v>0</v>
      </c>
      <c r="G701" s="8">
        <v>0</v>
      </c>
      <c r="H701" s="4">
        <v>3</v>
      </c>
      <c r="I701" s="9">
        <v>2.2800925925925927E-3</v>
      </c>
      <c r="J701" s="4"/>
      <c r="K701" s="4"/>
      <c r="L701" s="4" t="s">
        <v>16402</v>
      </c>
      <c r="M701" s="4" t="s">
        <v>16391</v>
      </c>
      <c r="N701" s="4" t="s">
        <v>16427</v>
      </c>
    </row>
    <row r="702" spans="1:14" x14ac:dyDescent="0.3">
      <c r="A702" s="4" t="s">
        <v>16443</v>
      </c>
      <c r="B702" s="5">
        <v>30</v>
      </c>
      <c r="C702" s="6" t="s">
        <v>16442</v>
      </c>
      <c r="D702" s="4" t="s">
        <v>16412</v>
      </c>
      <c r="E702" s="4" t="s">
        <v>16394</v>
      </c>
      <c r="F702" s="7">
        <v>0</v>
      </c>
      <c r="G702" s="8">
        <v>0</v>
      </c>
      <c r="H702" s="4">
        <v>2</v>
      </c>
      <c r="I702" s="9">
        <v>2.2800925925925927E-3</v>
      </c>
      <c r="J702" s="4"/>
      <c r="K702" s="4"/>
      <c r="L702" s="4" t="s">
        <v>16402</v>
      </c>
      <c r="M702" s="4" t="s">
        <v>16406</v>
      </c>
      <c r="N702" s="4" t="s">
        <v>16428</v>
      </c>
    </row>
    <row r="703" spans="1:14" x14ac:dyDescent="0.3">
      <c r="A703" s="4" t="s">
        <v>16443</v>
      </c>
      <c r="B703" s="5">
        <v>10</v>
      </c>
      <c r="C703" s="6" t="s">
        <v>16442</v>
      </c>
      <c r="D703" s="4" t="s">
        <v>16400</v>
      </c>
      <c r="E703" s="4" t="s">
        <v>16416</v>
      </c>
      <c r="F703" s="7">
        <v>0</v>
      </c>
      <c r="G703" s="8">
        <v>0</v>
      </c>
      <c r="H703" s="4">
        <v>1</v>
      </c>
      <c r="I703" s="9">
        <v>2.2800925925925927E-3</v>
      </c>
      <c r="J703" s="4"/>
      <c r="K703" s="4"/>
      <c r="L703" s="4" t="s">
        <v>16405</v>
      </c>
      <c r="M703" s="4" t="s">
        <v>16406</v>
      </c>
      <c r="N703" s="4" t="s">
        <v>16407</v>
      </c>
    </row>
    <row r="704" spans="1:14" x14ac:dyDescent="0.3">
      <c r="A704" s="4" t="s">
        <v>16384</v>
      </c>
      <c r="B704" s="5">
        <v>1</v>
      </c>
      <c r="C704" s="6" t="s">
        <v>16429</v>
      </c>
      <c r="D704" s="4" t="s">
        <v>16423</v>
      </c>
      <c r="E704" s="4" t="s">
        <v>16394</v>
      </c>
      <c r="F704" s="7">
        <v>1</v>
      </c>
      <c r="G704" s="8">
        <v>7000000</v>
      </c>
      <c r="H704" s="4">
        <v>3</v>
      </c>
      <c r="I704" s="9">
        <v>2.4305555555555556E-3</v>
      </c>
      <c r="J704" s="4" t="s">
        <v>16388</v>
      </c>
      <c r="K704" s="4" t="s">
        <v>16424</v>
      </c>
      <c r="L704" s="4" t="s">
        <v>16422</v>
      </c>
      <c r="M704" s="4" t="s">
        <v>16391</v>
      </c>
      <c r="N704" s="4" t="s">
        <v>16415</v>
      </c>
    </row>
    <row r="705" spans="1:14" x14ac:dyDescent="0.3">
      <c r="A705" s="4" t="s">
        <v>16384</v>
      </c>
      <c r="B705" s="5">
        <v>11</v>
      </c>
      <c r="C705" s="6" t="s">
        <v>16431</v>
      </c>
      <c r="D705" s="4" t="s">
        <v>16412</v>
      </c>
      <c r="E705" s="4" t="s">
        <v>16394</v>
      </c>
      <c r="F705" s="7">
        <v>4</v>
      </c>
      <c r="G705" s="8">
        <v>20000000</v>
      </c>
      <c r="H705" s="4">
        <v>2</v>
      </c>
      <c r="I705" s="9">
        <v>2.4305555555555556E-3</v>
      </c>
      <c r="J705" s="4" t="s">
        <v>16435</v>
      </c>
      <c r="K705" s="4" t="s">
        <v>16401</v>
      </c>
      <c r="L705" s="4" t="s">
        <v>16425</v>
      </c>
      <c r="M705" s="4" t="s">
        <v>16397</v>
      </c>
      <c r="N705" s="4" t="s">
        <v>16444</v>
      </c>
    </row>
    <row r="706" spans="1:14" x14ac:dyDescent="0.3">
      <c r="A706" s="4" t="s">
        <v>16384</v>
      </c>
      <c r="B706" s="5">
        <v>25</v>
      </c>
      <c r="C706" s="6" t="s">
        <v>16393</v>
      </c>
      <c r="D706" s="4" t="s">
        <v>16386</v>
      </c>
      <c r="E706" s="4" t="s">
        <v>16387</v>
      </c>
      <c r="F706" s="7">
        <v>3</v>
      </c>
      <c r="G706" s="8">
        <v>15000000</v>
      </c>
      <c r="H706" s="4">
        <v>1</v>
      </c>
      <c r="I706" s="9">
        <v>2.4305555555555556E-3</v>
      </c>
      <c r="J706" s="4" t="s">
        <v>16388</v>
      </c>
      <c r="K706" s="4" t="s">
        <v>16389</v>
      </c>
      <c r="L706" s="4" t="s">
        <v>16396</v>
      </c>
      <c r="M706" s="4" t="s">
        <v>16409</v>
      </c>
      <c r="N706" s="4" t="s">
        <v>16440</v>
      </c>
    </row>
    <row r="707" spans="1:14" x14ac:dyDescent="0.3">
      <c r="A707" s="4" t="s">
        <v>16384</v>
      </c>
      <c r="B707" s="5">
        <v>17</v>
      </c>
      <c r="C707" s="6" t="s">
        <v>16399</v>
      </c>
      <c r="D707" s="4" t="s">
        <v>16446</v>
      </c>
      <c r="E707" s="4" t="s">
        <v>16387</v>
      </c>
      <c r="F707" s="7">
        <v>3</v>
      </c>
      <c r="G707" s="8">
        <v>11000000</v>
      </c>
      <c r="H707" s="4">
        <v>4</v>
      </c>
      <c r="I707" s="9">
        <v>2.4305555555555556E-3</v>
      </c>
      <c r="J707" s="4" t="s">
        <v>16388</v>
      </c>
      <c r="K707" s="4" t="s">
        <v>16389</v>
      </c>
      <c r="L707" s="4" t="s">
        <v>16396</v>
      </c>
      <c r="M707" s="4" t="s">
        <v>16409</v>
      </c>
      <c r="N707" s="4" t="s">
        <v>16440</v>
      </c>
    </row>
    <row r="708" spans="1:14" x14ac:dyDescent="0.3">
      <c r="A708" s="4" t="s">
        <v>16384</v>
      </c>
      <c r="B708" s="5">
        <v>30</v>
      </c>
      <c r="C708" s="6" t="s">
        <v>16399</v>
      </c>
      <c r="D708" s="4" t="s">
        <v>16386</v>
      </c>
      <c r="E708" s="4" t="s">
        <v>16394</v>
      </c>
      <c r="F708" s="7">
        <v>5</v>
      </c>
      <c r="G708" s="8">
        <v>25000000</v>
      </c>
      <c r="H708" s="4">
        <v>3</v>
      </c>
      <c r="I708" s="9">
        <v>2.4305555555555556E-3</v>
      </c>
      <c r="J708" s="4" t="s">
        <v>16388</v>
      </c>
      <c r="K708" s="4" t="s">
        <v>16389</v>
      </c>
      <c r="L708" s="4" t="s">
        <v>16405</v>
      </c>
      <c r="M708" s="4" t="s">
        <v>16391</v>
      </c>
      <c r="N708" s="4" t="s">
        <v>16415</v>
      </c>
    </row>
    <row r="709" spans="1:14" x14ac:dyDescent="0.3">
      <c r="A709" s="4" t="s">
        <v>16384</v>
      </c>
      <c r="B709" s="5">
        <v>22</v>
      </c>
      <c r="C709" s="6" t="s">
        <v>16411</v>
      </c>
      <c r="D709" s="4" t="s">
        <v>16386</v>
      </c>
      <c r="E709" s="4" t="s">
        <v>16416</v>
      </c>
      <c r="F709" s="7">
        <v>2</v>
      </c>
      <c r="G709" s="8">
        <v>38000000</v>
      </c>
      <c r="H709" s="4">
        <v>6</v>
      </c>
      <c r="I709" s="9">
        <v>2.4305555555555556E-3</v>
      </c>
      <c r="J709" s="4" t="s">
        <v>16420</v>
      </c>
      <c r="K709" s="4" t="s">
        <v>16401</v>
      </c>
      <c r="L709" s="4" t="s">
        <v>16417</v>
      </c>
      <c r="M709" s="4" t="s">
        <v>16391</v>
      </c>
      <c r="N709" s="4" t="s">
        <v>16409</v>
      </c>
    </row>
    <row r="710" spans="1:14" x14ac:dyDescent="0.3">
      <c r="A710" s="4" t="s">
        <v>16384</v>
      </c>
      <c r="B710" s="5">
        <v>7</v>
      </c>
      <c r="C710" s="6" t="s">
        <v>16411</v>
      </c>
      <c r="D710" s="4" t="s">
        <v>16386</v>
      </c>
      <c r="E710" s="4" t="s">
        <v>16416</v>
      </c>
      <c r="F710" s="7">
        <v>2</v>
      </c>
      <c r="G710" s="8">
        <v>10000000</v>
      </c>
      <c r="H710" s="4">
        <v>5</v>
      </c>
      <c r="I710" s="9">
        <v>2.4305555555555556E-3</v>
      </c>
      <c r="J710" s="4" t="s">
        <v>16388</v>
      </c>
      <c r="K710" s="4" t="s">
        <v>16401</v>
      </c>
      <c r="L710" s="4" t="s">
        <v>16402</v>
      </c>
      <c r="M710" s="4" t="s">
        <v>16397</v>
      </c>
      <c r="N710" s="4" t="s">
        <v>16403</v>
      </c>
    </row>
    <row r="711" spans="1:14" x14ac:dyDescent="0.3">
      <c r="A711" s="4" t="s">
        <v>16384</v>
      </c>
      <c r="B711" s="5">
        <v>8</v>
      </c>
      <c r="C711" s="6" t="s">
        <v>16411</v>
      </c>
      <c r="D711" s="4" t="s">
        <v>16386</v>
      </c>
      <c r="E711" s="4" t="s">
        <v>16416</v>
      </c>
      <c r="F711" s="7">
        <v>3</v>
      </c>
      <c r="G711" s="8">
        <v>12000000</v>
      </c>
      <c r="H711" s="4">
        <v>3</v>
      </c>
      <c r="I711" s="9">
        <v>2.4305555555555556E-3</v>
      </c>
      <c r="J711" s="4" t="s">
        <v>16388</v>
      </c>
      <c r="K711" s="4" t="s">
        <v>16430</v>
      </c>
      <c r="L711" s="4" t="s">
        <v>16402</v>
      </c>
      <c r="M711" s="4" t="s">
        <v>16406</v>
      </c>
      <c r="N711" s="4" t="s">
        <v>16428</v>
      </c>
    </row>
    <row r="712" spans="1:14" x14ac:dyDescent="0.3">
      <c r="A712" s="4" t="s">
        <v>16384</v>
      </c>
      <c r="B712" s="5">
        <v>19</v>
      </c>
      <c r="C712" s="6" t="s">
        <v>16411</v>
      </c>
      <c r="D712" s="4" t="s">
        <v>16400</v>
      </c>
      <c r="E712" s="4" t="s">
        <v>16441</v>
      </c>
      <c r="F712" s="7">
        <v>4</v>
      </c>
      <c r="G712" s="8">
        <v>20000000</v>
      </c>
      <c r="H712" s="4">
        <v>1</v>
      </c>
      <c r="I712" s="9">
        <v>2.4305555555555556E-3</v>
      </c>
      <c r="J712" s="4" t="s">
        <v>16388</v>
      </c>
      <c r="K712" s="4" t="s">
        <v>16430</v>
      </c>
      <c r="L712" s="4" t="s">
        <v>16414</v>
      </c>
      <c r="M712" s="4" t="s">
        <v>16397</v>
      </c>
      <c r="N712" s="4" t="s">
        <v>16448</v>
      </c>
    </row>
    <row r="713" spans="1:14" x14ac:dyDescent="0.3">
      <c r="A713" s="4" t="s">
        <v>16384</v>
      </c>
      <c r="B713" s="5">
        <v>28</v>
      </c>
      <c r="C713" s="6" t="s">
        <v>16411</v>
      </c>
      <c r="D713" s="4" t="s">
        <v>16412</v>
      </c>
      <c r="E713" s="4" t="s">
        <v>16416</v>
      </c>
      <c r="F713" s="7">
        <v>2</v>
      </c>
      <c r="G713" s="8">
        <v>12000000</v>
      </c>
      <c r="H713" s="4">
        <v>3</v>
      </c>
      <c r="I713" s="9">
        <v>2.4305555555555556E-3</v>
      </c>
      <c r="J713" s="4" t="s">
        <v>16388</v>
      </c>
      <c r="K713" s="4" t="s">
        <v>16421</v>
      </c>
      <c r="L713" s="4" t="s">
        <v>16417</v>
      </c>
      <c r="M713" s="4" t="s">
        <v>16406</v>
      </c>
      <c r="N713" s="4" t="s">
        <v>16439</v>
      </c>
    </row>
    <row r="714" spans="1:14" x14ac:dyDescent="0.3">
      <c r="A714" s="4" t="s">
        <v>16384</v>
      </c>
      <c r="B714" s="5">
        <v>5</v>
      </c>
      <c r="C714" s="6" t="s">
        <v>16418</v>
      </c>
      <c r="D714" s="4" t="s">
        <v>16386</v>
      </c>
      <c r="E714" s="4" t="s">
        <v>16416</v>
      </c>
      <c r="F714" s="7">
        <v>1</v>
      </c>
      <c r="G714" s="8">
        <v>19000000</v>
      </c>
      <c r="H714" s="4">
        <v>2</v>
      </c>
      <c r="I714" s="9">
        <v>2.4305555555555556E-3</v>
      </c>
      <c r="J714" s="4" t="s">
        <v>16420</v>
      </c>
      <c r="K714" s="4" t="s">
        <v>16395</v>
      </c>
      <c r="L714" s="4" t="s">
        <v>16396</v>
      </c>
      <c r="M714" s="4" t="s">
        <v>16397</v>
      </c>
      <c r="N714" s="4" t="s">
        <v>16398</v>
      </c>
    </row>
    <row r="715" spans="1:14" x14ac:dyDescent="0.3">
      <c r="A715" s="4" t="s">
        <v>16384</v>
      </c>
      <c r="B715" s="5">
        <v>1</v>
      </c>
      <c r="C715" s="6" t="s">
        <v>16429</v>
      </c>
      <c r="D715" s="4" t="s">
        <v>16423</v>
      </c>
      <c r="E715" s="4" t="s">
        <v>16394</v>
      </c>
      <c r="F715" s="7">
        <v>1</v>
      </c>
      <c r="G715" s="8">
        <v>7000000</v>
      </c>
      <c r="H715" s="4">
        <v>3</v>
      </c>
      <c r="I715" s="9">
        <v>2.4305555555555556E-3</v>
      </c>
      <c r="J715" s="4" t="s">
        <v>16388</v>
      </c>
      <c r="K715" s="4" t="s">
        <v>16424</v>
      </c>
      <c r="L715" s="4" t="s">
        <v>16422</v>
      </c>
      <c r="M715" s="4" t="s">
        <v>16391</v>
      </c>
      <c r="N715" s="4" t="s">
        <v>16415</v>
      </c>
    </row>
    <row r="716" spans="1:14" x14ac:dyDescent="0.3">
      <c r="A716" s="4" t="s">
        <v>16384</v>
      </c>
      <c r="B716" s="5">
        <v>11</v>
      </c>
      <c r="C716" s="6" t="s">
        <v>16431</v>
      </c>
      <c r="D716" s="4" t="s">
        <v>16412</v>
      </c>
      <c r="E716" s="4" t="s">
        <v>16394</v>
      </c>
      <c r="F716" s="7">
        <v>4</v>
      </c>
      <c r="G716" s="8">
        <v>20000000</v>
      </c>
      <c r="H716" s="4">
        <v>2</v>
      </c>
      <c r="I716" s="9">
        <v>2.4305555555555556E-3</v>
      </c>
      <c r="J716" s="4" t="s">
        <v>16435</v>
      </c>
      <c r="K716" s="4" t="s">
        <v>16401</v>
      </c>
      <c r="L716" s="4" t="s">
        <v>16425</v>
      </c>
      <c r="M716" s="4" t="s">
        <v>16397</v>
      </c>
      <c r="N716" s="4" t="s">
        <v>16444</v>
      </c>
    </row>
    <row r="717" spans="1:14" x14ac:dyDescent="0.3">
      <c r="A717" s="4" t="s">
        <v>16384</v>
      </c>
      <c r="B717" s="5">
        <v>25</v>
      </c>
      <c r="C717" s="6" t="s">
        <v>16393</v>
      </c>
      <c r="D717" s="4" t="s">
        <v>16386</v>
      </c>
      <c r="E717" s="4" t="s">
        <v>16387</v>
      </c>
      <c r="F717" s="7">
        <v>3</v>
      </c>
      <c r="G717" s="8">
        <v>15000000</v>
      </c>
      <c r="H717" s="4">
        <v>1</v>
      </c>
      <c r="I717" s="9">
        <v>2.4305555555555556E-3</v>
      </c>
      <c r="J717" s="4" t="s">
        <v>16388</v>
      </c>
      <c r="K717" s="4" t="s">
        <v>16389</v>
      </c>
      <c r="L717" s="4" t="s">
        <v>16396</v>
      </c>
      <c r="M717" s="4" t="s">
        <v>16409</v>
      </c>
      <c r="N717" s="4" t="s">
        <v>16440</v>
      </c>
    </row>
    <row r="718" spans="1:14" x14ac:dyDescent="0.3">
      <c r="A718" s="4" t="s">
        <v>16443</v>
      </c>
      <c r="B718" s="5">
        <v>12</v>
      </c>
      <c r="C718" s="6" t="s">
        <v>16399</v>
      </c>
      <c r="D718" s="4" t="s">
        <v>16404</v>
      </c>
      <c r="E718" s="4" t="s">
        <v>16416</v>
      </c>
      <c r="F718" s="7">
        <v>0</v>
      </c>
      <c r="G718" s="8">
        <v>0</v>
      </c>
      <c r="H718" s="4">
        <v>1</v>
      </c>
      <c r="I718" s="9">
        <v>2.4305555555555556E-3</v>
      </c>
      <c r="J718" s="4"/>
      <c r="K718" s="4"/>
      <c r="L718" s="4" t="s">
        <v>16402</v>
      </c>
      <c r="M718" s="4" t="s">
        <v>16391</v>
      </c>
      <c r="N718" s="4" t="s">
        <v>16436</v>
      </c>
    </row>
    <row r="719" spans="1:14" x14ac:dyDescent="0.3">
      <c r="A719" s="4" t="s">
        <v>16443</v>
      </c>
      <c r="B719" s="5">
        <v>14</v>
      </c>
      <c r="C719" s="6" t="s">
        <v>16442</v>
      </c>
      <c r="D719" s="4" t="s">
        <v>16400</v>
      </c>
      <c r="E719" s="4" t="s">
        <v>16394</v>
      </c>
      <c r="F719" s="7">
        <v>0</v>
      </c>
      <c r="G719" s="8">
        <v>0</v>
      </c>
      <c r="H719" s="4">
        <v>4</v>
      </c>
      <c r="I719" s="9">
        <v>2.4305555555555556E-3</v>
      </c>
      <c r="J719" s="4"/>
      <c r="K719" s="4"/>
      <c r="L719" s="4" t="s">
        <v>16402</v>
      </c>
      <c r="M719" s="4" t="s">
        <v>16397</v>
      </c>
      <c r="N719" s="4" t="s">
        <v>16403</v>
      </c>
    </row>
    <row r="720" spans="1:14" x14ac:dyDescent="0.3">
      <c r="A720" s="4" t="s">
        <v>16384</v>
      </c>
      <c r="B720" s="5">
        <v>11</v>
      </c>
      <c r="C720" s="6" t="s">
        <v>16431</v>
      </c>
      <c r="D720" s="4" t="s">
        <v>16386</v>
      </c>
      <c r="E720" s="4" t="s">
        <v>16441</v>
      </c>
      <c r="F720" s="7">
        <v>3</v>
      </c>
      <c r="G720" s="8">
        <v>15000000</v>
      </c>
      <c r="H720" s="4">
        <v>1</v>
      </c>
      <c r="I720" s="9">
        <v>2.5462962962962961E-3</v>
      </c>
      <c r="J720" s="4" t="s">
        <v>16388</v>
      </c>
      <c r="K720" s="4" t="s">
        <v>16389</v>
      </c>
      <c r="L720" s="4" t="s">
        <v>16405</v>
      </c>
      <c r="M720" s="4" t="s">
        <v>16409</v>
      </c>
      <c r="N720" s="4" t="s">
        <v>16440</v>
      </c>
    </row>
    <row r="721" spans="1:14" x14ac:dyDescent="0.3">
      <c r="A721" s="4" t="s">
        <v>16384</v>
      </c>
      <c r="B721" s="5">
        <v>13</v>
      </c>
      <c r="C721" s="6" t="s">
        <v>16445</v>
      </c>
      <c r="D721" s="4" t="s">
        <v>16412</v>
      </c>
      <c r="E721" s="4" t="s">
        <v>16394</v>
      </c>
      <c r="F721" s="7">
        <v>3</v>
      </c>
      <c r="G721" s="8">
        <v>15000000</v>
      </c>
      <c r="H721" s="4">
        <v>5</v>
      </c>
      <c r="I721" s="9">
        <v>2.5462962962962961E-3</v>
      </c>
      <c r="J721" s="4" t="s">
        <v>16388</v>
      </c>
      <c r="K721" s="4" t="s">
        <v>16421</v>
      </c>
      <c r="L721" s="4" t="s">
        <v>16425</v>
      </c>
      <c r="M721" s="4" t="s">
        <v>16406</v>
      </c>
      <c r="N721" s="4" t="s">
        <v>16439</v>
      </c>
    </row>
    <row r="722" spans="1:14" x14ac:dyDescent="0.3">
      <c r="A722" s="4" t="s">
        <v>16384</v>
      </c>
      <c r="B722" s="5">
        <v>10</v>
      </c>
      <c r="C722" s="6" t="s">
        <v>16393</v>
      </c>
      <c r="D722" s="4" t="s">
        <v>16386</v>
      </c>
      <c r="E722" s="4" t="s">
        <v>16394</v>
      </c>
      <c r="F722" s="7">
        <v>2</v>
      </c>
      <c r="G722" s="8">
        <v>12000000</v>
      </c>
      <c r="H722" s="4">
        <v>2</v>
      </c>
      <c r="I722" s="9">
        <v>2.5462962962962961E-3</v>
      </c>
      <c r="J722" s="4" t="s">
        <v>16388</v>
      </c>
      <c r="K722" s="4" t="s">
        <v>16401</v>
      </c>
      <c r="L722" s="4" t="s">
        <v>16422</v>
      </c>
      <c r="M722" s="4" t="s">
        <v>16397</v>
      </c>
      <c r="N722" s="4" t="s">
        <v>16426</v>
      </c>
    </row>
    <row r="723" spans="1:14" x14ac:dyDescent="0.3">
      <c r="A723" s="4" t="s">
        <v>16384</v>
      </c>
      <c r="B723" s="5">
        <v>19</v>
      </c>
      <c r="C723" s="6" t="s">
        <v>16393</v>
      </c>
      <c r="D723" s="4" t="s">
        <v>16423</v>
      </c>
      <c r="E723" s="4" t="s">
        <v>16416</v>
      </c>
      <c r="F723" s="7">
        <v>3</v>
      </c>
      <c r="G723" s="8">
        <v>15000000</v>
      </c>
      <c r="H723" s="4">
        <v>2</v>
      </c>
      <c r="I723" s="9">
        <v>2.5462962962962961E-3</v>
      </c>
      <c r="J723" s="4" t="s">
        <v>16388</v>
      </c>
      <c r="K723" s="4" t="s">
        <v>16389</v>
      </c>
      <c r="L723" s="4" t="s">
        <v>16414</v>
      </c>
      <c r="M723" s="4" t="s">
        <v>16406</v>
      </c>
      <c r="N723" s="4" t="s">
        <v>16439</v>
      </c>
    </row>
    <row r="724" spans="1:14" x14ac:dyDescent="0.3">
      <c r="A724" s="4" t="s">
        <v>16384</v>
      </c>
      <c r="B724" s="5">
        <v>11</v>
      </c>
      <c r="C724" s="6" t="s">
        <v>16399</v>
      </c>
      <c r="D724" s="4" t="s">
        <v>16386</v>
      </c>
      <c r="E724" s="4" t="s">
        <v>16394</v>
      </c>
      <c r="F724" s="7">
        <v>5</v>
      </c>
      <c r="G724" s="8">
        <v>21000000</v>
      </c>
      <c r="H724" s="4">
        <v>5</v>
      </c>
      <c r="I724" s="9">
        <v>2.5462962962962961E-3</v>
      </c>
      <c r="J724" s="4" t="s">
        <v>16388</v>
      </c>
      <c r="K724" s="4" t="s">
        <v>16430</v>
      </c>
      <c r="L724" s="4" t="s">
        <v>16414</v>
      </c>
      <c r="M724" s="4" t="s">
        <v>16397</v>
      </c>
      <c r="N724" s="4" t="s">
        <v>16448</v>
      </c>
    </row>
    <row r="725" spans="1:14" x14ac:dyDescent="0.3">
      <c r="A725" s="4" t="s">
        <v>16384</v>
      </c>
      <c r="B725" s="5">
        <v>30</v>
      </c>
      <c r="C725" s="6" t="s">
        <v>16399</v>
      </c>
      <c r="D725" s="4" t="s">
        <v>16404</v>
      </c>
      <c r="E725" s="4" t="s">
        <v>16387</v>
      </c>
      <c r="F725" s="7">
        <v>4</v>
      </c>
      <c r="G725" s="8">
        <v>20000000</v>
      </c>
      <c r="H725" s="4">
        <v>4</v>
      </c>
      <c r="I725" s="9">
        <v>2.5462962962962961E-3</v>
      </c>
      <c r="J725" s="4" t="s">
        <v>16388</v>
      </c>
      <c r="K725" s="4" t="s">
        <v>16424</v>
      </c>
      <c r="L725" s="4" t="s">
        <v>16417</v>
      </c>
      <c r="M725" s="4" t="s">
        <v>16397</v>
      </c>
      <c r="N725" s="4" t="s">
        <v>16398</v>
      </c>
    </row>
    <row r="726" spans="1:14" x14ac:dyDescent="0.3">
      <c r="A726" s="4" t="s">
        <v>16384</v>
      </c>
      <c r="B726" s="5">
        <v>30</v>
      </c>
      <c r="C726" s="6" t="s">
        <v>16411</v>
      </c>
      <c r="D726" s="4" t="s">
        <v>16400</v>
      </c>
      <c r="E726" s="4" t="s">
        <v>16416</v>
      </c>
      <c r="F726" s="7">
        <v>2</v>
      </c>
      <c r="G726" s="8">
        <v>12000000</v>
      </c>
      <c r="H726" s="4">
        <v>1</v>
      </c>
      <c r="I726" s="9">
        <v>2.5462962962962961E-3</v>
      </c>
      <c r="J726" s="4" t="s">
        <v>16388</v>
      </c>
      <c r="K726" s="4" t="s">
        <v>16430</v>
      </c>
      <c r="L726" s="4" t="s">
        <v>16422</v>
      </c>
      <c r="M726" s="4" t="s">
        <v>16406</v>
      </c>
      <c r="N726" s="4" t="s">
        <v>16439</v>
      </c>
    </row>
    <row r="727" spans="1:14" x14ac:dyDescent="0.3">
      <c r="A727" s="4" t="s">
        <v>16384</v>
      </c>
      <c r="B727" s="5">
        <v>17</v>
      </c>
      <c r="C727" s="6" t="s">
        <v>16418</v>
      </c>
      <c r="D727" s="4" t="s">
        <v>16404</v>
      </c>
      <c r="E727" s="4" t="s">
        <v>16387</v>
      </c>
      <c r="F727" s="7">
        <v>4</v>
      </c>
      <c r="G727" s="8">
        <v>11000000</v>
      </c>
      <c r="H727" s="4">
        <v>1</v>
      </c>
      <c r="I727" s="9">
        <v>2.5462962962962961E-3</v>
      </c>
      <c r="J727" s="4" t="s">
        <v>16435</v>
      </c>
      <c r="K727" s="4" t="s">
        <v>16401</v>
      </c>
      <c r="L727" s="4" t="s">
        <v>16414</v>
      </c>
      <c r="M727" s="4" t="s">
        <v>16409</v>
      </c>
      <c r="N727" s="4" t="s">
        <v>16440</v>
      </c>
    </row>
    <row r="728" spans="1:14" x14ac:dyDescent="0.3">
      <c r="A728" s="4" t="s">
        <v>16384</v>
      </c>
      <c r="B728" s="5">
        <v>16</v>
      </c>
      <c r="C728" s="6" t="s">
        <v>16418</v>
      </c>
      <c r="D728" s="4" t="s">
        <v>16412</v>
      </c>
      <c r="E728" s="4" t="s">
        <v>16441</v>
      </c>
      <c r="F728" s="7">
        <v>5</v>
      </c>
      <c r="G728" s="8">
        <v>25000000</v>
      </c>
      <c r="H728" s="4">
        <v>1</v>
      </c>
      <c r="I728" s="9">
        <v>2.5462962962962961E-3</v>
      </c>
      <c r="J728" s="4" t="s">
        <v>16388</v>
      </c>
      <c r="K728" s="4" t="s">
        <v>16401</v>
      </c>
      <c r="L728" s="4" t="s">
        <v>16396</v>
      </c>
      <c r="M728" s="4" t="s">
        <v>16397</v>
      </c>
      <c r="N728" s="4" t="s">
        <v>16426</v>
      </c>
    </row>
    <row r="729" spans="1:14" x14ac:dyDescent="0.3">
      <c r="A729" s="4" t="s">
        <v>16384</v>
      </c>
      <c r="B729" s="5">
        <v>27</v>
      </c>
      <c r="C729" s="6" t="s">
        <v>16442</v>
      </c>
      <c r="D729" s="4" t="s">
        <v>16404</v>
      </c>
      <c r="E729" s="4" t="s">
        <v>16416</v>
      </c>
      <c r="F729" s="7">
        <v>2</v>
      </c>
      <c r="G729" s="8">
        <v>38000000</v>
      </c>
      <c r="H729" s="4">
        <v>1</v>
      </c>
      <c r="I729" s="9">
        <v>2.5462962962962961E-3</v>
      </c>
      <c r="J729" s="4" t="s">
        <v>16420</v>
      </c>
      <c r="K729" s="4" t="s">
        <v>16389</v>
      </c>
      <c r="L729" s="4" t="s">
        <v>16402</v>
      </c>
      <c r="M729" s="4" t="s">
        <v>16391</v>
      </c>
      <c r="N729" s="4" t="s">
        <v>16437</v>
      </c>
    </row>
    <row r="730" spans="1:14" x14ac:dyDescent="0.3">
      <c r="A730" s="4" t="s">
        <v>16384</v>
      </c>
      <c r="B730" s="5">
        <v>11</v>
      </c>
      <c r="C730" s="6" t="s">
        <v>16431</v>
      </c>
      <c r="D730" s="4" t="s">
        <v>16386</v>
      </c>
      <c r="E730" s="4" t="s">
        <v>16441</v>
      </c>
      <c r="F730" s="7">
        <v>3</v>
      </c>
      <c r="G730" s="8">
        <v>15000000</v>
      </c>
      <c r="H730" s="4">
        <v>1</v>
      </c>
      <c r="I730" s="9">
        <v>2.5462962962962961E-3</v>
      </c>
      <c r="J730" s="4" t="s">
        <v>16388</v>
      </c>
      <c r="K730" s="4" t="s">
        <v>16389</v>
      </c>
      <c r="L730" s="4" t="s">
        <v>16405</v>
      </c>
      <c r="M730" s="4" t="s">
        <v>16409</v>
      </c>
      <c r="N730" s="4" t="s">
        <v>16440</v>
      </c>
    </row>
    <row r="731" spans="1:14" x14ac:dyDescent="0.3">
      <c r="A731" s="4" t="s">
        <v>16384</v>
      </c>
      <c r="B731" s="5">
        <v>13</v>
      </c>
      <c r="C731" s="6" t="s">
        <v>16445</v>
      </c>
      <c r="D731" s="4" t="s">
        <v>16412</v>
      </c>
      <c r="E731" s="4" t="s">
        <v>16394</v>
      </c>
      <c r="F731" s="7">
        <v>3</v>
      </c>
      <c r="G731" s="8">
        <v>15000000</v>
      </c>
      <c r="H731" s="4">
        <v>5</v>
      </c>
      <c r="I731" s="9">
        <v>2.5462962962962961E-3</v>
      </c>
      <c r="J731" s="4" t="s">
        <v>16388</v>
      </c>
      <c r="K731" s="4" t="s">
        <v>16421</v>
      </c>
      <c r="L731" s="4" t="s">
        <v>16425</v>
      </c>
      <c r="M731" s="4" t="s">
        <v>16406</v>
      </c>
      <c r="N731" s="4" t="s">
        <v>16439</v>
      </c>
    </row>
    <row r="732" spans="1:14" x14ac:dyDescent="0.3">
      <c r="A732" s="4" t="s">
        <v>16384</v>
      </c>
      <c r="B732" s="5">
        <v>10</v>
      </c>
      <c r="C732" s="6" t="s">
        <v>16393</v>
      </c>
      <c r="D732" s="4" t="s">
        <v>16386</v>
      </c>
      <c r="E732" s="4" t="s">
        <v>16394</v>
      </c>
      <c r="F732" s="7">
        <v>2</v>
      </c>
      <c r="G732" s="8">
        <v>12000000</v>
      </c>
      <c r="H732" s="4">
        <v>2</v>
      </c>
      <c r="I732" s="9">
        <v>2.5462962962962961E-3</v>
      </c>
      <c r="J732" s="4" t="s">
        <v>16388</v>
      </c>
      <c r="K732" s="4" t="s">
        <v>16401</v>
      </c>
      <c r="L732" s="4" t="s">
        <v>16422</v>
      </c>
      <c r="M732" s="4" t="s">
        <v>16397</v>
      </c>
      <c r="N732" s="4" t="s">
        <v>16426</v>
      </c>
    </row>
    <row r="733" spans="1:14" x14ac:dyDescent="0.3">
      <c r="A733" s="4" t="s">
        <v>16384</v>
      </c>
      <c r="B733" s="5">
        <v>19</v>
      </c>
      <c r="C733" s="6" t="s">
        <v>16393</v>
      </c>
      <c r="D733" s="4" t="s">
        <v>16423</v>
      </c>
      <c r="E733" s="4" t="s">
        <v>16416</v>
      </c>
      <c r="F733" s="7">
        <v>3</v>
      </c>
      <c r="G733" s="8">
        <v>15000000</v>
      </c>
      <c r="H733" s="4">
        <v>2</v>
      </c>
      <c r="I733" s="9">
        <v>2.5462962962962961E-3</v>
      </c>
      <c r="J733" s="4" t="s">
        <v>16388</v>
      </c>
      <c r="K733" s="4" t="s">
        <v>16389</v>
      </c>
      <c r="L733" s="4" t="s">
        <v>16414</v>
      </c>
      <c r="M733" s="4" t="s">
        <v>16406</v>
      </c>
      <c r="N733" s="4" t="s">
        <v>16439</v>
      </c>
    </row>
    <row r="734" spans="1:14" x14ac:dyDescent="0.3">
      <c r="A734" s="4" t="s">
        <v>16443</v>
      </c>
      <c r="B734" s="5">
        <v>23</v>
      </c>
      <c r="C734" s="6" t="s">
        <v>16399</v>
      </c>
      <c r="D734" s="4" t="s">
        <v>16404</v>
      </c>
      <c r="E734" s="4" t="s">
        <v>16416</v>
      </c>
      <c r="F734" s="7">
        <v>0</v>
      </c>
      <c r="G734" s="8">
        <v>0</v>
      </c>
      <c r="H734" s="4">
        <v>1</v>
      </c>
      <c r="I734" s="9">
        <v>2.5462962962962961E-3</v>
      </c>
      <c r="J734" s="4"/>
      <c r="K734" s="4"/>
      <c r="L734" s="4" t="s">
        <v>16414</v>
      </c>
      <c r="M734" s="4" t="s">
        <v>16397</v>
      </c>
      <c r="N734" s="4" t="s">
        <v>16398</v>
      </c>
    </row>
    <row r="735" spans="1:14" x14ac:dyDescent="0.3">
      <c r="A735" s="4" t="s">
        <v>16443</v>
      </c>
      <c r="B735" s="5">
        <v>19</v>
      </c>
      <c r="C735" s="6" t="s">
        <v>16411</v>
      </c>
      <c r="D735" s="4" t="s">
        <v>16404</v>
      </c>
      <c r="E735" s="4" t="s">
        <v>16416</v>
      </c>
      <c r="F735" s="7">
        <v>0</v>
      </c>
      <c r="G735" s="8">
        <v>0</v>
      </c>
      <c r="H735" s="4">
        <v>4</v>
      </c>
      <c r="I735" s="9">
        <v>2.5462962962962961E-3</v>
      </c>
      <c r="J735" s="4"/>
      <c r="K735" s="4"/>
      <c r="L735" s="4" t="s">
        <v>16417</v>
      </c>
      <c r="M735" s="4" t="s">
        <v>16391</v>
      </c>
      <c r="N735" s="4" t="s">
        <v>16437</v>
      </c>
    </row>
    <row r="736" spans="1:14" x14ac:dyDescent="0.3">
      <c r="A736" s="4" t="s">
        <v>16443</v>
      </c>
      <c r="B736" s="5">
        <v>27</v>
      </c>
      <c r="C736" s="6" t="s">
        <v>16418</v>
      </c>
      <c r="D736" s="4" t="s">
        <v>16386</v>
      </c>
      <c r="E736" s="4" t="s">
        <v>16416</v>
      </c>
      <c r="F736" s="7">
        <v>0</v>
      </c>
      <c r="G736" s="8">
        <v>0</v>
      </c>
      <c r="H736" s="4">
        <v>1</v>
      </c>
      <c r="I736" s="9">
        <v>2.5462962962962961E-3</v>
      </c>
      <c r="J736" s="4"/>
      <c r="K736" s="4"/>
      <c r="L736" s="4" t="s">
        <v>16402</v>
      </c>
      <c r="M736" s="4" t="s">
        <v>16391</v>
      </c>
      <c r="N736" s="4" t="s">
        <v>16436</v>
      </c>
    </row>
    <row r="737" spans="1:14" x14ac:dyDescent="0.3">
      <c r="A737" s="4" t="s">
        <v>16384</v>
      </c>
      <c r="B737" s="5">
        <v>15</v>
      </c>
      <c r="C737" s="6" t="s">
        <v>16431</v>
      </c>
      <c r="D737" s="4" t="s">
        <v>16423</v>
      </c>
      <c r="E737" s="4" t="s">
        <v>16394</v>
      </c>
      <c r="F737" s="7">
        <v>3</v>
      </c>
      <c r="G737" s="8">
        <v>12000000</v>
      </c>
      <c r="H737" s="4">
        <v>4</v>
      </c>
      <c r="I737" s="9">
        <v>2.7777777777777779E-3</v>
      </c>
      <c r="J737" s="4" t="s">
        <v>16388</v>
      </c>
      <c r="K737" s="4" t="s">
        <v>16401</v>
      </c>
      <c r="L737" s="4" t="s">
        <v>16402</v>
      </c>
      <c r="M737" s="4" t="s">
        <v>16391</v>
      </c>
      <c r="N737" s="4" t="s">
        <v>16427</v>
      </c>
    </row>
    <row r="738" spans="1:14" x14ac:dyDescent="0.3">
      <c r="A738" s="4" t="s">
        <v>16384</v>
      </c>
      <c r="B738" s="5">
        <v>4</v>
      </c>
      <c r="C738" s="6" t="s">
        <v>16445</v>
      </c>
      <c r="D738" s="4" t="s">
        <v>16400</v>
      </c>
      <c r="E738" s="4" t="s">
        <v>16394</v>
      </c>
      <c r="F738" s="7">
        <v>1</v>
      </c>
      <c r="G738" s="8">
        <v>19000000</v>
      </c>
      <c r="H738" s="4">
        <v>2</v>
      </c>
      <c r="I738" s="9">
        <v>2.7777777777777779E-3</v>
      </c>
      <c r="J738" s="4" t="s">
        <v>16420</v>
      </c>
      <c r="K738" s="4" t="s">
        <v>16421</v>
      </c>
      <c r="L738" s="4" t="s">
        <v>16396</v>
      </c>
      <c r="M738" s="4" t="s">
        <v>16406</v>
      </c>
      <c r="N738" s="4" t="s">
        <v>16407</v>
      </c>
    </row>
    <row r="739" spans="1:14" x14ac:dyDescent="0.3">
      <c r="A739" s="4" t="s">
        <v>16384</v>
      </c>
      <c r="B739" s="5">
        <v>11</v>
      </c>
      <c r="C739" s="6" t="s">
        <v>16399</v>
      </c>
      <c r="D739" s="4" t="s">
        <v>16386</v>
      </c>
      <c r="E739" s="4" t="s">
        <v>16387</v>
      </c>
      <c r="F739" s="7">
        <v>2</v>
      </c>
      <c r="G739" s="8">
        <v>38000000</v>
      </c>
      <c r="H739" s="4">
        <v>1</v>
      </c>
      <c r="I739" s="9">
        <v>2.7777777777777779E-3</v>
      </c>
      <c r="J739" s="4" t="s">
        <v>16447</v>
      </c>
      <c r="K739" s="4" t="s">
        <v>16413</v>
      </c>
      <c r="L739" s="4" t="s">
        <v>16414</v>
      </c>
      <c r="M739" s="4" t="s">
        <v>16397</v>
      </c>
      <c r="N739" s="4" t="s">
        <v>16448</v>
      </c>
    </row>
    <row r="740" spans="1:14" x14ac:dyDescent="0.3">
      <c r="A740" s="4" t="s">
        <v>16384</v>
      </c>
      <c r="B740" s="5">
        <v>23</v>
      </c>
      <c r="C740" s="6" t="s">
        <v>16399</v>
      </c>
      <c r="D740" s="4" t="s">
        <v>16404</v>
      </c>
      <c r="E740" s="4" t="s">
        <v>16387</v>
      </c>
      <c r="F740" s="7">
        <v>1</v>
      </c>
      <c r="G740" s="8">
        <v>7000000</v>
      </c>
      <c r="H740" s="4">
        <v>3</v>
      </c>
      <c r="I740" s="9">
        <v>2.7777777777777779E-3</v>
      </c>
      <c r="J740" s="4" t="s">
        <v>16388</v>
      </c>
      <c r="K740" s="4" t="s">
        <v>16389</v>
      </c>
      <c r="L740" s="4" t="s">
        <v>16417</v>
      </c>
      <c r="M740" s="4" t="s">
        <v>16409</v>
      </c>
      <c r="N740" s="4" t="s">
        <v>16410</v>
      </c>
    </row>
    <row r="741" spans="1:14" x14ac:dyDescent="0.3">
      <c r="A741" s="4" t="s">
        <v>16384</v>
      </c>
      <c r="B741" s="5">
        <v>8</v>
      </c>
      <c r="C741" s="6" t="s">
        <v>16411</v>
      </c>
      <c r="D741" s="4" t="s">
        <v>16400</v>
      </c>
      <c r="E741" s="4" t="s">
        <v>16394</v>
      </c>
      <c r="F741" s="7">
        <v>4</v>
      </c>
      <c r="G741" s="8">
        <v>20000000</v>
      </c>
      <c r="H741" s="4">
        <v>4</v>
      </c>
      <c r="I741" s="9">
        <v>2.7777777777777779E-3</v>
      </c>
      <c r="J741" s="4" t="s">
        <v>16435</v>
      </c>
      <c r="K741" s="4" t="s">
        <v>16389</v>
      </c>
      <c r="L741" s="4" t="s">
        <v>16390</v>
      </c>
      <c r="M741" s="4" t="s">
        <v>16397</v>
      </c>
      <c r="N741" s="4" t="s">
        <v>16403</v>
      </c>
    </row>
    <row r="742" spans="1:14" x14ac:dyDescent="0.3">
      <c r="A742" s="4" t="s">
        <v>16384</v>
      </c>
      <c r="B742" s="5">
        <v>8</v>
      </c>
      <c r="C742" s="6" t="s">
        <v>16411</v>
      </c>
      <c r="D742" s="4" t="s">
        <v>16400</v>
      </c>
      <c r="E742" s="4" t="s">
        <v>16387</v>
      </c>
      <c r="F742" s="7">
        <v>3</v>
      </c>
      <c r="G742" s="8">
        <v>15000000</v>
      </c>
      <c r="H742" s="4">
        <v>1</v>
      </c>
      <c r="I742" s="9">
        <v>2.7777777777777779E-3</v>
      </c>
      <c r="J742" s="4" t="s">
        <v>16388</v>
      </c>
      <c r="K742" s="4" t="s">
        <v>16421</v>
      </c>
      <c r="L742" s="4" t="s">
        <v>16405</v>
      </c>
      <c r="M742" s="4" t="s">
        <v>16391</v>
      </c>
      <c r="N742" s="4" t="s">
        <v>16409</v>
      </c>
    </row>
    <row r="743" spans="1:14" x14ac:dyDescent="0.3">
      <c r="A743" s="4" t="s">
        <v>16384</v>
      </c>
      <c r="B743" s="5">
        <v>29</v>
      </c>
      <c r="C743" s="6" t="s">
        <v>16411</v>
      </c>
      <c r="D743" s="4" t="s">
        <v>16386</v>
      </c>
      <c r="E743" s="4" t="s">
        <v>16387</v>
      </c>
      <c r="F743" s="7">
        <v>2</v>
      </c>
      <c r="G743" s="8">
        <v>12000000</v>
      </c>
      <c r="H743" s="4">
        <v>1</v>
      </c>
      <c r="I743" s="9">
        <v>2.7777777777777779E-3</v>
      </c>
      <c r="J743" s="4" t="s">
        <v>16388</v>
      </c>
      <c r="K743" s="4" t="s">
        <v>16438</v>
      </c>
      <c r="L743" s="4" t="s">
        <v>16422</v>
      </c>
      <c r="M743" s="4" t="s">
        <v>16391</v>
      </c>
      <c r="N743" s="4" t="s">
        <v>16436</v>
      </c>
    </row>
    <row r="744" spans="1:14" x14ac:dyDescent="0.3">
      <c r="A744" s="4" t="s">
        <v>16384</v>
      </c>
      <c r="B744" s="5">
        <v>25</v>
      </c>
      <c r="C744" s="6" t="s">
        <v>16411</v>
      </c>
      <c r="D744" s="4" t="s">
        <v>16404</v>
      </c>
      <c r="E744" s="4" t="s">
        <v>16394</v>
      </c>
      <c r="F744" s="7">
        <v>5</v>
      </c>
      <c r="G744" s="8">
        <v>25000000</v>
      </c>
      <c r="H744" s="4">
        <v>3</v>
      </c>
      <c r="I744" s="9">
        <v>2.7777777777777779E-3</v>
      </c>
      <c r="J744" s="4" t="s">
        <v>16388</v>
      </c>
      <c r="K744" s="4" t="s">
        <v>16401</v>
      </c>
      <c r="L744" s="4" t="s">
        <v>16425</v>
      </c>
      <c r="M744" s="4" t="s">
        <v>16406</v>
      </c>
      <c r="N744" s="4" t="s">
        <v>16439</v>
      </c>
    </row>
    <row r="745" spans="1:14" x14ac:dyDescent="0.3">
      <c r="A745" s="4" t="s">
        <v>16384</v>
      </c>
      <c r="B745" s="5">
        <v>22</v>
      </c>
      <c r="C745" s="6" t="s">
        <v>16418</v>
      </c>
      <c r="D745" s="4" t="s">
        <v>16400</v>
      </c>
      <c r="E745" s="4" t="s">
        <v>16394</v>
      </c>
      <c r="F745" s="7">
        <v>2</v>
      </c>
      <c r="G745" s="8">
        <v>12000000</v>
      </c>
      <c r="H745" s="4">
        <v>4</v>
      </c>
      <c r="I745" s="9">
        <v>2.7777777777777779E-3</v>
      </c>
      <c r="J745" s="4" t="s">
        <v>16388</v>
      </c>
      <c r="K745" s="4" t="s">
        <v>16413</v>
      </c>
      <c r="L745" s="4" t="s">
        <v>16396</v>
      </c>
      <c r="M745" s="4" t="s">
        <v>16397</v>
      </c>
      <c r="N745" s="4" t="s">
        <v>16426</v>
      </c>
    </row>
    <row r="746" spans="1:14" x14ac:dyDescent="0.3">
      <c r="A746" s="4" t="s">
        <v>16384</v>
      </c>
      <c r="B746" s="5">
        <v>15</v>
      </c>
      <c r="C746" s="6" t="s">
        <v>16431</v>
      </c>
      <c r="D746" s="4" t="s">
        <v>16423</v>
      </c>
      <c r="E746" s="4" t="s">
        <v>16394</v>
      </c>
      <c r="F746" s="7">
        <v>3</v>
      </c>
      <c r="G746" s="8">
        <v>12000000</v>
      </c>
      <c r="H746" s="4">
        <v>4</v>
      </c>
      <c r="I746" s="9">
        <v>2.7777777777777779E-3</v>
      </c>
      <c r="J746" s="4" t="s">
        <v>16388</v>
      </c>
      <c r="K746" s="4" t="s">
        <v>16401</v>
      </c>
      <c r="L746" s="4" t="s">
        <v>16402</v>
      </c>
      <c r="M746" s="4" t="s">
        <v>16391</v>
      </c>
      <c r="N746" s="4" t="s">
        <v>16427</v>
      </c>
    </row>
    <row r="747" spans="1:14" x14ac:dyDescent="0.3">
      <c r="A747" s="4" t="s">
        <v>16384</v>
      </c>
      <c r="B747" s="5">
        <v>4</v>
      </c>
      <c r="C747" s="6" t="s">
        <v>16445</v>
      </c>
      <c r="D747" s="4" t="s">
        <v>16400</v>
      </c>
      <c r="E747" s="4" t="s">
        <v>16394</v>
      </c>
      <c r="F747" s="7">
        <v>1</v>
      </c>
      <c r="G747" s="8">
        <v>19000000</v>
      </c>
      <c r="H747" s="4">
        <v>2</v>
      </c>
      <c r="I747" s="9">
        <v>2.7777777777777779E-3</v>
      </c>
      <c r="J747" s="4" t="s">
        <v>16420</v>
      </c>
      <c r="K747" s="4" t="s">
        <v>16421</v>
      </c>
      <c r="L747" s="4" t="s">
        <v>16396</v>
      </c>
      <c r="M747" s="4" t="s">
        <v>16406</v>
      </c>
      <c r="N747" s="4" t="s">
        <v>16407</v>
      </c>
    </row>
    <row r="748" spans="1:14" x14ac:dyDescent="0.3">
      <c r="A748" s="4" t="s">
        <v>16443</v>
      </c>
      <c r="B748" s="5">
        <v>25</v>
      </c>
      <c r="C748" s="6" t="s">
        <v>16411</v>
      </c>
      <c r="D748" s="4" t="s">
        <v>16404</v>
      </c>
      <c r="E748" s="4" t="s">
        <v>16416</v>
      </c>
      <c r="F748" s="7">
        <v>0</v>
      </c>
      <c r="G748" s="8">
        <v>0</v>
      </c>
      <c r="H748" s="4">
        <v>5</v>
      </c>
      <c r="I748" s="9">
        <v>2.7777777777777779E-3</v>
      </c>
      <c r="J748" s="4"/>
      <c r="K748" s="4"/>
      <c r="L748" s="4" t="s">
        <v>16405</v>
      </c>
      <c r="M748" s="4" t="s">
        <v>16406</v>
      </c>
      <c r="N748" s="4" t="s">
        <v>16428</v>
      </c>
    </row>
    <row r="749" spans="1:14" x14ac:dyDescent="0.3">
      <c r="A749" s="4" t="s">
        <v>16443</v>
      </c>
      <c r="B749" s="5">
        <v>26</v>
      </c>
      <c r="C749" s="6" t="s">
        <v>16418</v>
      </c>
      <c r="D749" s="4" t="s">
        <v>16386</v>
      </c>
      <c r="E749" s="4" t="s">
        <v>16394</v>
      </c>
      <c r="F749" s="7">
        <v>0</v>
      </c>
      <c r="G749" s="8">
        <v>0</v>
      </c>
      <c r="H749" s="4">
        <v>2</v>
      </c>
      <c r="I749" s="9">
        <v>2.7777777777777779E-3</v>
      </c>
      <c r="J749" s="4"/>
      <c r="K749" s="4"/>
      <c r="L749" s="4" t="s">
        <v>16417</v>
      </c>
      <c r="M749" s="4" t="s">
        <v>16397</v>
      </c>
      <c r="N749" s="4" t="s">
        <v>16398</v>
      </c>
    </row>
    <row r="750" spans="1:14" x14ac:dyDescent="0.3">
      <c r="A750" s="4" t="s">
        <v>16443</v>
      </c>
      <c r="B750" s="5">
        <v>26</v>
      </c>
      <c r="C750" s="6" t="s">
        <v>16418</v>
      </c>
      <c r="D750" s="4" t="s">
        <v>16400</v>
      </c>
      <c r="E750" s="4" t="s">
        <v>16394</v>
      </c>
      <c r="F750" s="7">
        <v>0</v>
      </c>
      <c r="G750" s="8">
        <v>0</v>
      </c>
      <c r="H750" s="4">
        <v>3</v>
      </c>
      <c r="I750" s="9">
        <v>2.7777777777777779E-3</v>
      </c>
      <c r="J750" s="4"/>
      <c r="K750" s="4"/>
      <c r="L750" s="4" t="s">
        <v>16425</v>
      </c>
      <c r="M750" s="4" t="s">
        <v>16397</v>
      </c>
      <c r="N750" s="4" t="s">
        <v>16398</v>
      </c>
    </row>
    <row r="751" spans="1:14" x14ac:dyDescent="0.3">
      <c r="A751" s="4" t="s">
        <v>16443</v>
      </c>
      <c r="B751" s="5">
        <v>10</v>
      </c>
      <c r="C751" s="6" t="s">
        <v>16442</v>
      </c>
      <c r="D751" s="4" t="s">
        <v>16404</v>
      </c>
      <c r="E751" s="4" t="s">
        <v>16387</v>
      </c>
      <c r="F751" s="7">
        <v>0</v>
      </c>
      <c r="G751" s="8">
        <v>0</v>
      </c>
      <c r="H751" s="4">
        <v>3</v>
      </c>
      <c r="I751" s="9">
        <v>2.7777777777777779E-3</v>
      </c>
      <c r="J751" s="4"/>
      <c r="K751" s="4"/>
      <c r="L751" s="4" t="s">
        <v>16417</v>
      </c>
      <c r="M751" s="4" t="s">
        <v>16409</v>
      </c>
      <c r="N751" s="4" t="s">
        <v>16410</v>
      </c>
    </row>
    <row r="752" spans="1:14" x14ac:dyDescent="0.3">
      <c r="A752" s="4" t="s">
        <v>16384</v>
      </c>
      <c r="B752" s="5">
        <v>16</v>
      </c>
      <c r="C752" s="6" t="s">
        <v>16429</v>
      </c>
      <c r="D752" s="4" t="s">
        <v>16404</v>
      </c>
      <c r="E752" s="4" t="s">
        <v>16394</v>
      </c>
      <c r="F752" s="7">
        <v>2</v>
      </c>
      <c r="G752" s="8">
        <v>12000000</v>
      </c>
      <c r="H752" s="4">
        <v>1</v>
      </c>
      <c r="I752" s="9">
        <v>3.2407407407407406E-3</v>
      </c>
      <c r="J752" s="4" t="s">
        <v>16388</v>
      </c>
      <c r="K752" s="4" t="s">
        <v>16401</v>
      </c>
      <c r="L752" s="4" t="s">
        <v>16414</v>
      </c>
      <c r="M752" s="4" t="s">
        <v>16397</v>
      </c>
      <c r="N752" s="4" t="s">
        <v>16398</v>
      </c>
    </row>
    <row r="753" spans="1:14" x14ac:dyDescent="0.3">
      <c r="A753" s="4" t="s">
        <v>16384</v>
      </c>
      <c r="B753" s="5">
        <v>11</v>
      </c>
      <c r="C753" s="6" t="s">
        <v>16431</v>
      </c>
      <c r="D753" s="4" t="s">
        <v>16386</v>
      </c>
      <c r="E753" s="4" t="s">
        <v>16416</v>
      </c>
      <c r="F753" s="7">
        <v>2</v>
      </c>
      <c r="G753" s="8">
        <v>12000000</v>
      </c>
      <c r="H753" s="4">
        <v>4</v>
      </c>
      <c r="I753" s="9">
        <v>3.2407407407407406E-3</v>
      </c>
      <c r="J753" s="4" t="s">
        <v>16388</v>
      </c>
      <c r="K753" s="4" t="s">
        <v>16389</v>
      </c>
      <c r="L753" s="4" t="s">
        <v>16417</v>
      </c>
      <c r="M753" s="4" t="s">
        <v>16409</v>
      </c>
      <c r="N753" s="4" t="s">
        <v>16410</v>
      </c>
    </row>
    <row r="754" spans="1:14" x14ac:dyDescent="0.3">
      <c r="A754" s="4" t="s">
        <v>16384</v>
      </c>
      <c r="B754" s="5">
        <v>1</v>
      </c>
      <c r="C754" s="6" t="s">
        <v>16433</v>
      </c>
      <c r="D754" s="4" t="s">
        <v>16404</v>
      </c>
      <c r="E754" s="4" t="s">
        <v>16394</v>
      </c>
      <c r="F754" s="7">
        <v>2</v>
      </c>
      <c r="G754" s="8">
        <v>12000000</v>
      </c>
      <c r="H754" s="4">
        <v>2</v>
      </c>
      <c r="I754" s="9">
        <v>3.2407407407407406E-3</v>
      </c>
      <c r="J754" s="4" t="s">
        <v>16388</v>
      </c>
      <c r="K754" s="4" t="s">
        <v>16401</v>
      </c>
      <c r="L754" s="4" t="s">
        <v>16425</v>
      </c>
      <c r="M754" s="4" t="s">
        <v>16409</v>
      </c>
      <c r="N754" s="4" t="s">
        <v>16440</v>
      </c>
    </row>
    <row r="755" spans="1:14" x14ac:dyDescent="0.3">
      <c r="A755" s="4" t="s">
        <v>16384</v>
      </c>
      <c r="B755" s="5">
        <v>9</v>
      </c>
      <c r="C755" s="6" t="s">
        <v>16399</v>
      </c>
      <c r="D755" s="4" t="s">
        <v>16404</v>
      </c>
      <c r="E755" s="4" t="s">
        <v>16394</v>
      </c>
      <c r="F755" s="7">
        <v>2</v>
      </c>
      <c r="G755" s="8">
        <v>38000000</v>
      </c>
      <c r="H755" s="4">
        <v>5</v>
      </c>
      <c r="I755" s="9">
        <v>3.2407407407407406E-3</v>
      </c>
      <c r="J755" s="4" t="s">
        <v>16420</v>
      </c>
      <c r="K755" s="4" t="s">
        <v>16389</v>
      </c>
      <c r="L755" s="4" t="s">
        <v>16422</v>
      </c>
      <c r="M755" s="4" t="s">
        <v>16397</v>
      </c>
      <c r="N755" s="4" t="s">
        <v>16403</v>
      </c>
    </row>
    <row r="756" spans="1:14" x14ac:dyDescent="0.3">
      <c r="A756" s="4" t="s">
        <v>16384</v>
      </c>
      <c r="B756" s="5">
        <v>11</v>
      </c>
      <c r="C756" s="6" t="s">
        <v>16399</v>
      </c>
      <c r="D756" s="4" t="s">
        <v>16404</v>
      </c>
      <c r="E756" s="4" t="s">
        <v>16416</v>
      </c>
      <c r="F756" s="7">
        <v>2</v>
      </c>
      <c r="G756" s="8">
        <v>12000000</v>
      </c>
      <c r="H756" s="4">
        <v>5</v>
      </c>
      <c r="I756" s="9">
        <v>3.2407407407407406E-3</v>
      </c>
      <c r="J756" s="4" t="s">
        <v>16388</v>
      </c>
      <c r="K756" s="4" t="s">
        <v>16424</v>
      </c>
      <c r="L756" s="4" t="s">
        <v>16390</v>
      </c>
      <c r="M756" s="4" t="s">
        <v>16391</v>
      </c>
      <c r="N756" s="4" t="s">
        <v>16437</v>
      </c>
    </row>
    <row r="757" spans="1:14" x14ac:dyDescent="0.3">
      <c r="A757" s="4" t="s">
        <v>16384</v>
      </c>
      <c r="B757" s="5">
        <v>22</v>
      </c>
      <c r="C757" s="6" t="s">
        <v>16399</v>
      </c>
      <c r="D757" s="4" t="s">
        <v>16423</v>
      </c>
      <c r="E757" s="4" t="s">
        <v>16416</v>
      </c>
      <c r="F757" s="7">
        <v>3</v>
      </c>
      <c r="G757" s="8">
        <v>15000000</v>
      </c>
      <c r="H757" s="4">
        <v>4</v>
      </c>
      <c r="I757" s="9">
        <v>3.2407407407407406E-3</v>
      </c>
      <c r="J757" s="4" t="s">
        <v>16388</v>
      </c>
      <c r="K757" s="4" t="s">
        <v>16430</v>
      </c>
      <c r="L757" s="4" t="s">
        <v>16402</v>
      </c>
      <c r="M757" s="4" t="s">
        <v>16406</v>
      </c>
      <c r="N757" s="4" t="s">
        <v>16439</v>
      </c>
    </row>
    <row r="758" spans="1:14" x14ac:dyDescent="0.3">
      <c r="A758" s="4" t="s">
        <v>16384</v>
      </c>
      <c r="B758" s="5">
        <v>30</v>
      </c>
      <c r="C758" s="6" t="s">
        <v>16399</v>
      </c>
      <c r="D758" s="4" t="s">
        <v>16423</v>
      </c>
      <c r="E758" s="4" t="s">
        <v>16394</v>
      </c>
      <c r="F758" s="7">
        <v>3</v>
      </c>
      <c r="G758" s="8">
        <v>15000000</v>
      </c>
      <c r="H758" s="4">
        <v>3</v>
      </c>
      <c r="I758" s="9">
        <v>3.2407407407407406E-3</v>
      </c>
      <c r="J758" s="4" t="s">
        <v>16388</v>
      </c>
      <c r="K758" s="4" t="s">
        <v>16401</v>
      </c>
      <c r="L758" s="4" t="s">
        <v>16396</v>
      </c>
      <c r="M758" s="4" t="s">
        <v>16397</v>
      </c>
      <c r="N758" s="4" t="s">
        <v>16403</v>
      </c>
    </row>
    <row r="759" spans="1:14" x14ac:dyDescent="0.3">
      <c r="A759" s="4" t="s">
        <v>16384</v>
      </c>
      <c r="B759" s="5">
        <v>10</v>
      </c>
      <c r="C759" s="6" t="s">
        <v>16411</v>
      </c>
      <c r="D759" s="4" t="s">
        <v>16400</v>
      </c>
      <c r="E759" s="4" t="s">
        <v>16387</v>
      </c>
      <c r="F759" s="7">
        <v>4</v>
      </c>
      <c r="G759" s="8">
        <v>11000000</v>
      </c>
      <c r="H759" s="4">
        <v>2</v>
      </c>
      <c r="I759" s="9">
        <v>3.2407407407407406E-3</v>
      </c>
      <c r="J759" s="4" t="s">
        <v>16435</v>
      </c>
      <c r="K759" s="4" t="s">
        <v>16389</v>
      </c>
      <c r="L759" s="4" t="s">
        <v>16402</v>
      </c>
      <c r="M759" s="4" t="s">
        <v>16397</v>
      </c>
      <c r="N759" s="4" t="s">
        <v>16448</v>
      </c>
    </row>
    <row r="760" spans="1:14" x14ac:dyDescent="0.3">
      <c r="A760" s="4" t="s">
        <v>16384</v>
      </c>
      <c r="B760" s="5">
        <v>24</v>
      </c>
      <c r="C760" s="6" t="s">
        <v>16411</v>
      </c>
      <c r="D760" s="4" t="s">
        <v>16386</v>
      </c>
      <c r="E760" s="4" t="s">
        <v>16416</v>
      </c>
      <c r="F760" s="7">
        <v>4</v>
      </c>
      <c r="G760" s="8">
        <v>20000000</v>
      </c>
      <c r="H760" s="4">
        <v>1</v>
      </c>
      <c r="I760" s="9">
        <v>3.2407407407407406E-3</v>
      </c>
      <c r="J760" s="4" t="s">
        <v>16435</v>
      </c>
      <c r="K760" s="4" t="s">
        <v>16389</v>
      </c>
      <c r="L760" s="4" t="s">
        <v>16402</v>
      </c>
      <c r="M760" s="4" t="s">
        <v>16409</v>
      </c>
      <c r="N760" s="4" t="s">
        <v>16410</v>
      </c>
    </row>
    <row r="761" spans="1:14" x14ac:dyDescent="0.3">
      <c r="A761" s="4" t="s">
        <v>16384</v>
      </c>
      <c r="B761" s="5">
        <v>26</v>
      </c>
      <c r="C761" s="6" t="s">
        <v>16411</v>
      </c>
      <c r="D761" s="4" t="s">
        <v>16400</v>
      </c>
      <c r="E761" s="4" t="s">
        <v>16416</v>
      </c>
      <c r="F761" s="7">
        <v>5</v>
      </c>
      <c r="G761" s="8">
        <v>20000000</v>
      </c>
      <c r="H761" s="4">
        <v>2</v>
      </c>
      <c r="I761" s="9">
        <v>3.2407407407407406E-3</v>
      </c>
      <c r="J761" s="4" t="s">
        <v>16388</v>
      </c>
      <c r="K761" s="4" t="s">
        <v>16389</v>
      </c>
      <c r="L761" s="4" t="s">
        <v>16402</v>
      </c>
      <c r="M761" s="4" t="s">
        <v>16391</v>
      </c>
      <c r="N761" s="4" t="s">
        <v>16415</v>
      </c>
    </row>
    <row r="762" spans="1:14" x14ac:dyDescent="0.3">
      <c r="A762" s="4" t="s">
        <v>16384</v>
      </c>
      <c r="B762" s="5">
        <v>1</v>
      </c>
      <c r="C762" s="6" t="s">
        <v>16411</v>
      </c>
      <c r="D762" s="4" t="s">
        <v>16404</v>
      </c>
      <c r="E762" s="4" t="s">
        <v>16419</v>
      </c>
      <c r="F762" s="7">
        <v>4</v>
      </c>
      <c r="G762" s="8">
        <v>20000000</v>
      </c>
      <c r="H762" s="4">
        <v>2</v>
      </c>
      <c r="I762" s="9">
        <v>3.2407407407407406E-3</v>
      </c>
      <c r="J762" s="4" t="s">
        <v>16388</v>
      </c>
      <c r="K762" s="4" t="s">
        <v>16413</v>
      </c>
      <c r="L762" s="4" t="s">
        <v>16405</v>
      </c>
      <c r="M762" s="4" t="s">
        <v>16391</v>
      </c>
      <c r="N762" s="4" t="s">
        <v>16437</v>
      </c>
    </row>
    <row r="763" spans="1:14" x14ac:dyDescent="0.3">
      <c r="A763" s="4" t="s">
        <v>16384</v>
      </c>
      <c r="B763" s="5">
        <v>30</v>
      </c>
      <c r="C763" s="6" t="s">
        <v>16411</v>
      </c>
      <c r="D763" s="4" t="s">
        <v>16423</v>
      </c>
      <c r="E763" s="4" t="s">
        <v>16419</v>
      </c>
      <c r="F763" s="7">
        <v>1</v>
      </c>
      <c r="G763" s="8">
        <v>7000000</v>
      </c>
      <c r="H763" s="4">
        <v>3</v>
      </c>
      <c r="I763" s="9">
        <v>3.2407407407407406E-3</v>
      </c>
      <c r="J763" s="4" t="s">
        <v>16388</v>
      </c>
      <c r="K763" s="4" t="s">
        <v>16421</v>
      </c>
      <c r="L763" s="4" t="s">
        <v>16405</v>
      </c>
      <c r="M763" s="4" t="s">
        <v>16406</v>
      </c>
      <c r="N763" s="4" t="s">
        <v>16428</v>
      </c>
    </row>
    <row r="764" spans="1:14" x14ac:dyDescent="0.3">
      <c r="A764" s="4" t="s">
        <v>16384</v>
      </c>
      <c r="B764" s="5">
        <v>8</v>
      </c>
      <c r="C764" s="6" t="s">
        <v>16411</v>
      </c>
      <c r="D764" s="4" t="s">
        <v>16404</v>
      </c>
      <c r="E764" s="4" t="s">
        <v>16394</v>
      </c>
      <c r="F764" s="7">
        <v>5</v>
      </c>
      <c r="G764" s="8">
        <v>25000000</v>
      </c>
      <c r="H764" s="4">
        <v>4</v>
      </c>
      <c r="I764" s="9">
        <v>3.2407407407407406E-3</v>
      </c>
      <c r="J764" s="4" t="s">
        <v>16388</v>
      </c>
      <c r="K764" s="4" t="s">
        <v>16395</v>
      </c>
      <c r="L764" s="4" t="s">
        <v>16390</v>
      </c>
      <c r="M764" s="4" t="s">
        <v>16406</v>
      </c>
      <c r="N764" s="4" t="s">
        <v>16439</v>
      </c>
    </row>
    <row r="765" spans="1:14" x14ac:dyDescent="0.3">
      <c r="A765" s="4" t="s">
        <v>16384</v>
      </c>
      <c r="B765" s="5">
        <v>11</v>
      </c>
      <c r="C765" s="6" t="s">
        <v>16411</v>
      </c>
      <c r="D765" s="4" t="s">
        <v>16386</v>
      </c>
      <c r="E765" s="4" t="s">
        <v>16416</v>
      </c>
      <c r="F765" s="7">
        <v>3</v>
      </c>
      <c r="G765" s="8">
        <v>15000000</v>
      </c>
      <c r="H765" s="4">
        <v>3</v>
      </c>
      <c r="I765" s="9">
        <v>3.2407407407407406E-3</v>
      </c>
      <c r="J765" s="4" t="s">
        <v>16388</v>
      </c>
      <c r="K765" s="4" t="s">
        <v>16413</v>
      </c>
      <c r="L765" s="4" t="s">
        <v>16396</v>
      </c>
      <c r="M765" s="4" t="s">
        <v>16391</v>
      </c>
      <c r="N765" s="4" t="s">
        <v>16437</v>
      </c>
    </row>
    <row r="766" spans="1:14" x14ac:dyDescent="0.3">
      <c r="A766" s="4" t="s">
        <v>16384</v>
      </c>
      <c r="B766" s="5">
        <v>11</v>
      </c>
      <c r="C766" s="6" t="s">
        <v>16411</v>
      </c>
      <c r="D766" s="4" t="s">
        <v>16412</v>
      </c>
      <c r="E766" s="4" t="s">
        <v>16416</v>
      </c>
      <c r="F766" s="7">
        <v>3</v>
      </c>
      <c r="G766" s="8">
        <v>15000000</v>
      </c>
      <c r="H766" s="4">
        <v>1</v>
      </c>
      <c r="I766" s="9">
        <v>3.2407407407407406E-3</v>
      </c>
      <c r="J766" s="4" t="s">
        <v>16388</v>
      </c>
      <c r="K766" s="4" t="s">
        <v>16408</v>
      </c>
      <c r="L766" s="4" t="s">
        <v>16422</v>
      </c>
      <c r="M766" s="4" t="s">
        <v>16391</v>
      </c>
      <c r="N766" s="4" t="s">
        <v>16415</v>
      </c>
    </row>
    <row r="767" spans="1:14" x14ac:dyDescent="0.3">
      <c r="A767" s="4" t="s">
        <v>16384</v>
      </c>
      <c r="B767" s="5">
        <v>9</v>
      </c>
      <c r="C767" s="6" t="s">
        <v>16418</v>
      </c>
      <c r="D767" s="4" t="s">
        <v>16412</v>
      </c>
      <c r="E767" s="4" t="s">
        <v>16394</v>
      </c>
      <c r="F767" s="7">
        <v>1</v>
      </c>
      <c r="G767" s="8">
        <v>19000000</v>
      </c>
      <c r="H767" s="4">
        <v>5</v>
      </c>
      <c r="I767" s="9">
        <v>3.2407407407407406E-3</v>
      </c>
      <c r="J767" s="4" t="s">
        <v>16420</v>
      </c>
      <c r="K767" s="4" t="s">
        <v>16401</v>
      </c>
      <c r="L767" s="4" t="s">
        <v>16425</v>
      </c>
      <c r="M767" s="4" t="s">
        <v>16406</v>
      </c>
      <c r="N767" s="4" t="s">
        <v>16428</v>
      </c>
    </row>
    <row r="768" spans="1:14" x14ac:dyDescent="0.3">
      <c r="A768" s="4" t="s">
        <v>16384</v>
      </c>
      <c r="B768" s="5">
        <v>22</v>
      </c>
      <c r="C768" s="6" t="s">
        <v>16418</v>
      </c>
      <c r="D768" s="4" t="s">
        <v>16404</v>
      </c>
      <c r="E768" s="4" t="s">
        <v>16416</v>
      </c>
      <c r="F768" s="7">
        <v>1</v>
      </c>
      <c r="G768" s="8">
        <v>19000000</v>
      </c>
      <c r="H768" s="4">
        <v>1</v>
      </c>
      <c r="I768" s="9">
        <v>3.2407407407407406E-3</v>
      </c>
      <c r="J768" s="4" t="s">
        <v>16420</v>
      </c>
      <c r="K768" s="4" t="s">
        <v>16438</v>
      </c>
      <c r="L768" s="4" t="s">
        <v>16425</v>
      </c>
      <c r="M768" s="4" t="s">
        <v>16397</v>
      </c>
      <c r="N768" s="4" t="s">
        <v>16403</v>
      </c>
    </row>
    <row r="769" spans="1:14" x14ac:dyDescent="0.3">
      <c r="A769" s="4" t="s">
        <v>16384</v>
      </c>
      <c r="B769" s="5">
        <v>12</v>
      </c>
      <c r="C769" s="6" t="s">
        <v>16418</v>
      </c>
      <c r="D769" s="4" t="s">
        <v>16400</v>
      </c>
      <c r="E769" s="4" t="s">
        <v>16416</v>
      </c>
      <c r="F769" s="7">
        <v>4</v>
      </c>
      <c r="G769" s="8">
        <v>20000000</v>
      </c>
      <c r="H769" s="4">
        <v>2</v>
      </c>
      <c r="I769" s="9">
        <v>3.2407407407407406E-3</v>
      </c>
      <c r="J769" s="4" t="s">
        <v>16388</v>
      </c>
      <c r="K769" s="4" t="s">
        <v>16401</v>
      </c>
      <c r="L769" s="4" t="s">
        <v>16405</v>
      </c>
      <c r="M769" s="4" t="s">
        <v>16391</v>
      </c>
      <c r="N769" s="4" t="s">
        <v>16427</v>
      </c>
    </row>
    <row r="770" spans="1:14" x14ac:dyDescent="0.3">
      <c r="A770" s="4" t="s">
        <v>16384</v>
      </c>
      <c r="B770" s="5">
        <v>22</v>
      </c>
      <c r="C770" s="6" t="s">
        <v>16418</v>
      </c>
      <c r="D770" s="4" t="s">
        <v>16404</v>
      </c>
      <c r="E770" s="4" t="s">
        <v>16416</v>
      </c>
      <c r="F770" s="7">
        <v>3</v>
      </c>
      <c r="G770" s="8">
        <v>15000000</v>
      </c>
      <c r="H770" s="4">
        <v>1</v>
      </c>
      <c r="I770" s="9">
        <v>3.2407407407407406E-3</v>
      </c>
      <c r="J770" s="4" t="s">
        <v>16388</v>
      </c>
      <c r="K770" s="4" t="s">
        <v>16389</v>
      </c>
      <c r="L770" s="4" t="s">
        <v>16422</v>
      </c>
      <c r="M770" s="4" t="s">
        <v>16391</v>
      </c>
      <c r="N770" s="4" t="s">
        <v>16437</v>
      </c>
    </row>
    <row r="771" spans="1:14" x14ac:dyDescent="0.3">
      <c r="A771" s="4" t="s">
        <v>16384</v>
      </c>
      <c r="B771" s="5">
        <v>16</v>
      </c>
      <c r="C771" s="6" t="s">
        <v>16429</v>
      </c>
      <c r="D771" s="4" t="s">
        <v>16404</v>
      </c>
      <c r="E771" s="4" t="s">
        <v>16394</v>
      </c>
      <c r="F771" s="7">
        <v>2</v>
      </c>
      <c r="G771" s="8">
        <v>12000000</v>
      </c>
      <c r="H771" s="4">
        <v>1</v>
      </c>
      <c r="I771" s="9">
        <v>3.2407407407407406E-3</v>
      </c>
      <c r="J771" s="4" t="s">
        <v>16388</v>
      </c>
      <c r="K771" s="4" t="s">
        <v>16401</v>
      </c>
      <c r="L771" s="4" t="s">
        <v>16414</v>
      </c>
      <c r="M771" s="4" t="s">
        <v>16397</v>
      </c>
      <c r="N771" s="4" t="s">
        <v>16398</v>
      </c>
    </row>
    <row r="772" spans="1:14" x14ac:dyDescent="0.3">
      <c r="A772" s="4" t="s">
        <v>16384</v>
      </c>
      <c r="B772" s="5">
        <v>11</v>
      </c>
      <c r="C772" s="6" t="s">
        <v>16431</v>
      </c>
      <c r="D772" s="4" t="s">
        <v>16386</v>
      </c>
      <c r="E772" s="4" t="s">
        <v>16416</v>
      </c>
      <c r="F772" s="7">
        <v>2</v>
      </c>
      <c r="G772" s="8">
        <v>12000000</v>
      </c>
      <c r="H772" s="4">
        <v>4</v>
      </c>
      <c r="I772" s="9">
        <v>3.2407407407407406E-3</v>
      </c>
      <c r="J772" s="4" t="s">
        <v>16388</v>
      </c>
      <c r="K772" s="4" t="s">
        <v>16389</v>
      </c>
      <c r="L772" s="4" t="s">
        <v>16417</v>
      </c>
      <c r="M772" s="4" t="s">
        <v>16409</v>
      </c>
      <c r="N772" s="4" t="s">
        <v>16410</v>
      </c>
    </row>
    <row r="773" spans="1:14" x14ac:dyDescent="0.3">
      <c r="A773" s="4" t="s">
        <v>16384</v>
      </c>
      <c r="B773" s="5">
        <v>1</v>
      </c>
      <c r="C773" s="6" t="s">
        <v>16433</v>
      </c>
      <c r="D773" s="4" t="s">
        <v>16404</v>
      </c>
      <c r="E773" s="4" t="s">
        <v>16394</v>
      </c>
      <c r="F773" s="7">
        <v>2</v>
      </c>
      <c r="G773" s="8">
        <v>12000000</v>
      </c>
      <c r="H773" s="4">
        <v>2</v>
      </c>
      <c r="I773" s="9">
        <v>3.2407407407407406E-3</v>
      </c>
      <c r="J773" s="4" t="s">
        <v>16388</v>
      </c>
      <c r="K773" s="4" t="s">
        <v>16401</v>
      </c>
      <c r="L773" s="4" t="s">
        <v>16425</v>
      </c>
      <c r="M773" s="4" t="s">
        <v>16409</v>
      </c>
      <c r="N773" s="4" t="s">
        <v>16440</v>
      </c>
    </row>
    <row r="774" spans="1:14" x14ac:dyDescent="0.3">
      <c r="A774" s="4" t="s">
        <v>16443</v>
      </c>
      <c r="B774" s="5">
        <v>15</v>
      </c>
      <c r="C774" s="6" t="s">
        <v>16432</v>
      </c>
      <c r="D774" s="4" t="s">
        <v>16412</v>
      </c>
      <c r="E774" s="4" t="s">
        <v>16387</v>
      </c>
      <c r="F774" s="7">
        <v>0</v>
      </c>
      <c r="G774" s="8">
        <v>0</v>
      </c>
      <c r="H774" s="4">
        <v>2</v>
      </c>
      <c r="I774" s="9">
        <v>3.2407407407407406E-3</v>
      </c>
      <c r="J774" s="4"/>
      <c r="K774" s="4"/>
      <c r="L774" s="4" t="s">
        <v>16417</v>
      </c>
      <c r="M774" s="4" t="s">
        <v>16397</v>
      </c>
      <c r="N774" s="4" t="s">
        <v>16398</v>
      </c>
    </row>
    <row r="775" spans="1:14" x14ac:dyDescent="0.3">
      <c r="A775" s="4" t="s">
        <v>16443</v>
      </c>
      <c r="B775" s="5">
        <v>11</v>
      </c>
      <c r="C775" s="6" t="s">
        <v>16433</v>
      </c>
      <c r="D775" s="4" t="s">
        <v>16386</v>
      </c>
      <c r="E775" s="4" t="s">
        <v>16416</v>
      </c>
      <c r="F775" s="7">
        <v>0</v>
      </c>
      <c r="G775" s="8">
        <v>0</v>
      </c>
      <c r="H775" s="4">
        <v>5</v>
      </c>
      <c r="I775" s="9">
        <v>3.2407407407407406E-3</v>
      </c>
      <c r="J775" s="4"/>
      <c r="K775" s="4"/>
      <c r="L775" s="4" t="s">
        <v>16405</v>
      </c>
      <c r="M775" s="4" t="s">
        <v>16409</v>
      </c>
      <c r="N775" s="4" t="s">
        <v>16440</v>
      </c>
    </row>
    <row r="776" spans="1:14" x14ac:dyDescent="0.3">
      <c r="A776" s="4" t="s">
        <v>16443</v>
      </c>
      <c r="B776" s="5">
        <v>14</v>
      </c>
      <c r="C776" s="6" t="s">
        <v>16393</v>
      </c>
      <c r="D776" s="4" t="s">
        <v>16400</v>
      </c>
      <c r="E776" s="4" t="s">
        <v>16416</v>
      </c>
      <c r="F776" s="7">
        <v>0</v>
      </c>
      <c r="G776" s="8">
        <v>0</v>
      </c>
      <c r="H776" s="4">
        <v>4</v>
      </c>
      <c r="I776" s="9">
        <v>3.2407407407407406E-3</v>
      </c>
      <c r="J776" s="4"/>
      <c r="K776" s="4"/>
      <c r="L776" s="4" t="s">
        <v>16417</v>
      </c>
      <c r="M776" s="4" t="s">
        <v>16391</v>
      </c>
      <c r="N776" s="4" t="s">
        <v>16415</v>
      </c>
    </row>
    <row r="777" spans="1:14" x14ac:dyDescent="0.3">
      <c r="A777" s="4" t="s">
        <v>16443</v>
      </c>
      <c r="B777" s="5">
        <v>24</v>
      </c>
      <c r="C777" s="6" t="s">
        <v>16399</v>
      </c>
      <c r="D777" s="4" t="s">
        <v>16446</v>
      </c>
      <c r="E777" s="4" t="s">
        <v>16416</v>
      </c>
      <c r="F777" s="7">
        <v>0</v>
      </c>
      <c r="G777" s="8">
        <v>0</v>
      </c>
      <c r="H777" s="4">
        <v>3</v>
      </c>
      <c r="I777" s="9">
        <v>3.2407407407407406E-3</v>
      </c>
      <c r="J777" s="4"/>
      <c r="K777" s="4"/>
      <c r="L777" s="4" t="s">
        <v>16390</v>
      </c>
      <c r="M777" s="4" t="s">
        <v>16391</v>
      </c>
      <c r="N777" s="4" t="s">
        <v>16437</v>
      </c>
    </row>
    <row r="778" spans="1:14" x14ac:dyDescent="0.3">
      <c r="A778" s="4" t="s">
        <v>16443</v>
      </c>
      <c r="B778" s="5">
        <v>1</v>
      </c>
      <c r="C778" s="6" t="s">
        <v>16411</v>
      </c>
      <c r="D778" s="4" t="s">
        <v>16386</v>
      </c>
      <c r="E778" s="4" t="s">
        <v>16416</v>
      </c>
      <c r="F778" s="7">
        <v>0</v>
      </c>
      <c r="G778" s="8">
        <v>0</v>
      </c>
      <c r="H778" s="4">
        <v>1</v>
      </c>
      <c r="I778" s="9">
        <v>3.2407407407407406E-3</v>
      </c>
      <c r="J778" s="4"/>
      <c r="K778" s="4"/>
      <c r="L778" s="4" t="s">
        <v>16417</v>
      </c>
      <c r="M778" s="4" t="s">
        <v>16397</v>
      </c>
      <c r="N778" s="4" t="s">
        <v>16426</v>
      </c>
    </row>
    <row r="779" spans="1:14" x14ac:dyDescent="0.3">
      <c r="A779" s="4" t="s">
        <v>16443</v>
      </c>
      <c r="B779" s="5">
        <v>19</v>
      </c>
      <c r="C779" s="6" t="s">
        <v>16442</v>
      </c>
      <c r="D779" s="4" t="s">
        <v>16404</v>
      </c>
      <c r="E779" s="4" t="s">
        <v>16416</v>
      </c>
      <c r="F779" s="7">
        <v>0</v>
      </c>
      <c r="G779" s="8">
        <v>0</v>
      </c>
      <c r="H779" s="4">
        <v>2</v>
      </c>
      <c r="I779" s="9">
        <v>3.2407407407407406E-3</v>
      </c>
      <c r="J779" s="4"/>
      <c r="K779" s="4"/>
      <c r="L779" s="4" t="s">
        <v>16402</v>
      </c>
      <c r="M779" s="4" t="s">
        <v>16409</v>
      </c>
      <c r="N779" s="4" t="s">
        <v>16440</v>
      </c>
    </row>
    <row r="780" spans="1:14" x14ac:dyDescent="0.3">
      <c r="A780" s="4" t="s">
        <v>16443</v>
      </c>
      <c r="B780" s="5">
        <v>15</v>
      </c>
      <c r="C780" s="6" t="s">
        <v>16432</v>
      </c>
      <c r="D780" s="4" t="s">
        <v>16412</v>
      </c>
      <c r="E780" s="4" t="s">
        <v>16387</v>
      </c>
      <c r="F780" s="7">
        <v>0</v>
      </c>
      <c r="G780" s="8">
        <v>0</v>
      </c>
      <c r="H780" s="4">
        <v>2</v>
      </c>
      <c r="I780" s="9">
        <v>3.2407407407407406E-3</v>
      </c>
      <c r="J780" s="4"/>
      <c r="K780" s="4"/>
      <c r="L780" s="4" t="s">
        <v>16417</v>
      </c>
      <c r="M780" s="4" t="s">
        <v>16397</v>
      </c>
      <c r="N780" s="4" t="s">
        <v>16398</v>
      </c>
    </row>
    <row r="781" spans="1:14" x14ac:dyDescent="0.3">
      <c r="A781" s="4" t="s">
        <v>16443</v>
      </c>
      <c r="B781" s="5">
        <v>11</v>
      </c>
      <c r="C781" s="6" t="s">
        <v>16433</v>
      </c>
      <c r="D781" s="4" t="s">
        <v>16386</v>
      </c>
      <c r="E781" s="4" t="s">
        <v>16416</v>
      </c>
      <c r="F781" s="7">
        <v>0</v>
      </c>
      <c r="G781" s="8">
        <v>0</v>
      </c>
      <c r="H781" s="4">
        <v>5</v>
      </c>
      <c r="I781" s="9">
        <v>3.2407407407407406E-3</v>
      </c>
      <c r="J781" s="4"/>
      <c r="K781" s="4"/>
      <c r="L781" s="4" t="s">
        <v>16405</v>
      </c>
      <c r="M781" s="4" t="s">
        <v>16409</v>
      </c>
      <c r="N781" s="4" t="s">
        <v>16440</v>
      </c>
    </row>
    <row r="782" spans="1:14" x14ac:dyDescent="0.3">
      <c r="A782" s="4" t="s">
        <v>16384</v>
      </c>
      <c r="B782" s="5">
        <v>19</v>
      </c>
      <c r="C782" s="6" t="s">
        <v>16393</v>
      </c>
      <c r="D782" s="4" t="s">
        <v>16400</v>
      </c>
      <c r="E782" s="4" t="s">
        <v>16419</v>
      </c>
      <c r="F782" s="7">
        <v>1</v>
      </c>
      <c r="G782" s="8">
        <v>7000000</v>
      </c>
      <c r="H782" s="4">
        <v>5</v>
      </c>
      <c r="I782" s="9">
        <v>3.2986111111111111E-3</v>
      </c>
      <c r="J782" s="4" t="s">
        <v>16388</v>
      </c>
      <c r="K782" s="4" t="s">
        <v>16395</v>
      </c>
      <c r="L782" s="4" t="s">
        <v>16422</v>
      </c>
      <c r="M782" s="4" t="s">
        <v>16391</v>
      </c>
      <c r="N782" s="4" t="s">
        <v>16427</v>
      </c>
    </row>
    <row r="783" spans="1:14" x14ac:dyDescent="0.3">
      <c r="A783" s="4" t="s">
        <v>16384</v>
      </c>
      <c r="B783" s="5">
        <v>5</v>
      </c>
      <c r="C783" s="6" t="s">
        <v>16399</v>
      </c>
      <c r="D783" s="4" t="s">
        <v>16404</v>
      </c>
      <c r="E783" s="4" t="s">
        <v>16416</v>
      </c>
      <c r="F783" s="7">
        <v>4</v>
      </c>
      <c r="G783" s="8">
        <v>15000000</v>
      </c>
      <c r="H783" s="4">
        <v>3</v>
      </c>
      <c r="I783" s="9">
        <v>3.2986111111111111E-3</v>
      </c>
      <c r="J783" s="4" t="s">
        <v>16388</v>
      </c>
      <c r="K783" s="4" t="s">
        <v>16389</v>
      </c>
      <c r="L783" s="4" t="s">
        <v>16405</v>
      </c>
      <c r="M783" s="4" t="s">
        <v>16409</v>
      </c>
      <c r="N783" s="4" t="s">
        <v>16440</v>
      </c>
    </row>
    <row r="784" spans="1:14" x14ac:dyDescent="0.3">
      <c r="A784" s="4" t="s">
        <v>16384</v>
      </c>
      <c r="B784" s="5">
        <v>11</v>
      </c>
      <c r="C784" s="6" t="s">
        <v>16411</v>
      </c>
      <c r="D784" s="4" t="s">
        <v>16386</v>
      </c>
      <c r="E784" s="4" t="s">
        <v>16419</v>
      </c>
      <c r="F784" s="7">
        <v>2</v>
      </c>
      <c r="G784" s="8">
        <v>38000000</v>
      </c>
      <c r="H784" s="4">
        <v>1</v>
      </c>
      <c r="I784" s="9">
        <v>3.2986111111111111E-3</v>
      </c>
      <c r="J784" s="4" t="s">
        <v>16420</v>
      </c>
      <c r="K784" s="4" t="s">
        <v>16389</v>
      </c>
      <c r="L784" s="4" t="s">
        <v>16414</v>
      </c>
      <c r="M784" s="4" t="s">
        <v>16391</v>
      </c>
      <c r="N784" s="4" t="s">
        <v>16427</v>
      </c>
    </row>
    <row r="785" spans="1:14" x14ac:dyDescent="0.3">
      <c r="A785" s="4" t="s">
        <v>16384</v>
      </c>
      <c r="B785" s="5">
        <v>1</v>
      </c>
      <c r="C785" s="6" t="s">
        <v>16411</v>
      </c>
      <c r="D785" s="4" t="s">
        <v>16423</v>
      </c>
      <c r="E785" s="4" t="s">
        <v>16387</v>
      </c>
      <c r="F785" s="7">
        <v>3</v>
      </c>
      <c r="G785" s="8">
        <v>15000000</v>
      </c>
      <c r="H785" s="4">
        <v>1</v>
      </c>
      <c r="I785" s="9">
        <v>3.2986111111111111E-3</v>
      </c>
      <c r="J785" s="4" t="s">
        <v>16388</v>
      </c>
      <c r="K785" s="4" t="s">
        <v>16413</v>
      </c>
      <c r="L785" s="4" t="s">
        <v>16402</v>
      </c>
      <c r="M785" s="4" t="s">
        <v>16409</v>
      </c>
      <c r="N785" s="4" t="s">
        <v>16410</v>
      </c>
    </row>
    <row r="786" spans="1:14" x14ac:dyDescent="0.3">
      <c r="A786" s="4" t="s">
        <v>16384</v>
      </c>
      <c r="B786" s="5">
        <v>21</v>
      </c>
      <c r="C786" s="6" t="s">
        <v>16411</v>
      </c>
      <c r="D786" s="4" t="s">
        <v>16400</v>
      </c>
      <c r="E786" s="4" t="s">
        <v>16387</v>
      </c>
      <c r="F786" s="7">
        <v>5</v>
      </c>
      <c r="G786" s="8">
        <v>20000000</v>
      </c>
      <c r="H786" s="4">
        <v>5</v>
      </c>
      <c r="I786" s="9">
        <v>3.2986111111111111E-3</v>
      </c>
      <c r="J786" s="4" t="s">
        <v>16388</v>
      </c>
      <c r="K786" s="4" t="s">
        <v>16430</v>
      </c>
      <c r="L786" s="4" t="s">
        <v>16390</v>
      </c>
      <c r="M786" s="4" t="s">
        <v>16397</v>
      </c>
      <c r="N786" s="4" t="s">
        <v>16403</v>
      </c>
    </row>
    <row r="787" spans="1:14" x14ac:dyDescent="0.3">
      <c r="A787" s="4" t="s">
        <v>16384</v>
      </c>
      <c r="B787" s="5">
        <v>27</v>
      </c>
      <c r="C787" s="6" t="s">
        <v>16418</v>
      </c>
      <c r="D787" s="4" t="s">
        <v>16412</v>
      </c>
      <c r="E787" s="4" t="s">
        <v>16416</v>
      </c>
      <c r="F787" s="7">
        <v>3</v>
      </c>
      <c r="G787" s="8">
        <v>11000000</v>
      </c>
      <c r="H787" s="4">
        <v>3</v>
      </c>
      <c r="I787" s="9">
        <v>3.2986111111111111E-3</v>
      </c>
      <c r="J787" s="4" t="s">
        <v>16388</v>
      </c>
      <c r="K787" s="4" t="s">
        <v>16430</v>
      </c>
      <c r="L787" s="4" t="s">
        <v>16422</v>
      </c>
      <c r="M787" s="4" t="s">
        <v>16406</v>
      </c>
      <c r="N787" s="4" t="s">
        <v>16407</v>
      </c>
    </row>
    <row r="788" spans="1:14" x14ac:dyDescent="0.3">
      <c r="A788" s="4" t="s">
        <v>16384</v>
      </c>
      <c r="B788" s="5">
        <v>28</v>
      </c>
      <c r="C788" s="6" t="s">
        <v>16418</v>
      </c>
      <c r="D788" s="4" t="s">
        <v>16412</v>
      </c>
      <c r="E788" s="4" t="s">
        <v>16394</v>
      </c>
      <c r="F788" s="7">
        <v>2</v>
      </c>
      <c r="G788" s="8">
        <v>12000000</v>
      </c>
      <c r="H788" s="4">
        <v>3</v>
      </c>
      <c r="I788" s="9">
        <v>3.2986111111111111E-3</v>
      </c>
      <c r="J788" s="4" t="s">
        <v>16388</v>
      </c>
      <c r="K788" s="4" t="s">
        <v>16413</v>
      </c>
      <c r="L788" s="4" t="s">
        <v>16425</v>
      </c>
      <c r="M788" s="4" t="s">
        <v>16391</v>
      </c>
      <c r="N788" s="4" t="s">
        <v>16436</v>
      </c>
    </row>
    <row r="789" spans="1:14" x14ac:dyDescent="0.3">
      <c r="A789" s="4" t="s">
        <v>16384</v>
      </c>
      <c r="B789" s="5">
        <v>11</v>
      </c>
      <c r="C789" s="6" t="s">
        <v>16442</v>
      </c>
      <c r="D789" s="4" t="s">
        <v>16412</v>
      </c>
      <c r="E789" s="4" t="s">
        <v>16394</v>
      </c>
      <c r="F789" s="7">
        <v>1</v>
      </c>
      <c r="G789" s="8">
        <v>19000000</v>
      </c>
      <c r="H789" s="4">
        <v>1</v>
      </c>
      <c r="I789" s="9">
        <v>3.2986111111111111E-3</v>
      </c>
      <c r="J789" s="4" t="s">
        <v>16420</v>
      </c>
      <c r="K789" s="4" t="s">
        <v>16401</v>
      </c>
      <c r="L789" s="4" t="s">
        <v>16402</v>
      </c>
      <c r="M789" s="4" t="s">
        <v>16391</v>
      </c>
      <c r="N789" s="4" t="s">
        <v>16409</v>
      </c>
    </row>
    <row r="790" spans="1:14" x14ac:dyDescent="0.3">
      <c r="A790" s="4" t="s">
        <v>16384</v>
      </c>
      <c r="B790" s="5">
        <v>25</v>
      </c>
      <c r="C790" s="6" t="s">
        <v>16442</v>
      </c>
      <c r="D790" s="4" t="s">
        <v>16386</v>
      </c>
      <c r="E790" s="4" t="s">
        <v>16394</v>
      </c>
      <c r="F790" s="7">
        <v>2</v>
      </c>
      <c r="G790" s="8">
        <v>12000000</v>
      </c>
      <c r="H790" s="4">
        <v>1</v>
      </c>
      <c r="I790" s="9">
        <v>3.2986111111111111E-3</v>
      </c>
      <c r="J790" s="4" t="s">
        <v>16388</v>
      </c>
      <c r="K790" s="4" t="s">
        <v>16430</v>
      </c>
      <c r="L790" s="4" t="s">
        <v>16417</v>
      </c>
      <c r="M790" s="4" t="s">
        <v>16406</v>
      </c>
      <c r="N790" s="4" t="s">
        <v>16428</v>
      </c>
    </row>
    <row r="791" spans="1:14" x14ac:dyDescent="0.3">
      <c r="A791" s="4" t="s">
        <v>16384</v>
      </c>
      <c r="B791" s="5">
        <v>23</v>
      </c>
      <c r="C791" s="6" t="s">
        <v>16442</v>
      </c>
      <c r="D791" s="4" t="s">
        <v>16386</v>
      </c>
      <c r="E791" s="4" t="s">
        <v>16387</v>
      </c>
      <c r="F791" s="7">
        <v>2</v>
      </c>
      <c r="G791" s="8">
        <v>12000000</v>
      </c>
      <c r="H791" s="4">
        <v>1</v>
      </c>
      <c r="I791" s="9">
        <v>3.2986111111111111E-3</v>
      </c>
      <c r="J791" s="4" t="s">
        <v>16388</v>
      </c>
      <c r="K791" s="4" t="s">
        <v>16438</v>
      </c>
      <c r="L791" s="4" t="s">
        <v>16422</v>
      </c>
      <c r="M791" s="4" t="s">
        <v>16397</v>
      </c>
      <c r="N791" s="4" t="s">
        <v>16398</v>
      </c>
    </row>
    <row r="792" spans="1:14" x14ac:dyDescent="0.3">
      <c r="A792" s="4" t="s">
        <v>16384</v>
      </c>
      <c r="B792" s="5">
        <v>19</v>
      </c>
      <c r="C792" s="6" t="s">
        <v>16393</v>
      </c>
      <c r="D792" s="4" t="s">
        <v>16400</v>
      </c>
      <c r="E792" s="4" t="s">
        <v>16419</v>
      </c>
      <c r="F792" s="7">
        <v>1</v>
      </c>
      <c r="G792" s="8">
        <v>7000000</v>
      </c>
      <c r="H792" s="4">
        <v>5</v>
      </c>
      <c r="I792" s="9">
        <v>3.2986111111111111E-3</v>
      </c>
      <c r="J792" s="4" t="s">
        <v>16388</v>
      </c>
      <c r="K792" s="4" t="s">
        <v>16395</v>
      </c>
      <c r="L792" s="4" t="s">
        <v>16422</v>
      </c>
      <c r="M792" s="4" t="s">
        <v>16391</v>
      </c>
      <c r="N792" s="4" t="s">
        <v>16427</v>
      </c>
    </row>
    <row r="793" spans="1:14" x14ac:dyDescent="0.3">
      <c r="A793" s="4" t="s">
        <v>16443</v>
      </c>
      <c r="B793" s="5">
        <v>11</v>
      </c>
      <c r="C793" s="6" t="s">
        <v>16429</v>
      </c>
      <c r="D793" s="4" t="s">
        <v>16412</v>
      </c>
      <c r="E793" s="4" t="s">
        <v>16394</v>
      </c>
      <c r="F793" s="7">
        <v>0</v>
      </c>
      <c r="G793" s="8">
        <v>0</v>
      </c>
      <c r="H793" s="4">
        <v>4</v>
      </c>
      <c r="I793" s="9">
        <v>3.2986111111111111E-3</v>
      </c>
      <c r="J793" s="4"/>
      <c r="K793" s="4"/>
      <c r="L793" s="4" t="s">
        <v>16402</v>
      </c>
      <c r="M793" s="4" t="s">
        <v>16406</v>
      </c>
      <c r="N793" s="4" t="s">
        <v>16439</v>
      </c>
    </row>
    <row r="794" spans="1:14" x14ac:dyDescent="0.3">
      <c r="A794" s="4" t="s">
        <v>16443</v>
      </c>
      <c r="B794" s="5">
        <v>19</v>
      </c>
      <c r="C794" s="6" t="s">
        <v>16399</v>
      </c>
      <c r="D794" s="4" t="s">
        <v>16386</v>
      </c>
      <c r="E794" s="4" t="s">
        <v>16416</v>
      </c>
      <c r="F794" s="7">
        <v>0</v>
      </c>
      <c r="G794" s="8">
        <v>0</v>
      </c>
      <c r="H794" s="4">
        <v>6</v>
      </c>
      <c r="I794" s="9">
        <v>3.2986111111111111E-3</v>
      </c>
      <c r="J794" s="4"/>
      <c r="K794" s="4"/>
      <c r="L794" s="4" t="s">
        <v>16402</v>
      </c>
      <c r="M794" s="4" t="s">
        <v>16397</v>
      </c>
      <c r="N794" s="4" t="s">
        <v>16444</v>
      </c>
    </row>
    <row r="795" spans="1:14" x14ac:dyDescent="0.3">
      <c r="A795" s="4" t="s">
        <v>16443</v>
      </c>
      <c r="B795" s="5">
        <v>18</v>
      </c>
      <c r="C795" s="6" t="s">
        <v>16418</v>
      </c>
      <c r="D795" s="4" t="s">
        <v>16446</v>
      </c>
      <c r="E795" s="4" t="s">
        <v>16416</v>
      </c>
      <c r="F795" s="7">
        <v>0</v>
      </c>
      <c r="G795" s="8">
        <v>0</v>
      </c>
      <c r="H795" s="4">
        <v>4</v>
      </c>
      <c r="I795" s="9">
        <v>3.2986111111111111E-3</v>
      </c>
      <c r="J795" s="4"/>
      <c r="K795" s="4"/>
      <c r="L795" s="4" t="s">
        <v>16425</v>
      </c>
      <c r="M795" s="4" t="s">
        <v>16409</v>
      </c>
      <c r="N795" s="4" t="s">
        <v>16440</v>
      </c>
    </row>
    <row r="796" spans="1:14" x14ac:dyDescent="0.3">
      <c r="A796" s="4" t="s">
        <v>16443</v>
      </c>
      <c r="B796" s="5">
        <v>11</v>
      </c>
      <c r="C796" s="6" t="s">
        <v>16429</v>
      </c>
      <c r="D796" s="4" t="s">
        <v>16412</v>
      </c>
      <c r="E796" s="4" t="s">
        <v>16394</v>
      </c>
      <c r="F796" s="7">
        <v>0</v>
      </c>
      <c r="G796" s="8">
        <v>0</v>
      </c>
      <c r="H796" s="4">
        <v>4</v>
      </c>
      <c r="I796" s="9">
        <v>3.2986111111111111E-3</v>
      </c>
      <c r="J796" s="4"/>
      <c r="K796" s="4"/>
      <c r="L796" s="4" t="s">
        <v>16402</v>
      </c>
      <c r="M796" s="4" t="s">
        <v>16406</v>
      </c>
      <c r="N796" s="4" t="s">
        <v>16439</v>
      </c>
    </row>
    <row r="797" spans="1:14" x14ac:dyDescent="0.3">
      <c r="A797" s="4" t="s">
        <v>16384</v>
      </c>
      <c r="B797" s="5">
        <v>13</v>
      </c>
      <c r="C797" s="6" t="s">
        <v>16429</v>
      </c>
      <c r="D797" s="4" t="s">
        <v>16423</v>
      </c>
      <c r="E797" s="4" t="s">
        <v>16416</v>
      </c>
      <c r="F797" s="7">
        <v>2</v>
      </c>
      <c r="G797" s="8">
        <v>12000000</v>
      </c>
      <c r="H797" s="4">
        <v>1</v>
      </c>
      <c r="I797" s="9">
        <v>3.3333333333333335E-3</v>
      </c>
      <c r="J797" s="4" t="s">
        <v>16388</v>
      </c>
      <c r="K797" s="4" t="s">
        <v>16430</v>
      </c>
      <c r="L797" s="4" t="s">
        <v>16402</v>
      </c>
      <c r="M797" s="4" t="s">
        <v>16397</v>
      </c>
      <c r="N797" s="4" t="s">
        <v>16398</v>
      </c>
    </row>
    <row r="798" spans="1:14" x14ac:dyDescent="0.3">
      <c r="A798" s="4" t="s">
        <v>16384</v>
      </c>
      <c r="B798" s="5">
        <v>1</v>
      </c>
      <c r="C798" s="6" t="s">
        <v>16433</v>
      </c>
      <c r="D798" s="4" t="s">
        <v>16423</v>
      </c>
      <c r="E798" s="4" t="s">
        <v>16394</v>
      </c>
      <c r="F798" s="7">
        <v>4</v>
      </c>
      <c r="G798" s="8">
        <v>20000000</v>
      </c>
      <c r="H798" s="4">
        <v>4</v>
      </c>
      <c r="I798" s="9">
        <v>3.3333333333333335E-3</v>
      </c>
      <c r="J798" s="4" t="s">
        <v>16435</v>
      </c>
      <c r="K798" s="4" t="s">
        <v>16438</v>
      </c>
      <c r="L798" s="4" t="s">
        <v>16417</v>
      </c>
      <c r="M798" s="4" t="s">
        <v>16391</v>
      </c>
      <c r="N798" s="4" t="s">
        <v>16437</v>
      </c>
    </row>
    <row r="799" spans="1:14" x14ac:dyDescent="0.3">
      <c r="A799" s="4" t="s">
        <v>16384</v>
      </c>
      <c r="B799" s="5">
        <v>12</v>
      </c>
      <c r="C799" s="6" t="s">
        <v>16399</v>
      </c>
      <c r="D799" s="4" t="s">
        <v>16423</v>
      </c>
      <c r="E799" s="4" t="s">
        <v>16387</v>
      </c>
      <c r="F799" s="7">
        <v>2</v>
      </c>
      <c r="G799" s="8">
        <v>10000000</v>
      </c>
      <c r="H799" s="4">
        <v>5</v>
      </c>
      <c r="I799" s="9">
        <v>3.3333333333333335E-3</v>
      </c>
      <c r="J799" s="4" t="s">
        <v>16388</v>
      </c>
      <c r="K799" s="4" t="s">
        <v>16408</v>
      </c>
      <c r="L799" s="4" t="s">
        <v>16425</v>
      </c>
      <c r="M799" s="4" t="s">
        <v>16409</v>
      </c>
      <c r="N799" s="4" t="s">
        <v>16440</v>
      </c>
    </row>
    <row r="800" spans="1:14" x14ac:dyDescent="0.3">
      <c r="A800" s="4" t="s">
        <v>16384</v>
      </c>
      <c r="B800" s="5">
        <v>13</v>
      </c>
      <c r="C800" s="6" t="s">
        <v>16411</v>
      </c>
      <c r="D800" s="4" t="s">
        <v>16386</v>
      </c>
      <c r="E800" s="4" t="s">
        <v>16394</v>
      </c>
      <c r="F800" s="7">
        <v>1</v>
      </c>
      <c r="G800" s="8">
        <v>19000000</v>
      </c>
      <c r="H800" s="4">
        <v>4</v>
      </c>
      <c r="I800" s="9">
        <v>3.3333333333333335E-3</v>
      </c>
      <c r="J800" s="4" t="s">
        <v>16420</v>
      </c>
      <c r="K800" s="4" t="s">
        <v>16430</v>
      </c>
      <c r="L800" s="4" t="s">
        <v>16405</v>
      </c>
      <c r="M800" s="4" t="s">
        <v>16397</v>
      </c>
      <c r="N800" s="4" t="s">
        <v>16403</v>
      </c>
    </row>
    <row r="801" spans="1:14" x14ac:dyDescent="0.3">
      <c r="A801" s="4" t="s">
        <v>16384</v>
      </c>
      <c r="B801" s="5">
        <v>8</v>
      </c>
      <c r="C801" s="6" t="s">
        <v>16411</v>
      </c>
      <c r="D801" s="4" t="s">
        <v>16423</v>
      </c>
      <c r="E801" s="4" t="s">
        <v>16394</v>
      </c>
      <c r="F801" s="7">
        <v>3</v>
      </c>
      <c r="G801" s="8">
        <v>15000000</v>
      </c>
      <c r="H801" s="4">
        <v>3</v>
      </c>
      <c r="I801" s="9">
        <v>3.3333333333333335E-3</v>
      </c>
      <c r="J801" s="4" t="s">
        <v>16388</v>
      </c>
      <c r="K801" s="4" t="s">
        <v>16389</v>
      </c>
      <c r="L801" s="4" t="s">
        <v>16414</v>
      </c>
      <c r="M801" s="4" t="s">
        <v>16391</v>
      </c>
      <c r="N801" s="4" t="s">
        <v>16415</v>
      </c>
    </row>
    <row r="802" spans="1:14" x14ac:dyDescent="0.3">
      <c r="A802" s="4" t="s">
        <v>16384</v>
      </c>
      <c r="B802" s="5">
        <v>17</v>
      </c>
      <c r="C802" s="6" t="s">
        <v>16418</v>
      </c>
      <c r="D802" s="4" t="s">
        <v>16386</v>
      </c>
      <c r="E802" s="4" t="s">
        <v>16416</v>
      </c>
      <c r="F802" s="7">
        <v>2</v>
      </c>
      <c r="G802" s="8">
        <v>12000000</v>
      </c>
      <c r="H802" s="4">
        <v>3</v>
      </c>
      <c r="I802" s="9">
        <v>3.3333333333333335E-3</v>
      </c>
      <c r="J802" s="4" t="s">
        <v>16388</v>
      </c>
      <c r="K802" s="4" t="s">
        <v>16401</v>
      </c>
      <c r="L802" s="4" t="s">
        <v>16414</v>
      </c>
      <c r="M802" s="4" t="s">
        <v>16409</v>
      </c>
      <c r="N802" s="4" t="s">
        <v>16440</v>
      </c>
    </row>
    <row r="803" spans="1:14" x14ac:dyDescent="0.3">
      <c r="A803" s="4" t="s">
        <v>16384</v>
      </c>
      <c r="B803" s="5">
        <v>12</v>
      </c>
      <c r="C803" s="6" t="s">
        <v>16418</v>
      </c>
      <c r="D803" s="4" t="s">
        <v>16400</v>
      </c>
      <c r="E803" s="4" t="s">
        <v>16416</v>
      </c>
      <c r="F803" s="7">
        <v>3</v>
      </c>
      <c r="G803" s="8">
        <v>15000000</v>
      </c>
      <c r="H803" s="4">
        <v>1</v>
      </c>
      <c r="I803" s="9">
        <v>3.3333333333333335E-3</v>
      </c>
      <c r="J803" s="4" t="s">
        <v>16388</v>
      </c>
      <c r="K803" s="4" t="s">
        <v>16413</v>
      </c>
      <c r="L803" s="4" t="s">
        <v>16422</v>
      </c>
      <c r="M803" s="4" t="s">
        <v>16397</v>
      </c>
      <c r="N803" s="4" t="s">
        <v>16426</v>
      </c>
    </row>
    <row r="804" spans="1:14" x14ac:dyDescent="0.3">
      <c r="A804" s="4" t="s">
        <v>16384</v>
      </c>
      <c r="B804" s="5">
        <v>16</v>
      </c>
      <c r="C804" s="6" t="s">
        <v>16442</v>
      </c>
      <c r="D804" s="4" t="s">
        <v>16446</v>
      </c>
      <c r="E804" s="4" t="s">
        <v>16394</v>
      </c>
      <c r="F804" s="7">
        <v>5</v>
      </c>
      <c r="G804" s="8">
        <v>25000000</v>
      </c>
      <c r="H804" s="4">
        <v>2</v>
      </c>
      <c r="I804" s="9">
        <v>3.3333333333333335E-3</v>
      </c>
      <c r="J804" s="4" t="s">
        <v>16388</v>
      </c>
      <c r="K804" s="4" t="s">
        <v>16389</v>
      </c>
      <c r="L804" s="4" t="s">
        <v>16396</v>
      </c>
      <c r="M804" s="4" t="s">
        <v>16406</v>
      </c>
      <c r="N804" s="4" t="s">
        <v>16439</v>
      </c>
    </row>
    <row r="805" spans="1:14" x14ac:dyDescent="0.3">
      <c r="A805" s="4" t="s">
        <v>16384</v>
      </c>
      <c r="B805" s="5">
        <v>13</v>
      </c>
      <c r="C805" s="6" t="s">
        <v>16429</v>
      </c>
      <c r="D805" s="4" t="s">
        <v>16423</v>
      </c>
      <c r="E805" s="4" t="s">
        <v>16416</v>
      </c>
      <c r="F805" s="7">
        <v>2</v>
      </c>
      <c r="G805" s="8">
        <v>12000000</v>
      </c>
      <c r="H805" s="4">
        <v>1</v>
      </c>
      <c r="I805" s="9">
        <v>3.3333333333333335E-3</v>
      </c>
      <c r="J805" s="4" t="s">
        <v>16388</v>
      </c>
      <c r="K805" s="4" t="s">
        <v>16430</v>
      </c>
      <c r="L805" s="4" t="s">
        <v>16402</v>
      </c>
      <c r="M805" s="4" t="s">
        <v>16397</v>
      </c>
      <c r="N805" s="4" t="s">
        <v>16398</v>
      </c>
    </row>
    <row r="806" spans="1:14" x14ac:dyDescent="0.3">
      <c r="A806" s="4" t="s">
        <v>16384</v>
      </c>
      <c r="B806" s="5">
        <v>1</v>
      </c>
      <c r="C806" s="6" t="s">
        <v>16433</v>
      </c>
      <c r="D806" s="4" t="s">
        <v>16423</v>
      </c>
      <c r="E806" s="4" t="s">
        <v>16394</v>
      </c>
      <c r="F806" s="7">
        <v>4</v>
      </c>
      <c r="G806" s="8">
        <v>20000000</v>
      </c>
      <c r="H806" s="4">
        <v>4</v>
      </c>
      <c r="I806" s="9">
        <v>3.3333333333333335E-3</v>
      </c>
      <c r="J806" s="4" t="s">
        <v>16435</v>
      </c>
      <c r="K806" s="4" t="s">
        <v>16438</v>
      </c>
      <c r="L806" s="4" t="s">
        <v>16417</v>
      </c>
      <c r="M806" s="4" t="s">
        <v>16391</v>
      </c>
      <c r="N806" s="4" t="s">
        <v>16437</v>
      </c>
    </row>
    <row r="807" spans="1:14" x14ac:dyDescent="0.3">
      <c r="A807" s="4" t="s">
        <v>16443</v>
      </c>
      <c r="B807" s="5">
        <v>12</v>
      </c>
      <c r="C807" s="6" t="s">
        <v>16434</v>
      </c>
      <c r="D807" s="4" t="s">
        <v>16386</v>
      </c>
      <c r="E807" s="4" t="s">
        <v>16416</v>
      </c>
      <c r="F807" s="7">
        <v>0</v>
      </c>
      <c r="G807" s="8">
        <v>0</v>
      </c>
      <c r="H807" s="4">
        <v>2</v>
      </c>
      <c r="I807" s="9">
        <v>3.3333333333333335E-3</v>
      </c>
      <c r="J807" s="4"/>
      <c r="K807" s="4"/>
      <c r="L807" s="4" t="s">
        <v>16390</v>
      </c>
      <c r="M807" s="4" t="s">
        <v>16406</v>
      </c>
      <c r="N807" s="4" t="s">
        <v>16407</v>
      </c>
    </row>
    <row r="808" spans="1:14" x14ac:dyDescent="0.3">
      <c r="A808" s="4" t="s">
        <v>16443</v>
      </c>
      <c r="B808" s="5">
        <v>6</v>
      </c>
      <c r="C808" s="6" t="s">
        <v>16399</v>
      </c>
      <c r="D808" s="4" t="s">
        <v>16386</v>
      </c>
      <c r="E808" s="4" t="s">
        <v>16394</v>
      </c>
      <c r="F808" s="7">
        <v>0</v>
      </c>
      <c r="G808" s="8">
        <v>0</v>
      </c>
      <c r="H808" s="4">
        <v>1</v>
      </c>
      <c r="I808" s="9">
        <v>3.3333333333333335E-3</v>
      </c>
      <c r="J808" s="4"/>
      <c r="K808" s="4"/>
      <c r="L808" s="4" t="s">
        <v>16405</v>
      </c>
      <c r="M808" s="4" t="s">
        <v>16397</v>
      </c>
      <c r="N808" s="4" t="s">
        <v>16444</v>
      </c>
    </row>
    <row r="809" spans="1:14" x14ac:dyDescent="0.3">
      <c r="A809" s="4" t="s">
        <v>16443</v>
      </c>
      <c r="B809" s="5">
        <v>17</v>
      </c>
      <c r="C809" s="6" t="s">
        <v>16399</v>
      </c>
      <c r="D809" s="4" t="s">
        <v>16386</v>
      </c>
      <c r="E809" s="4" t="s">
        <v>16416</v>
      </c>
      <c r="F809" s="7">
        <v>0</v>
      </c>
      <c r="G809" s="8">
        <v>0</v>
      </c>
      <c r="H809" s="4">
        <v>4</v>
      </c>
      <c r="I809" s="9">
        <v>3.3333333333333335E-3</v>
      </c>
      <c r="J809" s="4"/>
      <c r="K809" s="4"/>
      <c r="L809" s="4" t="s">
        <v>16390</v>
      </c>
      <c r="M809" s="4" t="s">
        <v>16391</v>
      </c>
      <c r="N809" s="4" t="s">
        <v>16409</v>
      </c>
    </row>
    <row r="810" spans="1:14" x14ac:dyDescent="0.3">
      <c r="A810" s="4" t="s">
        <v>16443</v>
      </c>
      <c r="B810" s="5">
        <v>11</v>
      </c>
      <c r="C810" s="6" t="s">
        <v>16418</v>
      </c>
      <c r="D810" s="4" t="s">
        <v>16423</v>
      </c>
      <c r="E810" s="4" t="s">
        <v>16387</v>
      </c>
      <c r="F810" s="7">
        <v>0</v>
      </c>
      <c r="G810" s="8">
        <v>0</v>
      </c>
      <c r="H810" s="4">
        <v>2</v>
      </c>
      <c r="I810" s="9">
        <v>3.3333333333333335E-3</v>
      </c>
      <c r="J810" s="4"/>
      <c r="K810" s="4"/>
      <c r="L810" s="4" t="s">
        <v>16422</v>
      </c>
      <c r="M810" s="4" t="s">
        <v>16391</v>
      </c>
      <c r="N810" s="4" t="s">
        <v>16436</v>
      </c>
    </row>
    <row r="811" spans="1:14" x14ac:dyDescent="0.3">
      <c r="A811" s="4" t="s">
        <v>16443</v>
      </c>
      <c r="B811" s="5">
        <v>12</v>
      </c>
      <c r="C811" s="6" t="s">
        <v>16434</v>
      </c>
      <c r="D811" s="4" t="s">
        <v>16386</v>
      </c>
      <c r="E811" s="4" t="s">
        <v>16416</v>
      </c>
      <c r="F811" s="7">
        <v>0</v>
      </c>
      <c r="G811" s="8">
        <v>0</v>
      </c>
      <c r="H811" s="4">
        <v>2</v>
      </c>
      <c r="I811" s="9">
        <v>3.3333333333333335E-3</v>
      </c>
      <c r="J811" s="4"/>
      <c r="K811" s="4"/>
      <c r="L811" s="4" t="s">
        <v>16390</v>
      </c>
      <c r="M811" s="4" t="s">
        <v>16406</v>
      </c>
      <c r="N811" s="4" t="s">
        <v>16407</v>
      </c>
    </row>
    <row r="812" spans="1:14" x14ac:dyDescent="0.3">
      <c r="A812" s="4" t="s">
        <v>16384</v>
      </c>
      <c r="B812" s="5">
        <v>18</v>
      </c>
      <c r="C812" s="6" t="s">
        <v>16431</v>
      </c>
      <c r="D812" s="4" t="s">
        <v>16400</v>
      </c>
      <c r="E812" s="4" t="s">
        <v>16416</v>
      </c>
      <c r="F812" s="7">
        <v>5</v>
      </c>
      <c r="G812" s="8">
        <v>20000000</v>
      </c>
      <c r="H812" s="4">
        <v>1</v>
      </c>
      <c r="I812" s="9">
        <v>3.6111111111111114E-3</v>
      </c>
      <c r="J812" s="4" t="s">
        <v>16388</v>
      </c>
      <c r="K812" s="4" t="s">
        <v>16438</v>
      </c>
      <c r="L812" s="4" t="s">
        <v>16425</v>
      </c>
      <c r="M812" s="4" t="s">
        <v>16406</v>
      </c>
      <c r="N812" s="4" t="s">
        <v>16407</v>
      </c>
    </row>
    <row r="813" spans="1:14" x14ac:dyDescent="0.3">
      <c r="A813" s="4" t="s">
        <v>16384</v>
      </c>
      <c r="B813" s="5">
        <v>11</v>
      </c>
      <c r="C813" s="6" t="s">
        <v>16411</v>
      </c>
      <c r="D813" s="4" t="s">
        <v>16386</v>
      </c>
      <c r="E813" s="4" t="s">
        <v>16394</v>
      </c>
      <c r="F813" s="7">
        <v>2</v>
      </c>
      <c r="G813" s="8">
        <v>38000000</v>
      </c>
      <c r="H813" s="4">
        <v>2</v>
      </c>
      <c r="I813" s="9">
        <v>3.6111111111111114E-3</v>
      </c>
      <c r="J813" s="4" t="s">
        <v>16420</v>
      </c>
      <c r="K813" s="4" t="s">
        <v>16395</v>
      </c>
      <c r="L813" s="4" t="s">
        <v>16417</v>
      </c>
      <c r="M813" s="4" t="s">
        <v>16409</v>
      </c>
      <c r="N813" s="4" t="s">
        <v>16440</v>
      </c>
    </row>
    <row r="814" spans="1:14" x14ac:dyDescent="0.3">
      <c r="A814" s="4" t="s">
        <v>16384</v>
      </c>
      <c r="B814" s="5">
        <v>23</v>
      </c>
      <c r="C814" s="6" t="s">
        <v>16411</v>
      </c>
      <c r="D814" s="4" t="s">
        <v>16386</v>
      </c>
      <c r="E814" s="4" t="s">
        <v>16387</v>
      </c>
      <c r="F814" s="7">
        <v>1</v>
      </c>
      <c r="G814" s="8">
        <v>19000000</v>
      </c>
      <c r="H814" s="4">
        <v>2</v>
      </c>
      <c r="I814" s="9">
        <v>3.6111111111111114E-3</v>
      </c>
      <c r="J814" s="4" t="s">
        <v>16420</v>
      </c>
      <c r="K814" s="4" t="s">
        <v>16430</v>
      </c>
      <c r="L814" s="4" t="s">
        <v>16390</v>
      </c>
      <c r="M814" s="4" t="s">
        <v>16391</v>
      </c>
      <c r="N814" s="4" t="s">
        <v>16415</v>
      </c>
    </row>
    <row r="815" spans="1:14" x14ac:dyDescent="0.3">
      <c r="A815" s="4" t="s">
        <v>16384</v>
      </c>
      <c r="B815" s="5">
        <v>28</v>
      </c>
      <c r="C815" s="6" t="s">
        <v>16411</v>
      </c>
      <c r="D815" s="4" t="s">
        <v>16423</v>
      </c>
      <c r="E815" s="4" t="s">
        <v>16416</v>
      </c>
      <c r="F815" s="7">
        <v>1</v>
      </c>
      <c r="G815" s="8">
        <v>7000000</v>
      </c>
      <c r="H815" s="4">
        <v>4</v>
      </c>
      <c r="I815" s="9">
        <v>3.6111111111111114E-3</v>
      </c>
      <c r="J815" s="4" t="s">
        <v>16388</v>
      </c>
      <c r="K815" s="4" t="s">
        <v>16413</v>
      </c>
      <c r="L815" s="4" t="s">
        <v>16417</v>
      </c>
      <c r="M815" s="4" t="s">
        <v>16391</v>
      </c>
      <c r="N815" s="4" t="s">
        <v>16436</v>
      </c>
    </row>
    <row r="816" spans="1:14" x14ac:dyDescent="0.3">
      <c r="A816" s="4" t="s">
        <v>16384</v>
      </c>
      <c r="B816" s="5">
        <v>30</v>
      </c>
      <c r="C816" s="6" t="s">
        <v>16411</v>
      </c>
      <c r="D816" s="4" t="s">
        <v>16386</v>
      </c>
      <c r="E816" s="4" t="s">
        <v>16394</v>
      </c>
      <c r="F816" s="7">
        <v>3</v>
      </c>
      <c r="G816" s="8">
        <v>12000000</v>
      </c>
      <c r="H816" s="4">
        <v>1</v>
      </c>
      <c r="I816" s="9">
        <v>3.6111111111111114E-3</v>
      </c>
      <c r="J816" s="4" t="s">
        <v>16388</v>
      </c>
      <c r="K816" s="4" t="s">
        <v>16389</v>
      </c>
      <c r="L816" s="4" t="s">
        <v>16422</v>
      </c>
      <c r="M816" s="4" t="s">
        <v>16391</v>
      </c>
      <c r="N816" s="4" t="s">
        <v>16415</v>
      </c>
    </row>
    <row r="817" spans="1:14" x14ac:dyDescent="0.3">
      <c r="A817" s="4" t="s">
        <v>16384</v>
      </c>
      <c r="B817" s="5">
        <v>22</v>
      </c>
      <c r="C817" s="6" t="s">
        <v>16418</v>
      </c>
      <c r="D817" s="4" t="s">
        <v>16404</v>
      </c>
      <c r="E817" s="4" t="s">
        <v>16416</v>
      </c>
      <c r="F817" s="7">
        <v>4</v>
      </c>
      <c r="G817" s="8">
        <v>20000000</v>
      </c>
      <c r="H817" s="4">
        <v>2</v>
      </c>
      <c r="I817" s="9">
        <v>3.6111111111111114E-3</v>
      </c>
      <c r="J817" s="4" t="s">
        <v>16435</v>
      </c>
      <c r="K817" s="4" t="s">
        <v>16389</v>
      </c>
      <c r="L817" s="4" t="s">
        <v>16402</v>
      </c>
      <c r="M817" s="4" t="s">
        <v>16397</v>
      </c>
      <c r="N817" s="4" t="s">
        <v>16403</v>
      </c>
    </row>
    <row r="818" spans="1:14" x14ac:dyDescent="0.3">
      <c r="A818" s="4" t="s">
        <v>16384</v>
      </c>
      <c r="B818" s="5">
        <v>1</v>
      </c>
      <c r="C818" s="6" t="s">
        <v>16418</v>
      </c>
      <c r="D818" s="4" t="s">
        <v>16404</v>
      </c>
      <c r="E818" s="4" t="s">
        <v>16387</v>
      </c>
      <c r="F818" s="7">
        <v>5</v>
      </c>
      <c r="G818" s="8">
        <v>25000000</v>
      </c>
      <c r="H818" s="4">
        <v>2</v>
      </c>
      <c r="I818" s="9">
        <v>3.6111111111111114E-3</v>
      </c>
      <c r="J818" s="4" t="s">
        <v>16388</v>
      </c>
      <c r="K818" s="4" t="s">
        <v>16401</v>
      </c>
      <c r="L818" s="4" t="s">
        <v>16414</v>
      </c>
      <c r="M818" s="4" t="s">
        <v>16406</v>
      </c>
      <c r="N818" s="4" t="s">
        <v>16439</v>
      </c>
    </row>
    <row r="819" spans="1:14" x14ac:dyDescent="0.3">
      <c r="A819" s="4" t="s">
        <v>16384</v>
      </c>
      <c r="B819" s="5">
        <v>24</v>
      </c>
      <c r="C819" s="6" t="s">
        <v>16442</v>
      </c>
      <c r="D819" s="4" t="s">
        <v>16446</v>
      </c>
      <c r="E819" s="4" t="s">
        <v>16394</v>
      </c>
      <c r="F819" s="7">
        <v>3</v>
      </c>
      <c r="G819" s="8">
        <v>11000000</v>
      </c>
      <c r="H819" s="4">
        <v>4</v>
      </c>
      <c r="I819" s="9">
        <v>3.6111111111111114E-3</v>
      </c>
      <c r="J819" s="4" t="s">
        <v>16388</v>
      </c>
      <c r="K819" s="4" t="s">
        <v>16430</v>
      </c>
      <c r="L819" s="4" t="s">
        <v>16405</v>
      </c>
      <c r="M819" s="4" t="s">
        <v>16391</v>
      </c>
      <c r="N819" s="4" t="s">
        <v>16427</v>
      </c>
    </row>
    <row r="820" spans="1:14" x14ac:dyDescent="0.3">
      <c r="A820" s="4" t="s">
        <v>16384</v>
      </c>
      <c r="B820" s="5">
        <v>18</v>
      </c>
      <c r="C820" s="6" t="s">
        <v>16431</v>
      </c>
      <c r="D820" s="4" t="s">
        <v>16400</v>
      </c>
      <c r="E820" s="4" t="s">
        <v>16416</v>
      </c>
      <c r="F820" s="7">
        <v>5</v>
      </c>
      <c r="G820" s="8">
        <v>20000000</v>
      </c>
      <c r="H820" s="4">
        <v>1</v>
      </c>
      <c r="I820" s="9">
        <v>3.6111111111111114E-3</v>
      </c>
      <c r="J820" s="4" t="s">
        <v>16388</v>
      </c>
      <c r="K820" s="4" t="s">
        <v>16438</v>
      </c>
      <c r="L820" s="4" t="s">
        <v>16425</v>
      </c>
      <c r="M820" s="4" t="s">
        <v>16406</v>
      </c>
      <c r="N820" s="4" t="s">
        <v>16407</v>
      </c>
    </row>
    <row r="821" spans="1:14" x14ac:dyDescent="0.3">
      <c r="A821" s="4" t="s">
        <v>16443</v>
      </c>
      <c r="B821" s="5">
        <v>3</v>
      </c>
      <c r="C821" s="6" t="s">
        <v>16429</v>
      </c>
      <c r="D821" s="4" t="s">
        <v>16404</v>
      </c>
      <c r="E821" s="4" t="s">
        <v>16394</v>
      </c>
      <c r="F821" s="7">
        <v>0</v>
      </c>
      <c r="G821" s="8">
        <v>0</v>
      </c>
      <c r="H821" s="4">
        <v>1</v>
      </c>
      <c r="I821" s="9">
        <v>3.6111111111111114E-3</v>
      </c>
      <c r="J821" s="4"/>
      <c r="K821" s="4"/>
      <c r="L821" s="4" t="s">
        <v>16396</v>
      </c>
      <c r="M821" s="4" t="s">
        <v>16391</v>
      </c>
      <c r="N821" s="4" t="s">
        <v>16427</v>
      </c>
    </row>
    <row r="822" spans="1:14" x14ac:dyDescent="0.3">
      <c r="A822" s="4" t="s">
        <v>16443</v>
      </c>
      <c r="B822" s="5">
        <v>22</v>
      </c>
      <c r="C822" s="6" t="s">
        <v>16399</v>
      </c>
      <c r="D822" s="4" t="s">
        <v>16412</v>
      </c>
      <c r="E822" s="4" t="s">
        <v>16441</v>
      </c>
      <c r="F822" s="7">
        <v>0</v>
      </c>
      <c r="G822" s="8">
        <v>0</v>
      </c>
      <c r="H822" s="4">
        <v>6</v>
      </c>
      <c r="I822" s="9">
        <v>3.6111111111111114E-3</v>
      </c>
      <c r="J822" s="4"/>
      <c r="K822" s="4"/>
      <c r="L822" s="4" t="s">
        <v>16402</v>
      </c>
      <c r="M822" s="4" t="s">
        <v>16391</v>
      </c>
      <c r="N822" s="4" t="s">
        <v>16427</v>
      </c>
    </row>
    <row r="823" spans="1:14" x14ac:dyDescent="0.3">
      <c r="A823" s="4" t="s">
        <v>16443</v>
      </c>
      <c r="B823" s="5">
        <v>5</v>
      </c>
      <c r="C823" s="6" t="s">
        <v>16411</v>
      </c>
      <c r="D823" s="4" t="s">
        <v>16412</v>
      </c>
      <c r="E823" s="4" t="s">
        <v>16394</v>
      </c>
      <c r="F823" s="7">
        <v>0</v>
      </c>
      <c r="G823" s="8">
        <v>0</v>
      </c>
      <c r="H823" s="4">
        <v>3</v>
      </c>
      <c r="I823" s="9">
        <v>3.6111111111111114E-3</v>
      </c>
      <c r="J823" s="4"/>
      <c r="K823" s="4"/>
      <c r="L823" s="4" t="s">
        <v>16402</v>
      </c>
      <c r="M823" s="4" t="s">
        <v>16397</v>
      </c>
      <c r="N823" s="4" t="s">
        <v>16448</v>
      </c>
    </row>
    <row r="824" spans="1:14" x14ac:dyDescent="0.3">
      <c r="A824" s="4" t="s">
        <v>16443</v>
      </c>
      <c r="B824" s="5">
        <v>20</v>
      </c>
      <c r="C824" s="6" t="s">
        <v>16418</v>
      </c>
      <c r="D824" s="4" t="s">
        <v>16404</v>
      </c>
      <c r="E824" s="4" t="s">
        <v>16419</v>
      </c>
      <c r="F824" s="7">
        <v>0</v>
      </c>
      <c r="G824" s="8">
        <v>0</v>
      </c>
      <c r="H824" s="4">
        <v>3</v>
      </c>
      <c r="I824" s="9">
        <v>3.6111111111111114E-3</v>
      </c>
      <c r="J824" s="4"/>
      <c r="K824" s="4"/>
      <c r="L824" s="4" t="s">
        <v>16390</v>
      </c>
      <c r="M824" s="4" t="s">
        <v>16397</v>
      </c>
      <c r="N824" s="4" t="s">
        <v>16426</v>
      </c>
    </row>
    <row r="825" spans="1:14" x14ac:dyDescent="0.3">
      <c r="A825" s="4" t="s">
        <v>16443</v>
      </c>
      <c r="B825" s="5">
        <v>29</v>
      </c>
      <c r="C825" s="6" t="s">
        <v>16418</v>
      </c>
      <c r="D825" s="4" t="s">
        <v>16404</v>
      </c>
      <c r="E825" s="4" t="s">
        <v>16394</v>
      </c>
      <c r="F825" s="7">
        <v>0</v>
      </c>
      <c r="G825" s="8">
        <v>0</v>
      </c>
      <c r="H825" s="4">
        <v>2</v>
      </c>
      <c r="I825" s="9">
        <v>3.6111111111111114E-3</v>
      </c>
      <c r="J825" s="4"/>
      <c r="K825" s="4"/>
      <c r="L825" s="4" t="s">
        <v>16422</v>
      </c>
      <c r="M825" s="4" t="s">
        <v>16409</v>
      </c>
      <c r="N825" s="4" t="s">
        <v>16440</v>
      </c>
    </row>
    <row r="826" spans="1:14" x14ac:dyDescent="0.3">
      <c r="A826" s="4" t="s">
        <v>16443</v>
      </c>
      <c r="B826" s="5">
        <v>3</v>
      </c>
      <c r="C826" s="6" t="s">
        <v>16429</v>
      </c>
      <c r="D826" s="4" t="s">
        <v>16404</v>
      </c>
      <c r="E826" s="4" t="s">
        <v>16394</v>
      </c>
      <c r="F826" s="7">
        <v>0</v>
      </c>
      <c r="G826" s="8">
        <v>0</v>
      </c>
      <c r="H826" s="4">
        <v>1</v>
      </c>
      <c r="I826" s="9">
        <v>3.6111111111111114E-3</v>
      </c>
      <c r="J826" s="4"/>
      <c r="K826" s="4"/>
      <c r="L826" s="4" t="s">
        <v>16396</v>
      </c>
      <c r="M826" s="4" t="s">
        <v>16391</v>
      </c>
      <c r="N826" s="4" t="s">
        <v>16427</v>
      </c>
    </row>
    <row r="827" spans="1:14" x14ac:dyDescent="0.3">
      <c r="A827" s="4" t="s">
        <v>16384</v>
      </c>
      <c r="B827" s="5">
        <v>1</v>
      </c>
      <c r="C827" s="6" t="s">
        <v>16433</v>
      </c>
      <c r="D827" s="4" t="s">
        <v>16446</v>
      </c>
      <c r="E827" s="4" t="s">
        <v>16416</v>
      </c>
      <c r="F827" s="7">
        <v>2</v>
      </c>
      <c r="G827" s="8">
        <v>12000000</v>
      </c>
      <c r="H827" s="4">
        <v>3</v>
      </c>
      <c r="I827" s="9">
        <v>3.6342592592592594E-3</v>
      </c>
      <c r="J827" s="4" t="s">
        <v>16388</v>
      </c>
      <c r="K827" s="4" t="s">
        <v>16389</v>
      </c>
      <c r="L827" s="4" t="s">
        <v>16405</v>
      </c>
      <c r="M827" s="4" t="s">
        <v>16397</v>
      </c>
      <c r="N827" s="4" t="s">
        <v>16398</v>
      </c>
    </row>
    <row r="828" spans="1:14" x14ac:dyDescent="0.3">
      <c r="A828" s="4" t="s">
        <v>16384</v>
      </c>
      <c r="B828" s="5">
        <v>17</v>
      </c>
      <c r="C828" s="6" t="s">
        <v>16393</v>
      </c>
      <c r="D828" s="4" t="s">
        <v>16446</v>
      </c>
      <c r="E828" s="4" t="s">
        <v>16416</v>
      </c>
      <c r="F828" s="7">
        <v>2</v>
      </c>
      <c r="G828" s="8">
        <v>12000000</v>
      </c>
      <c r="H828" s="4">
        <v>4</v>
      </c>
      <c r="I828" s="9">
        <v>3.6342592592592594E-3</v>
      </c>
      <c r="J828" s="4" t="s">
        <v>16388</v>
      </c>
      <c r="K828" s="4" t="s">
        <v>16401</v>
      </c>
      <c r="L828" s="4" t="s">
        <v>16417</v>
      </c>
      <c r="M828" s="4" t="s">
        <v>16406</v>
      </c>
      <c r="N828" s="4" t="s">
        <v>16428</v>
      </c>
    </row>
    <row r="829" spans="1:14" x14ac:dyDescent="0.3">
      <c r="A829" s="4" t="s">
        <v>16384</v>
      </c>
      <c r="B829" s="5">
        <v>9</v>
      </c>
      <c r="C829" s="6" t="s">
        <v>16399</v>
      </c>
      <c r="D829" s="4" t="s">
        <v>16412</v>
      </c>
      <c r="E829" s="4" t="s">
        <v>16416</v>
      </c>
      <c r="F829" s="7">
        <v>5</v>
      </c>
      <c r="G829" s="8">
        <v>25000000</v>
      </c>
      <c r="H829" s="4">
        <v>2</v>
      </c>
      <c r="I829" s="9">
        <v>3.6342592592592594E-3</v>
      </c>
      <c r="J829" s="4" t="s">
        <v>16388</v>
      </c>
      <c r="K829" s="4" t="s">
        <v>16408</v>
      </c>
      <c r="L829" s="4" t="s">
        <v>16405</v>
      </c>
      <c r="M829" s="4" t="s">
        <v>16391</v>
      </c>
      <c r="N829" s="4" t="s">
        <v>16437</v>
      </c>
    </row>
    <row r="830" spans="1:14" x14ac:dyDescent="0.3">
      <c r="A830" s="4" t="s">
        <v>16384</v>
      </c>
      <c r="B830" s="5">
        <v>29</v>
      </c>
      <c r="C830" s="6" t="s">
        <v>16399</v>
      </c>
      <c r="D830" s="4" t="s">
        <v>16386</v>
      </c>
      <c r="E830" s="4" t="s">
        <v>16419</v>
      </c>
      <c r="F830" s="7">
        <v>1</v>
      </c>
      <c r="G830" s="8">
        <v>7000000</v>
      </c>
      <c r="H830" s="4">
        <v>4</v>
      </c>
      <c r="I830" s="9">
        <v>3.6342592592592594E-3</v>
      </c>
      <c r="J830" s="4" t="s">
        <v>16388</v>
      </c>
      <c r="K830" s="4" t="s">
        <v>16401</v>
      </c>
      <c r="L830" s="4" t="s">
        <v>16422</v>
      </c>
      <c r="M830" s="4" t="s">
        <v>16406</v>
      </c>
      <c r="N830" s="4" t="s">
        <v>16407</v>
      </c>
    </row>
    <row r="831" spans="1:14" x14ac:dyDescent="0.3">
      <c r="A831" s="4" t="s">
        <v>16384</v>
      </c>
      <c r="B831" s="5">
        <v>11</v>
      </c>
      <c r="C831" s="6" t="s">
        <v>16411</v>
      </c>
      <c r="D831" s="4" t="s">
        <v>16404</v>
      </c>
      <c r="E831" s="4" t="s">
        <v>16416</v>
      </c>
      <c r="F831" s="7">
        <v>2</v>
      </c>
      <c r="G831" s="8">
        <v>38000000</v>
      </c>
      <c r="H831" s="4">
        <v>3</v>
      </c>
      <c r="I831" s="9">
        <v>3.6342592592592594E-3</v>
      </c>
      <c r="J831" s="4" t="s">
        <v>16420</v>
      </c>
      <c r="K831" s="4" t="s">
        <v>16413</v>
      </c>
      <c r="L831" s="4" t="s">
        <v>16417</v>
      </c>
      <c r="M831" s="4" t="s">
        <v>16391</v>
      </c>
      <c r="N831" s="4" t="s">
        <v>16415</v>
      </c>
    </row>
    <row r="832" spans="1:14" x14ac:dyDescent="0.3">
      <c r="A832" s="4" t="s">
        <v>16384</v>
      </c>
      <c r="B832" s="5">
        <v>17</v>
      </c>
      <c r="C832" s="6" t="s">
        <v>16411</v>
      </c>
      <c r="D832" s="4" t="s">
        <v>16400</v>
      </c>
      <c r="E832" s="4" t="s">
        <v>16387</v>
      </c>
      <c r="F832" s="7">
        <v>1</v>
      </c>
      <c r="G832" s="8">
        <v>19000000</v>
      </c>
      <c r="H832" s="4">
        <v>2</v>
      </c>
      <c r="I832" s="9">
        <v>3.6342592592592594E-3</v>
      </c>
      <c r="J832" s="4" t="s">
        <v>16420</v>
      </c>
      <c r="K832" s="4" t="s">
        <v>16395</v>
      </c>
      <c r="L832" s="4" t="s">
        <v>16396</v>
      </c>
      <c r="M832" s="4" t="s">
        <v>16397</v>
      </c>
      <c r="N832" s="4" t="s">
        <v>16398</v>
      </c>
    </row>
    <row r="833" spans="1:14" x14ac:dyDescent="0.3">
      <c r="A833" s="4" t="s">
        <v>16384</v>
      </c>
      <c r="B833" s="5">
        <v>4</v>
      </c>
      <c r="C833" s="6" t="s">
        <v>16411</v>
      </c>
      <c r="D833" s="4" t="s">
        <v>16386</v>
      </c>
      <c r="E833" s="4" t="s">
        <v>16416</v>
      </c>
      <c r="F833" s="7">
        <v>4</v>
      </c>
      <c r="G833" s="8">
        <v>15000000</v>
      </c>
      <c r="H833" s="4">
        <v>5</v>
      </c>
      <c r="I833" s="9">
        <v>3.6342592592592594E-3</v>
      </c>
      <c r="J833" s="4" t="s">
        <v>16388</v>
      </c>
      <c r="K833" s="4" t="s">
        <v>16401</v>
      </c>
      <c r="L833" s="4" t="s">
        <v>16414</v>
      </c>
      <c r="M833" s="4" t="s">
        <v>16391</v>
      </c>
      <c r="N833" s="4" t="s">
        <v>16409</v>
      </c>
    </row>
    <row r="834" spans="1:14" x14ac:dyDescent="0.3">
      <c r="A834" s="4" t="s">
        <v>16384</v>
      </c>
      <c r="B834" s="5">
        <v>1</v>
      </c>
      <c r="C834" s="6" t="s">
        <v>16411</v>
      </c>
      <c r="D834" s="4" t="s">
        <v>16412</v>
      </c>
      <c r="E834" s="4" t="s">
        <v>16387</v>
      </c>
      <c r="F834" s="7">
        <v>3</v>
      </c>
      <c r="G834" s="8">
        <v>15000000</v>
      </c>
      <c r="H834" s="4">
        <v>5</v>
      </c>
      <c r="I834" s="9">
        <v>3.6342592592592594E-3</v>
      </c>
      <c r="J834" s="4" t="s">
        <v>16388</v>
      </c>
      <c r="K834" s="4" t="s">
        <v>16401</v>
      </c>
      <c r="L834" s="4" t="s">
        <v>16390</v>
      </c>
      <c r="M834" s="4" t="s">
        <v>16391</v>
      </c>
      <c r="N834" s="4" t="s">
        <v>16427</v>
      </c>
    </row>
    <row r="835" spans="1:14" x14ac:dyDescent="0.3">
      <c r="A835" s="4" t="s">
        <v>16384</v>
      </c>
      <c r="B835" s="5">
        <v>11</v>
      </c>
      <c r="C835" s="6" t="s">
        <v>16418</v>
      </c>
      <c r="D835" s="4" t="s">
        <v>16386</v>
      </c>
      <c r="E835" s="4" t="s">
        <v>16416</v>
      </c>
      <c r="F835" s="7">
        <v>3</v>
      </c>
      <c r="G835" s="8">
        <v>11000000</v>
      </c>
      <c r="H835" s="4">
        <v>1</v>
      </c>
      <c r="I835" s="9">
        <v>3.6342592592592594E-3</v>
      </c>
      <c r="J835" s="4" t="s">
        <v>16388</v>
      </c>
      <c r="K835" s="4" t="s">
        <v>16389</v>
      </c>
      <c r="L835" s="4" t="s">
        <v>16405</v>
      </c>
      <c r="M835" s="4" t="s">
        <v>16397</v>
      </c>
      <c r="N835" s="4" t="s">
        <v>16398</v>
      </c>
    </row>
    <row r="836" spans="1:14" x14ac:dyDescent="0.3">
      <c r="A836" s="4" t="s">
        <v>16384</v>
      </c>
      <c r="B836" s="5">
        <v>4</v>
      </c>
      <c r="C836" s="6" t="s">
        <v>16418</v>
      </c>
      <c r="D836" s="4" t="s">
        <v>16386</v>
      </c>
      <c r="E836" s="4" t="s">
        <v>16394</v>
      </c>
      <c r="F836" s="7">
        <v>2</v>
      </c>
      <c r="G836" s="8">
        <v>12000000</v>
      </c>
      <c r="H836" s="4">
        <v>1</v>
      </c>
      <c r="I836" s="9">
        <v>3.6342592592592594E-3</v>
      </c>
      <c r="J836" s="4" t="s">
        <v>16388</v>
      </c>
      <c r="K836" s="4" t="s">
        <v>16395</v>
      </c>
      <c r="L836" s="4" t="s">
        <v>16417</v>
      </c>
      <c r="M836" s="4" t="s">
        <v>16409</v>
      </c>
      <c r="N836" s="4" t="s">
        <v>16410</v>
      </c>
    </row>
    <row r="837" spans="1:14" x14ac:dyDescent="0.3">
      <c r="A837" s="4" t="s">
        <v>16384</v>
      </c>
      <c r="B837" s="5">
        <v>1</v>
      </c>
      <c r="C837" s="6" t="s">
        <v>16433</v>
      </c>
      <c r="D837" s="4" t="s">
        <v>16446</v>
      </c>
      <c r="E837" s="4" t="s">
        <v>16416</v>
      </c>
      <c r="F837" s="7">
        <v>2</v>
      </c>
      <c r="G837" s="8">
        <v>12000000</v>
      </c>
      <c r="H837" s="4">
        <v>3</v>
      </c>
      <c r="I837" s="9">
        <v>3.6342592592592594E-3</v>
      </c>
      <c r="J837" s="4" t="s">
        <v>16388</v>
      </c>
      <c r="K837" s="4" t="s">
        <v>16389</v>
      </c>
      <c r="L837" s="4" t="s">
        <v>16405</v>
      </c>
      <c r="M837" s="4" t="s">
        <v>16397</v>
      </c>
      <c r="N837" s="4" t="s">
        <v>16398</v>
      </c>
    </row>
    <row r="838" spans="1:14" x14ac:dyDescent="0.3">
      <c r="A838" s="4" t="s">
        <v>16384</v>
      </c>
      <c r="B838" s="5">
        <v>17</v>
      </c>
      <c r="C838" s="6" t="s">
        <v>16393</v>
      </c>
      <c r="D838" s="4" t="s">
        <v>16446</v>
      </c>
      <c r="E838" s="4" t="s">
        <v>16416</v>
      </c>
      <c r="F838" s="7">
        <v>2</v>
      </c>
      <c r="G838" s="8">
        <v>12000000</v>
      </c>
      <c r="H838" s="4">
        <v>4</v>
      </c>
      <c r="I838" s="9">
        <v>3.6342592592592594E-3</v>
      </c>
      <c r="J838" s="4" t="s">
        <v>16388</v>
      </c>
      <c r="K838" s="4" t="s">
        <v>16401</v>
      </c>
      <c r="L838" s="4" t="s">
        <v>16417</v>
      </c>
      <c r="M838" s="4" t="s">
        <v>16406</v>
      </c>
      <c r="N838" s="4" t="s">
        <v>16428</v>
      </c>
    </row>
    <row r="839" spans="1:14" x14ac:dyDescent="0.3">
      <c r="A839" s="4" t="s">
        <v>16443</v>
      </c>
      <c r="B839" s="5">
        <v>11</v>
      </c>
      <c r="C839" s="6" t="s">
        <v>16393</v>
      </c>
      <c r="D839" s="4" t="s">
        <v>16386</v>
      </c>
      <c r="E839" s="4" t="s">
        <v>16387</v>
      </c>
      <c r="F839" s="7">
        <v>0</v>
      </c>
      <c r="G839" s="8">
        <v>0</v>
      </c>
      <c r="H839" s="4">
        <v>1</v>
      </c>
      <c r="I839" s="9">
        <v>3.6342592592592594E-3</v>
      </c>
      <c r="J839" s="4"/>
      <c r="K839" s="4"/>
      <c r="L839" s="4" t="s">
        <v>16390</v>
      </c>
      <c r="M839" s="4" t="s">
        <v>16397</v>
      </c>
      <c r="N839" s="4" t="s">
        <v>16444</v>
      </c>
    </row>
    <row r="840" spans="1:14" x14ac:dyDescent="0.3">
      <c r="A840" s="4" t="s">
        <v>16443</v>
      </c>
      <c r="B840" s="5">
        <v>12</v>
      </c>
      <c r="C840" s="6" t="s">
        <v>16393</v>
      </c>
      <c r="D840" s="4" t="s">
        <v>16423</v>
      </c>
      <c r="E840" s="4" t="s">
        <v>16416</v>
      </c>
      <c r="F840" s="7">
        <v>0</v>
      </c>
      <c r="G840" s="8">
        <v>0</v>
      </c>
      <c r="H840" s="4">
        <v>1</v>
      </c>
      <c r="I840" s="9">
        <v>3.6342592592592594E-3</v>
      </c>
      <c r="J840" s="4"/>
      <c r="K840" s="4"/>
      <c r="L840" s="4" t="s">
        <v>16402</v>
      </c>
      <c r="M840" s="4" t="s">
        <v>16397</v>
      </c>
      <c r="N840" s="4" t="s">
        <v>16398</v>
      </c>
    </row>
    <row r="841" spans="1:14" x14ac:dyDescent="0.3">
      <c r="A841" s="4" t="s">
        <v>16443</v>
      </c>
      <c r="B841" s="5">
        <v>25</v>
      </c>
      <c r="C841" s="6" t="s">
        <v>16411</v>
      </c>
      <c r="D841" s="4" t="s">
        <v>16423</v>
      </c>
      <c r="E841" s="4" t="s">
        <v>16394</v>
      </c>
      <c r="F841" s="7">
        <v>0</v>
      </c>
      <c r="G841" s="8">
        <v>0</v>
      </c>
      <c r="H841" s="4">
        <v>1</v>
      </c>
      <c r="I841" s="9">
        <v>3.6342592592592594E-3</v>
      </c>
      <c r="J841" s="4"/>
      <c r="K841" s="4"/>
      <c r="L841" s="4" t="s">
        <v>16425</v>
      </c>
      <c r="M841" s="4" t="s">
        <v>16391</v>
      </c>
      <c r="N841" s="4" t="s">
        <v>16415</v>
      </c>
    </row>
    <row r="842" spans="1:14" x14ac:dyDescent="0.3">
      <c r="A842" s="4" t="s">
        <v>16384</v>
      </c>
      <c r="B842" s="5">
        <v>8</v>
      </c>
      <c r="C842" s="6" t="s">
        <v>16429</v>
      </c>
      <c r="D842" s="4" t="s">
        <v>16404</v>
      </c>
      <c r="E842" s="4" t="s">
        <v>16387</v>
      </c>
      <c r="F842" s="7">
        <v>3</v>
      </c>
      <c r="G842" s="8">
        <v>15000000</v>
      </c>
      <c r="H842" s="4">
        <v>5</v>
      </c>
      <c r="I842" s="9">
        <v>3.645833333333333E-3</v>
      </c>
      <c r="J842" s="4" t="s">
        <v>16388</v>
      </c>
      <c r="K842" s="4" t="s">
        <v>16430</v>
      </c>
      <c r="L842" s="4" t="s">
        <v>16396</v>
      </c>
      <c r="M842" s="4" t="s">
        <v>16391</v>
      </c>
      <c r="N842" s="4" t="s">
        <v>16427</v>
      </c>
    </row>
    <row r="843" spans="1:14" x14ac:dyDescent="0.3">
      <c r="A843" s="4" t="s">
        <v>16384</v>
      </c>
      <c r="B843" s="5">
        <v>12</v>
      </c>
      <c r="C843" s="6" t="s">
        <v>16434</v>
      </c>
      <c r="D843" s="4" t="s">
        <v>16404</v>
      </c>
      <c r="E843" s="4" t="s">
        <v>16387</v>
      </c>
      <c r="F843" s="7">
        <v>5</v>
      </c>
      <c r="G843" s="8">
        <v>25000000</v>
      </c>
      <c r="H843" s="4">
        <v>1</v>
      </c>
      <c r="I843" s="9">
        <v>3.645833333333333E-3</v>
      </c>
      <c r="J843" s="4" t="s">
        <v>16388</v>
      </c>
      <c r="K843" s="4" t="s">
        <v>16438</v>
      </c>
      <c r="L843" s="4" t="s">
        <v>16417</v>
      </c>
      <c r="M843" s="4" t="s">
        <v>16397</v>
      </c>
      <c r="N843" s="4" t="s">
        <v>16426</v>
      </c>
    </row>
    <row r="844" spans="1:14" x14ac:dyDescent="0.3">
      <c r="A844" s="4" t="s">
        <v>16384</v>
      </c>
      <c r="B844" s="5">
        <v>30</v>
      </c>
      <c r="C844" s="6" t="s">
        <v>16399</v>
      </c>
      <c r="D844" s="4" t="s">
        <v>16404</v>
      </c>
      <c r="E844" s="4" t="s">
        <v>16416</v>
      </c>
      <c r="F844" s="7">
        <v>4</v>
      </c>
      <c r="G844" s="8">
        <v>20000000</v>
      </c>
      <c r="H844" s="4">
        <v>3</v>
      </c>
      <c r="I844" s="9">
        <v>3.645833333333333E-3</v>
      </c>
      <c r="J844" s="4" t="s">
        <v>16388</v>
      </c>
      <c r="K844" s="4" t="s">
        <v>16389</v>
      </c>
      <c r="L844" s="4" t="s">
        <v>16414</v>
      </c>
      <c r="M844" s="4" t="s">
        <v>16406</v>
      </c>
      <c r="N844" s="4" t="s">
        <v>16407</v>
      </c>
    </row>
    <row r="845" spans="1:14" x14ac:dyDescent="0.3">
      <c r="A845" s="4" t="s">
        <v>16384</v>
      </c>
      <c r="B845" s="5">
        <v>18</v>
      </c>
      <c r="C845" s="6" t="s">
        <v>16418</v>
      </c>
      <c r="D845" s="4" t="s">
        <v>16423</v>
      </c>
      <c r="E845" s="4" t="s">
        <v>16387</v>
      </c>
      <c r="F845" s="7">
        <v>4</v>
      </c>
      <c r="G845" s="8">
        <v>11000000</v>
      </c>
      <c r="H845" s="4">
        <v>1</v>
      </c>
      <c r="I845" s="9">
        <v>3.645833333333333E-3</v>
      </c>
      <c r="J845" s="4" t="s">
        <v>16435</v>
      </c>
      <c r="K845" s="4" t="s">
        <v>16413</v>
      </c>
      <c r="L845" s="4" t="s">
        <v>16422</v>
      </c>
      <c r="M845" s="4" t="s">
        <v>16397</v>
      </c>
      <c r="N845" s="4" t="s">
        <v>16426</v>
      </c>
    </row>
    <row r="846" spans="1:14" x14ac:dyDescent="0.3">
      <c r="A846" s="4" t="s">
        <v>16384</v>
      </c>
      <c r="B846" s="5">
        <v>3</v>
      </c>
      <c r="C846" s="6" t="s">
        <v>16418</v>
      </c>
      <c r="D846" s="4" t="s">
        <v>16400</v>
      </c>
      <c r="E846" s="4" t="s">
        <v>16416</v>
      </c>
      <c r="F846" s="7">
        <v>2</v>
      </c>
      <c r="G846" s="8">
        <v>12000000</v>
      </c>
      <c r="H846" s="4">
        <v>4</v>
      </c>
      <c r="I846" s="9">
        <v>3.645833333333333E-3</v>
      </c>
      <c r="J846" s="4" t="s">
        <v>16388</v>
      </c>
      <c r="K846" s="4" t="s">
        <v>16408</v>
      </c>
      <c r="L846" s="4" t="s">
        <v>16414</v>
      </c>
      <c r="M846" s="4" t="s">
        <v>16391</v>
      </c>
      <c r="N846" s="4" t="s">
        <v>16436</v>
      </c>
    </row>
    <row r="847" spans="1:14" x14ac:dyDescent="0.3">
      <c r="A847" s="4" t="s">
        <v>16384</v>
      </c>
      <c r="B847" s="5">
        <v>7</v>
      </c>
      <c r="C847" s="6" t="s">
        <v>16418</v>
      </c>
      <c r="D847" s="4" t="s">
        <v>16400</v>
      </c>
      <c r="E847" s="4" t="s">
        <v>16416</v>
      </c>
      <c r="F847" s="7">
        <v>3</v>
      </c>
      <c r="G847" s="8">
        <v>15000000</v>
      </c>
      <c r="H847" s="4">
        <v>5</v>
      </c>
      <c r="I847" s="9">
        <v>3.645833333333333E-3</v>
      </c>
      <c r="J847" s="4" t="s">
        <v>16388</v>
      </c>
      <c r="K847" s="4" t="s">
        <v>16430</v>
      </c>
      <c r="L847" s="4" t="s">
        <v>16405</v>
      </c>
      <c r="M847" s="4" t="s">
        <v>16397</v>
      </c>
      <c r="N847" s="4" t="s">
        <v>16403</v>
      </c>
    </row>
    <row r="848" spans="1:14" x14ac:dyDescent="0.3">
      <c r="A848" s="4" t="s">
        <v>16384</v>
      </c>
      <c r="B848" s="5">
        <v>19</v>
      </c>
      <c r="C848" s="6" t="s">
        <v>16418</v>
      </c>
      <c r="D848" s="4" t="s">
        <v>16423</v>
      </c>
      <c r="E848" s="4" t="s">
        <v>16394</v>
      </c>
      <c r="F848" s="7">
        <v>3</v>
      </c>
      <c r="G848" s="8">
        <v>15000000</v>
      </c>
      <c r="H848" s="4">
        <v>3</v>
      </c>
      <c r="I848" s="9">
        <v>3.645833333333333E-3</v>
      </c>
      <c r="J848" s="4" t="s">
        <v>16388</v>
      </c>
      <c r="K848" s="4" t="s">
        <v>16401</v>
      </c>
      <c r="L848" s="4" t="s">
        <v>16402</v>
      </c>
      <c r="M848" s="4" t="s">
        <v>16391</v>
      </c>
      <c r="N848" s="4" t="s">
        <v>16415</v>
      </c>
    </row>
    <row r="849" spans="1:14" x14ac:dyDescent="0.3">
      <c r="A849" s="4" t="s">
        <v>16384</v>
      </c>
      <c r="B849" s="5">
        <v>13</v>
      </c>
      <c r="C849" s="6" t="s">
        <v>16442</v>
      </c>
      <c r="D849" s="4" t="s">
        <v>16386</v>
      </c>
      <c r="E849" s="4" t="s">
        <v>16419</v>
      </c>
      <c r="F849" s="7">
        <v>2</v>
      </c>
      <c r="G849" s="8">
        <v>38000000</v>
      </c>
      <c r="H849" s="4">
        <v>2</v>
      </c>
      <c r="I849" s="9">
        <v>3.645833333333333E-3</v>
      </c>
      <c r="J849" s="4" t="s">
        <v>16420</v>
      </c>
      <c r="K849" s="4" t="s">
        <v>16413</v>
      </c>
      <c r="L849" s="4" t="s">
        <v>16390</v>
      </c>
      <c r="M849" s="4" t="s">
        <v>16409</v>
      </c>
      <c r="N849" s="4" t="s">
        <v>16440</v>
      </c>
    </row>
    <row r="850" spans="1:14" x14ac:dyDescent="0.3">
      <c r="A850" s="4" t="s">
        <v>16384</v>
      </c>
      <c r="B850" s="5">
        <v>14</v>
      </c>
      <c r="C850" s="6" t="s">
        <v>16442</v>
      </c>
      <c r="D850" s="4" t="s">
        <v>16400</v>
      </c>
      <c r="E850" s="4" t="s">
        <v>16387</v>
      </c>
      <c r="F850" s="7">
        <v>2</v>
      </c>
      <c r="G850" s="8">
        <v>12000000</v>
      </c>
      <c r="H850" s="4">
        <v>2</v>
      </c>
      <c r="I850" s="9">
        <v>3.645833333333333E-3</v>
      </c>
      <c r="J850" s="4" t="s">
        <v>16388</v>
      </c>
      <c r="K850" s="4" t="s">
        <v>16395</v>
      </c>
      <c r="L850" s="4" t="s">
        <v>16417</v>
      </c>
      <c r="M850" s="4" t="s">
        <v>16397</v>
      </c>
      <c r="N850" s="4" t="s">
        <v>16403</v>
      </c>
    </row>
    <row r="851" spans="1:14" x14ac:dyDescent="0.3">
      <c r="A851" s="4" t="s">
        <v>16384</v>
      </c>
      <c r="B851" s="5">
        <v>8</v>
      </c>
      <c r="C851" s="6" t="s">
        <v>16429</v>
      </c>
      <c r="D851" s="4" t="s">
        <v>16404</v>
      </c>
      <c r="E851" s="4" t="s">
        <v>16387</v>
      </c>
      <c r="F851" s="7">
        <v>3</v>
      </c>
      <c r="G851" s="8">
        <v>15000000</v>
      </c>
      <c r="H851" s="4">
        <v>5</v>
      </c>
      <c r="I851" s="9">
        <v>3.645833333333333E-3</v>
      </c>
      <c r="J851" s="4" t="s">
        <v>16388</v>
      </c>
      <c r="K851" s="4" t="s">
        <v>16430</v>
      </c>
      <c r="L851" s="4" t="s">
        <v>16396</v>
      </c>
      <c r="M851" s="4" t="s">
        <v>16391</v>
      </c>
      <c r="N851" s="4" t="s">
        <v>16427</v>
      </c>
    </row>
    <row r="852" spans="1:14" x14ac:dyDescent="0.3">
      <c r="A852" s="4" t="s">
        <v>16384</v>
      </c>
      <c r="B852" s="5">
        <v>12</v>
      </c>
      <c r="C852" s="6" t="s">
        <v>16434</v>
      </c>
      <c r="D852" s="4" t="s">
        <v>16404</v>
      </c>
      <c r="E852" s="4" t="s">
        <v>16387</v>
      </c>
      <c r="F852" s="7">
        <v>5</v>
      </c>
      <c r="G852" s="8">
        <v>25000000</v>
      </c>
      <c r="H852" s="4">
        <v>1</v>
      </c>
      <c r="I852" s="9">
        <v>3.645833333333333E-3</v>
      </c>
      <c r="J852" s="4" t="s">
        <v>16388</v>
      </c>
      <c r="K852" s="4" t="s">
        <v>16438</v>
      </c>
      <c r="L852" s="4" t="s">
        <v>16417</v>
      </c>
      <c r="M852" s="4" t="s">
        <v>16397</v>
      </c>
      <c r="N852" s="4" t="s">
        <v>16426</v>
      </c>
    </row>
    <row r="853" spans="1:14" x14ac:dyDescent="0.3">
      <c r="A853" s="4" t="s">
        <v>16443</v>
      </c>
      <c r="B853" s="5">
        <v>29</v>
      </c>
      <c r="C853" s="6" t="s">
        <v>16433</v>
      </c>
      <c r="D853" s="4" t="s">
        <v>16400</v>
      </c>
      <c r="E853" s="4" t="s">
        <v>16387</v>
      </c>
      <c r="F853" s="7">
        <v>0</v>
      </c>
      <c r="G853" s="8">
        <v>0</v>
      </c>
      <c r="H853" s="4">
        <v>2</v>
      </c>
      <c r="I853" s="9">
        <v>3.645833333333333E-3</v>
      </c>
      <c r="J853" s="4"/>
      <c r="K853" s="4"/>
      <c r="L853" s="4" t="s">
        <v>16405</v>
      </c>
      <c r="M853" s="4" t="s">
        <v>16406</v>
      </c>
      <c r="N853" s="4" t="s">
        <v>16428</v>
      </c>
    </row>
    <row r="854" spans="1:14" x14ac:dyDescent="0.3">
      <c r="A854" s="4" t="s">
        <v>16443</v>
      </c>
      <c r="B854" s="5">
        <v>5</v>
      </c>
      <c r="C854" s="6" t="s">
        <v>16411</v>
      </c>
      <c r="D854" s="4" t="s">
        <v>16404</v>
      </c>
      <c r="E854" s="4" t="s">
        <v>16387</v>
      </c>
      <c r="F854" s="7">
        <v>0</v>
      </c>
      <c r="G854" s="8">
        <v>0</v>
      </c>
      <c r="H854" s="4">
        <v>5</v>
      </c>
      <c r="I854" s="9">
        <v>3.645833333333333E-3</v>
      </c>
      <c r="J854" s="4"/>
      <c r="K854" s="4"/>
      <c r="L854" s="4" t="s">
        <v>16422</v>
      </c>
      <c r="M854" s="4" t="s">
        <v>16391</v>
      </c>
      <c r="N854" s="4" t="s">
        <v>16415</v>
      </c>
    </row>
    <row r="855" spans="1:14" x14ac:dyDescent="0.3">
      <c r="A855" s="4" t="s">
        <v>16443</v>
      </c>
      <c r="B855" s="5">
        <v>10</v>
      </c>
      <c r="C855" s="6" t="s">
        <v>16442</v>
      </c>
      <c r="D855" s="4" t="s">
        <v>16386</v>
      </c>
      <c r="E855" s="4" t="s">
        <v>16419</v>
      </c>
      <c r="F855" s="7">
        <v>0</v>
      </c>
      <c r="G855" s="8">
        <v>0</v>
      </c>
      <c r="H855" s="4">
        <v>3</v>
      </c>
      <c r="I855" s="9">
        <v>3.645833333333333E-3</v>
      </c>
      <c r="J855" s="4"/>
      <c r="K855" s="4"/>
      <c r="L855" s="4" t="s">
        <v>16396</v>
      </c>
      <c r="M855" s="4" t="s">
        <v>16391</v>
      </c>
      <c r="N855" s="4" t="s">
        <v>16392</v>
      </c>
    </row>
    <row r="856" spans="1:14" x14ac:dyDescent="0.3">
      <c r="A856" s="4" t="s">
        <v>16443</v>
      </c>
      <c r="B856" s="5">
        <v>5</v>
      </c>
      <c r="C856" s="6" t="s">
        <v>16442</v>
      </c>
      <c r="D856" s="4" t="s">
        <v>16400</v>
      </c>
      <c r="E856" s="4" t="s">
        <v>16416</v>
      </c>
      <c r="F856" s="7">
        <v>0</v>
      </c>
      <c r="G856" s="8">
        <v>0</v>
      </c>
      <c r="H856" s="4">
        <v>5</v>
      </c>
      <c r="I856" s="9">
        <v>3.645833333333333E-3</v>
      </c>
      <c r="J856" s="4"/>
      <c r="K856" s="4"/>
      <c r="L856" s="4" t="s">
        <v>16425</v>
      </c>
      <c r="M856" s="4" t="s">
        <v>16397</v>
      </c>
      <c r="N856" s="4" t="s">
        <v>16448</v>
      </c>
    </row>
    <row r="857" spans="1:14" x14ac:dyDescent="0.3">
      <c r="A857" s="4" t="s">
        <v>16443</v>
      </c>
      <c r="B857" s="5">
        <v>29</v>
      </c>
      <c r="C857" s="6" t="s">
        <v>16433</v>
      </c>
      <c r="D857" s="4" t="s">
        <v>16400</v>
      </c>
      <c r="E857" s="4" t="s">
        <v>16387</v>
      </c>
      <c r="F857" s="7">
        <v>0</v>
      </c>
      <c r="G857" s="8">
        <v>0</v>
      </c>
      <c r="H857" s="4">
        <v>2</v>
      </c>
      <c r="I857" s="9">
        <v>3.645833333333333E-3</v>
      </c>
      <c r="J857" s="4"/>
      <c r="K857" s="4"/>
      <c r="L857" s="4" t="s">
        <v>16405</v>
      </c>
      <c r="M857" s="4" t="s">
        <v>16406</v>
      </c>
      <c r="N857" s="4" t="s">
        <v>16428</v>
      </c>
    </row>
    <row r="858" spans="1:14" x14ac:dyDescent="0.3">
      <c r="A858" s="4" t="s">
        <v>16384</v>
      </c>
      <c r="B858" s="5">
        <v>18</v>
      </c>
      <c r="C858" s="6" t="s">
        <v>16434</v>
      </c>
      <c r="D858" s="4" t="s">
        <v>16386</v>
      </c>
      <c r="E858" s="4" t="s">
        <v>16387</v>
      </c>
      <c r="F858" s="7">
        <v>5</v>
      </c>
      <c r="G858" s="8">
        <v>25000000</v>
      </c>
      <c r="H858" s="4">
        <v>5</v>
      </c>
      <c r="I858" s="9">
        <v>4.340277777777778E-3</v>
      </c>
      <c r="J858" s="4" t="s">
        <v>16388</v>
      </c>
      <c r="K858" s="4" t="s">
        <v>16424</v>
      </c>
      <c r="L858" s="4" t="s">
        <v>16405</v>
      </c>
      <c r="M858" s="4" t="s">
        <v>16391</v>
      </c>
      <c r="N858" s="4" t="s">
        <v>16437</v>
      </c>
    </row>
    <row r="859" spans="1:14" x14ac:dyDescent="0.3">
      <c r="A859" s="4" t="s">
        <v>16384</v>
      </c>
      <c r="B859" s="5">
        <v>12</v>
      </c>
      <c r="C859" s="6" t="s">
        <v>16393</v>
      </c>
      <c r="D859" s="4" t="s">
        <v>16412</v>
      </c>
      <c r="E859" s="4" t="s">
        <v>16387</v>
      </c>
      <c r="F859" s="7">
        <v>3</v>
      </c>
      <c r="G859" s="8">
        <v>15000000</v>
      </c>
      <c r="H859" s="4">
        <v>4</v>
      </c>
      <c r="I859" s="9">
        <v>4.340277777777778E-3</v>
      </c>
      <c r="J859" s="4" t="s">
        <v>16388</v>
      </c>
      <c r="K859" s="4" t="s">
        <v>16421</v>
      </c>
      <c r="L859" s="4" t="s">
        <v>16396</v>
      </c>
      <c r="M859" s="4" t="s">
        <v>16406</v>
      </c>
      <c r="N859" s="4" t="s">
        <v>16407</v>
      </c>
    </row>
    <row r="860" spans="1:14" x14ac:dyDescent="0.3">
      <c r="A860" s="4" t="s">
        <v>16384</v>
      </c>
      <c r="B860" s="5">
        <v>30</v>
      </c>
      <c r="C860" s="6" t="s">
        <v>16399</v>
      </c>
      <c r="D860" s="4" t="s">
        <v>16446</v>
      </c>
      <c r="E860" s="4" t="s">
        <v>16416</v>
      </c>
      <c r="F860" s="7">
        <v>4</v>
      </c>
      <c r="G860" s="8">
        <v>20000000</v>
      </c>
      <c r="H860" s="4">
        <v>5</v>
      </c>
      <c r="I860" s="9">
        <v>4.340277777777778E-3</v>
      </c>
      <c r="J860" s="4" t="s">
        <v>16435</v>
      </c>
      <c r="K860" s="4" t="s">
        <v>16389</v>
      </c>
      <c r="L860" s="4" t="s">
        <v>16422</v>
      </c>
      <c r="M860" s="4" t="s">
        <v>16409</v>
      </c>
      <c r="N860" s="4" t="s">
        <v>16410</v>
      </c>
    </row>
    <row r="861" spans="1:14" x14ac:dyDescent="0.3">
      <c r="A861" s="4" t="s">
        <v>16384</v>
      </c>
      <c r="B861" s="5">
        <v>16</v>
      </c>
      <c r="C861" s="6" t="s">
        <v>16399</v>
      </c>
      <c r="D861" s="4" t="s">
        <v>16446</v>
      </c>
      <c r="E861" s="4" t="s">
        <v>16416</v>
      </c>
      <c r="F861" s="7">
        <v>3</v>
      </c>
      <c r="G861" s="8">
        <v>12000000</v>
      </c>
      <c r="H861" s="4">
        <v>2</v>
      </c>
      <c r="I861" s="9">
        <v>4.340277777777778E-3</v>
      </c>
      <c r="J861" s="4" t="s">
        <v>16388</v>
      </c>
      <c r="K861" s="4" t="s">
        <v>16401</v>
      </c>
      <c r="L861" s="4" t="s">
        <v>16414</v>
      </c>
      <c r="M861" s="4" t="s">
        <v>16409</v>
      </c>
      <c r="N861" s="4" t="s">
        <v>16410</v>
      </c>
    </row>
    <row r="862" spans="1:14" x14ac:dyDescent="0.3">
      <c r="A862" s="4" t="s">
        <v>16384</v>
      </c>
      <c r="B862" s="5">
        <v>28</v>
      </c>
      <c r="C862" s="6" t="s">
        <v>16399</v>
      </c>
      <c r="D862" s="4" t="s">
        <v>16412</v>
      </c>
      <c r="E862" s="4" t="s">
        <v>16387</v>
      </c>
      <c r="F862" s="7">
        <v>2</v>
      </c>
      <c r="G862" s="8">
        <v>12000000</v>
      </c>
      <c r="H862" s="4">
        <v>2</v>
      </c>
      <c r="I862" s="9">
        <v>4.340277777777778E-3</v>
      </c>
      <c r="J862" s="4" t="s">
        <v>16388</v>
      </c>
      <c r="K862" s="4" t="s">
        <v>16408</v>
      </c>
      <c r="L862" s="4" t="s">
        <v>16405</v>
      </c>
      <c r="M862" s="4" t="s">
        <v>16391</v>
      </c>
      <c r="N862" s="4" t="s">
        <v>16427</v>
      </c>
    </row>
    <row r="863" spans="1:14" x14ac:dyDescent="0.3">
      <c r="A863" s="4" t="s">
        <v>16384</v>
      </c>
      <c r="B863" s="5">
        <v>7</v>
      </c>
      <c r="C863" s="6" t="s">
        <v>16411</v>
      </c>
      <c r="D863" s="4" t="s">
        <v>16386</v>
      </c>
      <c r="E863" s="4" t="s">
        <v>16387</v>
      </c>
      <c r="F863" s="7">
        <v>2</v>
      </c>
      <c r="G863" s="8">
        <v>10000000</v>
      </c>
      <c r="H863" s="4">
        <v>1</v>
      </c>
      <c r="I863" s="9">
        <v>4.340277777777778E-3</v>
      </c>
      <c r="J863" s="4" t="s">
        <v>16388</v>
      </c>
      <c r="K863" s="4" t="s">
        <v>16389</v>
      </c>
      <c r="L863" s="4" t="s">
        <v>16402</v>
      </c>
      <c r="M863" s="4" t="s">
        <v>16406</v>
      </c>
      <c r="N863" s="4" t="s">
        <v>16428</v>
      </c>
    </row>
    <row r="864" spans="1:14" x14ac:dyDescent="0.3">
      <c r="A864" s="4" t="s">
        <v>16384</v>
      </c>
      <c r="B864" s="5">
        <v>9</v>
      </c>
      <c r="C864" s="6" t="s">
        <v>16411</v>
      </c>
      <c r="D864" s="4" t="s">
        <v>16386</v>
      </c>
      <c r="E864" s="4" t="s">
        <v>16387</v>
      </c>
      <c r="F864" s="7">
        <v>1</v>
      </c>
      <c r="G864" s="8">
        <v>7000000</v>
      </c>
      <c r="H864" s="4">
        <v>4</v>
      </c>
      <c r="I864" s="9">
        <v>4.340277777777778E-3</v>
      </c>
      <c r="J864" s="4" t="s">
        <v>16388</v>
      </c>
      <c r="K864" s="4" t="s">
        <v>16401</v>
      </c>
      <c r="L864" s="4" t="s">
        <v>16414</v>
      </c>
      <c r="M864" s="4" t="s">
        <v>16397</v>
      </c>
      <c r="N864" s="4" t="s">
        <v>16403</v>
      </c>
    </row>
    <row r="865" spans="1:14" x14ac:dyDescent="0.3">
      <c r="A865" s="4" t="s">
        <v>16384</v>
      </c>
      <c r="B865" s="5">
        <v>18</v>
      </c>
      <c r="C865" s="6" t="s">
        <v>16411</v>
      </c>
      <c r="D865" s="4" t="s">
        <v>16412</v>
      </c>
      <c r="E865" s="4" t="s">
        <v>16416</v>
      </c>
      <c r="F865" s="7">
        <v>3</v>
      </c>
      <c r="G865" s="8">
        <v>15000000</v>
      </c>
      <c r="H865" s="4">
        <v>1</v>
      </c>
      <c r="I865" s="9">
        <v>4.340277777777778E-3</v>
      </c>
      <c r="J865" s="4" t="s">
        <v>16388</v>
      </c>
      <c r="K865" s="4" t="s">
        <v>16430</v>
      </c>
      <c r="L865" s="4" t="s">
        <v>16417</v>
      </c>
      <c r="M865" s="4" t="s">
        <v>16397</v>
      </c>
      <c r="N865" s="4" t="s">
        <v>16403</v>
      </c>
    </row>
    <row r="866" spans="1:14" x14ac:dyDescent="0.3">
      <c r="A866" s="4" t="s">
        <v>16384</v>
      </c>
      <c r="B866" s="5">
        <v>4</v>
      </c>
      <c r="C866" s="6" t="s">
        <v>16418</v>
      </c>
      <c r="D866" s="4" t="s">
        <v>16386</v>
      </c>
      <c r="E866" s="4" t="s">
        <v>16416</v>
      </c>
      <c r="F866" s="7">
        <v>2</v>
      </c>
      <c r="G866" s="8">
        <v>38000000</v>
      </c>
      <c r="H866" s="4">
        <v>5</v>
      </c>
      <c r="I866" s="9">
        <v>4.340277777777778E-3</v>
      </c>
      <c r="J866" s="4" t="s">
        <v>16420</v>
      </c>
      <c r="K866" s="4" t="s">
        <v>16401</v>
      </c>
      <c r="L866" s="4" t="s">
        <v>16390</v>
      </c>
      <c r="M866" s="4" t="s">
        <v>16397</v>
      </c>
      <c r="N866" s="4" t="s">
        <v>16403</v>
      </c>
    </row>
    <row r="867" spans="1:14" x14ac:dyDescent="0.3">
      <c r="A867" s="4" t="s">
        <v>16384</v>
      </c>
      <c r="B867" s="5">
        <v>23</v>
      </c>
      <c r="C867" s="6" t="s">
        <v>16418</v>
      </c>
      <c r="D867" s="4" t="s">
        <v>16386</v>
      </c>
      <c r="E867" s="4" t="s">
        <v>16416</v>
      </c>
      <c r="F867" s="7">
        <v>2</v>
      </c>
      <c r="G867" s="8">
        <v>12000000</v>
      </c>
      <c r="H867" s="4">
        <v>2</v>
      </c>
      <c r="I867" s="9">
        <v>4.340277777777778E-3</v>
      </c>
      <c r="J867" s="4" t="s">
        <v>16388</v>
      </c>
      <c r="K867" s="4" t="s">
        <v>16413</v>
      </c>
      <c r="L867" s="4" t="s">
        <v>16417</v>
      </c>
      <c r="M867" s="4" t="s">
        <v>16397</v>
      </c>
      <c r="N867" s="4" t="s">
        <v>16448</v>
      </c>
    </row>
    <row r="868" spans="1:14" x14ac:dyDescent="0.3">
      <c r="A868" s="4" t="s">
        <v>16384</v>
      </c>
      <c r="B868" s="5">
        <v>31</v>
      </c>
      <c r="C868" s="6" t="s">
        <v>16442</v>
      </c>
      <c r="D868" s="4" t="s">
        <v>16404</v>
      </c>
      <c r="E868" s="4" t="s">
        <v>16394</v>
      </c>
      <c r="F868" s="7">
        <v>1</v>
      </c>
      <c r="G868" s="8">
        <v>19000000</v>
      </c>
      <c r="H868" s="4">
        <v>3</v>
      </c>
      <c r="I868" s="9">
        <v>4.340277777777778E-3</v>
      </c>
      <c r="J868" s="4" t="s">
        <v>16420</v>
      </c>
      <c r="K868" s="4" t="s">
        <v>16395</v>
      </c>
      <c r="L868" s="4" t="s">
        <v>16402</v>
      </c>
      <c r="M868" s="4" t="s">
        <v>16391</v>
      </c>
      <c r="N868" s="4" t="s">
        <v>16427</v>
      </c>
    </row>
    <row r="869" spans="1:14" x14ac:dyDescent="0.3">
      <c r="A869" s="4" t="s">
        <v>16384</v>
      </c>
      <c r="B869" s="5">
        <v>18</v>
      </c>
      <c r="C869" s="6" t="s">
        <v>16434</v>
      </c>
      <c r="D869" s="4" t="s">
        <v>16386</v>
      </c>
      <c r="E869" s="4" t="s">
        <v>16387</v>
      </c>
      <c r="F869" s="7">
        <v>5</v>
      </c>
      <c r="G869" s="8">
        <v>25000000</v>
      </c>
      <c r="H869" s="4">
        <v>5</v>
      </c>
      <c r="I869" s="9">
        <v>4.340277777777778E-3</v>
      </c>
      <c r="J869" s="4" t="s">
        <v>16388</v>
      </c>
      <c r="K869" s="4" t="s">
        <v>16424</v>
      </c>
      <c r="L869" s="4" t="s">
        <v>16405</v>
      </c>
      <c r="M869" s="4" t="s">
        <v>16391</v>
      </c>
      <c r="N869" s="4" t="s">
        <v>16437</v>
      </c>
    </row>
    <row r="870" spans="1:14" x14ac:dyDescent="0.3">
      <c r="A870" s="4" t="s">
        <v>16443</v>
      </c>
      <c r="B870" s="5">
        <v>15</v>
      </c>
      <c r="C870" s="6" t="s">
        <v>16399</v>
      </c>
      <c r="D870" s="4" t="s">
        <v>16404</v>
      </c>
      <c r="E870" s="4" t="s">
        <v>16416</v>
      </c>
      <c r="F870" s="7">
        <v>0</v>
      </c>
      <c r="G870" s="8">
        <v>0</v>
      </c>
      <c r="H870" s="4">
        <v>1</v>
      </c>
      <c r="I870" s="9">
        <v>4.340277777777778E-3</v>
      </c>
      <c r="J870" s="4"/>
      <c r="K870" s="4"/>
      <c r="L870" s="4" t="s">
        <v>16417</v>
      </c>
      <c r="M870" s="4" t="s">
        <v>16391</v>
      </c>
      <c r="N870" s="4" t="s">
        <v>16427</v>
      </c>
    </row>
    <row r="871" spans="1:14" x14ac:dyDescent="0.3">
      <c r="A871" s="4" t="s">
        <v>16443</v>
      </c>
      <c r="B871" s="5">
        <v>15</v>
      </c>
      <c r="C871" s="6" t="s">
        <v>16442</v>
      </c>
      <c r="D871" s="4" t="s">
        <v>16400</v>
      </c>
      <c r="E871" s="4" t="s">
        <v>16416</v>
      </c>
      <c r="F871" s="7">
        <v>0</v>
      </c>
      <c r="G871" s="8">
        <v>0</v>
      </c>
      <c r="H871" s="4">
        <v>1</v>
      </c>
      <c r="I871" s="9">
        <v>4.340277777777778E-3</v>
      </c>
      <c r="J871" s="4"/>
      <c r="K871" s="4"/>
      <c r="L871" s="4" t="s">
        <v>16425</v>
      </c>
      <c r="M871" s="4" t="s">
        <v>16391</v>
      </c>
      <c r="N871" s="4" t="s">
        <v>16415</v>
      </c>
    </row>
    <row r="872" spans="1:14" x14ac:dyDescent="0.3">
      <c r="A872" s="4" t="s">
        <v>16384</v>
      </c>
      <c r="B872" s="5">
        <v>1</v>
      </c>
      <c r="C872" s="6" t="s">
        <v>16433</v>
      </c>
      <c r="D872" s="4" t="s">
        <v>16386</v>
      </c>
      <c r="E872" s="4" t="s">
        <v>16416</v>
      </c>
      <c r="F872" s="7">
        <v>5</v>
      </c>
      <c r="G872" s="8">
        <v>25000000</v>
      </c>
      <c r="H872" s="4">
        <v>1</v>
      </c>
      <c r="I872" s="9">
        <v>4.3749999999999995E-3</v>
      </c>
      <c r="J872" s="4" t="s">
        <v>16388</v>
      </c>
      <c r="K872" s="4" t="s">
        <v>16389</v>
      </c>
      <c r="L872" s="4" t="s">
        <v>16425</v>
      </c>
      <c r="M872" s="4" t="s">
        <v>16391</v>
      </c>
      <c r="N872" s="4" t="s">
        <v>16436</v>
      </c>
    </row>
    <row r="873" spans="1:14" x14ac:dyDescent="0.3">
      <c r="A873" s="4" t="s">
        <v>16384</v>
      </c>
      <c r="B873" s="5">
        <v>7</v>
      </c>
      <c r="C873" s="6" t="s">
        <v>16445</v>
      </c>
      <c r="D873" s="4" t="s">
        <v>16412</v>
      </c>
      <c r="E873" s="4" t="s">
        <v>16416</v>
      </c>
      <c r="F873" s="7">
        <v>1</v>
      </c>
      <c r="G873" s="8">
        <v>19000000</v>
      </c>
      <c r="H873" s="4">
        <v>6</v>
      </c>
      <c r="I873" s="9">
        <v>4.3749999999999995E-3</v>
      </c>
      <c r="J873" s="4" t="s">
        <v>16420</v>
      </c>
      <c r="K873" s="4" t="s">
        <v>16401</v>
      </c>
      <c r="L873" s="4" t="s">
        <v>16390</v>
      </c>
      <c r="M873" s="4" t="s">
        <v>16391</v>
      </c>
      <c r="N873" s="4" t="s">
        <v>16392</v>
      </c>
    </row>
    <row r="874" spans="1:14" x14ac:dyDescent="0.3">
      <c r="A874" s="4" t="s">
        <v>16384</v>
      </c>
      <c r="B874" s="5">
        <v>27</v>
      </c>
      <c r="C874" s="6" t="s">
        <v>16399</v>
      </c>
      <c r="D874" s="4" t="s">
        <v>16404</v>
      </c>
      <c r="E874" s="4" t="s">
        <v>16394</v>
      </c>
      <c r="F874" s="7">
        <v>2</v>
      </c>
      <c r="G874" s="8">
        <v>38000000</v>
      </c>
      <c r="H874" s="4">
        <v>3</v>
      </c>
      <c r="I874" s="9">
        <v>4.3749999999999995E-3</v>
      </c>
      <c r="J874" s="4" t="s">
        <v>16420</v>
      </c>
      <c r="K874" s="4" t="s">
        <v>16430</v>
      </c>
      <c r="L874" s="4" t="s">
        <v>16405</v>
      </c>
      <c r="M874" s="4" t="s">
        <v>16397</v>
      </c>
      <c r="N874" s="4" t="s">
        <v>16403</v>
      </c>
    </row>
    <row r="875" spans="1:14" x14ac:dyDescent="0.3">
      <c r="A875" s="4" t="s">
        <v>16384</v>
      </c>
      <c r="B875" s="5">
        <v>12</v>
      </c>
      <c r="C875" s="6" t="s">
        <v>16399</v>
      </c>
      <c r="D875" s="4" t="s">
        <v>16386</v>
      </c>
      <c r="E875" s="4" t="s">
        <v>16394</v>
      </c>
      <c r="F875" s="7">
        <v>1</v>
      </c>
      <c r="G875" s="8">
        <v>7000000</v>
      </c>
      <c r="H875" s="4">
        <v>1</v>
      </c>
      <c r="I875" s="9">
        <v>4.3749999999999995E-3</v>
      </c>
      <c r="J875" s="4" t="s">
        <v>16388</v>
      </c>
      <c r="K875" s="4" t="s">
        <v>16430</v>
      </c>
      <c r="L875" s="4" t="s">
        <v>16425</v>
      </c>
      <c r="M875" s="4" t="s">
        <v>16397</v>
      </c>
      <c r="N875" s="4" t="s">
        <v>16448</v>
      </c>
    </row>
    <row r="876" spans="1:14" x14ac:dyDescent="0.3">
      <c r="A876" s="4" t="s">
        <v>16384</v>
      </c>
      <c r="B876" s="5">
        <v>11</v>
      </c>
      <c r="C876" s="6" t="s">
        <v>16411</v>
      </c>
      <c r="D876" s="4" t="s">
        <v>16386</v>
      </c>
      <c r="E876" s="4" t="s">
        <v>16394</v>
      </c>
      <c r="F876" s="7">
        <v>2</v>
      </c>
      <c r="G876" s="8">
        <v>12000000</v>
      </c>
      <c r="H876" s="4">
        <v>3</v>
      </c>
      <c r="I876" s="9">
        <v>4.3749999999999995E-3</v>
      </c>
      <c r="J876" s="4" t="s">
        <v>16388</v>
      </c>
      <c r="K876" s="4" t="s">
        <v>16424</v>
      </c>
      <c r="L876" s="4" t="s">
        <v>16405</v>
      </c>
      <c r="M876" s="4" t="s">
        <v>16409</v>
      </c>
      <c r="N876" s="4" t="s">
        <v>16410</v>
      </c>
    </row>
    <row r="877" spans="1:14" x14ac:dyDescent="0.3">
      <c r="A877" s="4" t="s">
        <v>16384</v>
      </c>
      <c r="B877" s="5">
        <v>29</v>
      </c>
      <c r="C877" s="6" t="s">
        <v>16411</v>
      </c>
      <c r="D877" s="4" t="s">
        <v>16386</v>
      </c>
      <c r="E877" s="4" t="s">
        <v>16416</v>
      </c>
      <c r="F877" s="7">
        <v>3</v>
      </c>
      <c r="G877" s="8">
        <v>12000000</v>
      </c>
      <c r="H877" s="4">
        <v>5</v>
      </c>
      <c r="I877" s="9">
        <v>4.3749999999999995E-3</v>
      </c>
      <c r="J877" s="4" t="s">
        <v>16388</v>
      </c>
      <c r="K877" s="4" t="s">
        <v>16438</v>
      </c>
      <c r="L877" s="4" t="s">
        <v>16405</v>
      </c>
      <c r="M877" s="4" t="s">
        <v>16409</v>
      </c>
      <c r="N877" s="4" t="s">
        <v>16410</v>
      </c>
    </row>
    <row r="878" spans="1:14" x14ac:dyDescent="0.3">
      <c r="A878" s="4" t="s">
        <v>16384</v>
      </c>
      <c r="B878" s="5">
        <v>31</v>
      </c>
      <c r="C878" s="6" t="s">
        <v>16411</v>
      </c>
      <c r="D878" s="4" t="s">
        <v>16412</v>
      </c>
      <c r="E878" s="4" t="s">
        <v>16416</v>
      </c>
      <c r="F878" s="7">
        <v>3</v>
      </c>
      <c r="G878" s="8">
        <v>15000000</v>
      </c>
      <c r="H878" s="4">
        <v>1</v>
      </c>
      <c r="I878" s="9">
        <v>4.3749999999999995E-3</v>
      </c>
      <c r="J878" s="4" t="s">
        <v>16388</v>
      </c>
      <c r="K878" s="4" t="s">
        <v>16408</v>
      </c>
      <c r="L878" s="4" t="s">
        <v>16425</v>
      </c>
      <c r="M878" s="4" t="s">
        <v>16397</v>
      </c>
      <c r="N878" s="4" t="s">
        <v>16403</v>
      </c>
    </row>
    <row r="879" spans="1:14" x14ac:dyDescent="0.3">
      <c r="A879" s="4" t="s">
        <v>16384</v>
      </c>
      <c r="B879" s="5">
        <v>22</v>
      </c>
      <c r="C879" s="6" t="s">
        <v>16418</v>
      </c>
      <c r="D879" s="4" t="s">
        <v>16404</v>
      </c>
      <c r="E879" s="4" t="s">
        <v>16394</v>
      </c>
      <c r="F879" s="7">
        <v>2</v>
      </c>
      <c r="G879" s="8">
        <v>12000000</v>
      </c>
      <c r="H879" s="4">
        <v>6</v>
      </c>
      <c r="I879" s="9">
        <v>4.3749999999999995E-3</v>
      </c>
      <c r="J879" s="4" t="s">
        <v>16388</v>
      </c>
      <c r="K879" s="4" t="s">
        <v>16389</v>
      </c>
      <c r="L879" s="4" t="s">
        <v>16405</v>
      </c>
      <c r="M879" s="4" t="s">
        <v>16406</v>
      </c>
      <c r="N879" s="4" t="s">
        <v>16439</v>
      </c>
    </row>
    <row r="880" spans="1:14" x14ac:dyDescent="0.3">
      <c r="A880" s="4" t="s">
        <v>16384</v>
      </c>
      <c r="B880" s="5">
        <v>1</v>
      </c>
      <c r="C880" s="6" t="s">
        <v>16418</v>
      </c>
      <c r="D880" s="4" t="s">
        <v>16423</v>
      </c>
      <c r="E880" s="4" t="s">
        <v>16416</v>
      </c>
      <c r="F880" s="7">
        <v>3</v>
      </c>
      <c r="G880" s="8">
        <v>15000000</v>
      </c>
      <c r="H880" s="4">
        <v>3</v>
      </c>
      <c r="I880" s="9">
        <v>4.3749999999999995E-3</v>
      </c>
      <c r="J880" s="4" t="s">
        <v>16388</v>
      </c>
      <c r="K880" s="4" t="s">
        <v>16401</v>
      </c>
      <c r="L880" s="4" t="s">
        <v>16417</v>
      </c>
      <c r="M880" s="4" t="s">
        <v>16397</v>
      </c>
      <c r="N880" s="4" t="s">
        <v>16426</v>
      </c>
    </row>
    <row r="881" spans="1:14" x14ac:dyDescent="0.3">
      <c r="A881" s="4" t="s">
        <v>16384</v>
      </c>
      <c r="B881" s="5">
        <v>25</v>
      </c>
      <c r="C881" s="6" t="s">
        <v>16442</v>
      </c>
      <c r="D881" s="4" t="s">
        <v>16404</v>
      </c>
      <c r="E881" s="4" t="s">
        <v>16394</v>
      </c>
      <c r="F881" s="7">
        <v>4</v>
      </c>
      <c r="G881" s="8">
        <v>20000000</v>
      </c>
      <c r="H881" s="4">
        <v>4</v>
      </c>
      <c r="I881" s="9">
        <v>4.3749999999999995E-3</v>
      </c>
      <c r="J881" s="4" t="s">
        <v>16435</v>
      </c>
      <c r="K881" s="4" t="s">
        <v>16430</v>
      </c>
      <c r="L881" s="4" t="s">
        <v>16402</v>
      </c>
      <c r="M881" s="4" t="s">
        <v>16391</v>
      </c>
      <c r="N881" s="4" t="s">
        <v>16427</v>
      </c>
    </row>
    <row r="882" spans="1:14" x14ac:dyDescent="0.3">
      <c r="A882" s="4" t="s">
        <v>16384</v>
      </c>
      <c r="B882" s="5">
        <v>1</v>
      </c>
      <c r="C882" s="6" t="s">
        <v>16433</v>
      </c>
      <c r="D882" s="4" t="s">
        <v>16386</v>
      </c>
      <c r="E882" s="4" t="s">
        <v>16416</v>
      </c>
      <c r="F882" s="7">
        <v>5</v>
      </c>
      <c r="G882" s="8">
        <v>25000000</v>
      </c>
      <c r="H882" s="4">
        <v>1</v>
      </c>
      <c r="I882" s="9">
        <v>4.3749999999999995E-3</v>
      </c>
      <c r="J882" s="4" t="s">
        <v>16388</v>
      </c>
      <c r="K882" s="4" t="s">
        <v>16389</v>
      </c>
      <c r="L882" s="4" t="s">
        <v>16425</v>
      </c>
      <c r="M882" s="4" t="s">
        <v>16391</v>
      </c>
      <c r="N882" s="4" t="s">
        <v>16436</v>
      </c>
    </row>
    <row r="883" spans="1:14" x14ac:dyDescent="0.3">
      <c r="A883" s="4" t="s">
        <v>16384</v>
      </c>
      <c r="B883" s="5">
        <v>7</v>
      </c>
      <c r="C883" s="6" t="s">
        <v>16445</v>
      </c>
      <c r="D883" s="4" t="s">
        <v>16412</v>
      </c>
      <c r="E883" s="4" t="s">
        <v>16416</v>
      </c>
      <c r="F883" s="7">
        <v>1</v>
      </c>
      <c r="G883" s="8">
        <v>19000000</v>
      </c>
      <c r="H883" s="4">
        <v>6</v>
      </c>
      <c r="I883" s="9">
        <v>4.3749999999999995E-3</v>
      </c>
      <c r="J883" s="4" t="s">
        <v>16420</v>
      </c>
      <c r="K883" s="4" t="s">
        <v>16401</v>
      </c>
      <c r="L883" s="4" t="s">
        <v>16390</v>
      </c>
      <c r="M883" s="4" t="s">
        <v>16391</v>
      </c>
      <c r="N883" s="4" t="s">
        <v>16392</v>
      </c>
    </row>
    <row r="884" spans="1:14" x14ac:dyDescent="0.3">
      <c r="A884" s="4" t="s">
        <v>16443</v>
      </c>
      <c r="B884" s="5">
        <v>7</v>
      </c>
      <c r="C884" s="6" t="s">
        <v>16411</v>
      </c>
      <c r="D884" s="4" t="s">
        <v>16404</v>
      </c>
      <c r="E884" s="4" t="s">
        <v>16394</v>
      </c>
      <c r="F884" s="7">
        <v>0</v>
      </c>
      <c r="G884" s="8">
        <v>0</v>
      </c>
      <c r="H884" s="4">
        <v>1</v>
      </c>
      <c r="I884" s="9">
        <v>4.3749999999999995E-3</v>
      </c>
      <c r="J884" s="4"/>
      <c r="K884" s="4"/>
      <c r="L884" s="4" t="s">
        <v>16402</v>
      </c>
      <c r="M884" s="4" t="s">
        <v>16391</v>
      </c>
      <c r="N884" s="4" t="s">
        <v>16437</v>
      </c>
    </row>
    <row r="885" spans="1:14" x14ac:dyDescent="0.3">
      <c r="A885" s="4" t="s">
        <v>16443</v>
      </c>
      <c r="B885" s="5">
        <v>16</v>
      </c>
      <c r="C885" s="6" t="s">
        <v>16418</v>
      </c>
      <c r="D885" s="4" t="s">
        <v>16386</v>
      </c>
      <c r="E885" s="4" t="s">
        <v>16387</v>
      </c>
      <c r="F885" s="7">
        <v>0</v>
      </c>
      <c r="G885" s="8">
        <v>0</v>
      </c>
      <c r="H885" s="4">
        <v>1</v>
      </c>
      <c r="I885" s="9">
        <v>4.3749999999999995E-3</v>
      </c>
      <c r="J885" s="4"/>
      <c r="K885" s="4"/>
      <c r="L885" s="4" t="s">
        <v>16422</v>
      </c>
      <c r="M885" s="4" t="s">
        <v>16406</v>
      </c>
      <c r="N885" s="4" t="s">
        <v>16428</v>
      </c>
    </row>
    <row r="886" spans="1:14" x14ac:dyDescent="0.3">
      <c r="A886" s="4" t="s">
        <v>16443</v>
      </c>
      <c r="B886" s="5">
        <v>11</v>
      </c>
      <c r="C886" s="6" t="s">
        <v>16442</v>
      </c>
      <c r="D886" s="4" t="s">
        <v>16404</v>
      </c>
      <c r="E886" s="4" t="s">
        <v>16394</v>
      </c>
      <c r="F886" s="7">
        <v>0</v>
      </c>
      <c r="G886" s="8">
        <v>0</v>
      </c>
      <c r="H886" s="4">
        <v>2</v>
      </c>
      <c r="I886" s="9">
        <v>4.3749999999999995E-3</v>
      </c>
      <c r="J886" s="4"/>
      <c r="K886" s="4"/>
      <c r="L886" s="4" t="s">
        <v>16414</v>
      </c>
      <c r="M886" s="4" t="s">
        <v>16397</v>
      </c>
      <c r="N886" s="4" t="s">
        <v>16398</v>
      </c>
    </row>
    <row r="887" spans="1:14" x14ac:dyDescent="0.3">
      <c r="A887" s="4" t="s">
        <v>16384</v>
      </c>
      <c r="B887" s="5">
        <v>17</v>
      </c>
      <c r="C887" s="6" t="s">
        <v>16431</v>
      </c>
      <c r="D887" s="4" t="s">
        <v>16412</v>
      </c>
      <c r="E887" s="4" t="s">
        <v>16416</v>
      </c>
      <c r="F887" s="7">
        <v>4</v>
      </c>
      <c r="G887" s="8">
        <v>15000000</v>
      </c>
      <c r="H887" s="4">
        <v>2</v>
      </c>
      <c r="I887" s="9">
        <v>4.3981481481481484E-3</v>
      </c>
      <c r="J887" s="4" t="s">
        <v>16388</v>
      </c>
      <c r="K887" s="4" t="s">
        <v>16438</v>
      </c>
      <c r="L887" s="4" t="s">
        <v>16402</v>
      </c>
      <c r="M887" s="4" t="s">
        <v>16406</v>
      </c>
      <c r="N887" s="4" t="s">
        <v>16439</v>
      </c>
    </row>
    <row r="888" spans="1:14" x14ac:dyDescent="0.3">
      <c r="A888" s="4" t="s">
        <v>16384</v>
      </c>
      <c r="B888" s="5">
        <v>27</v>
      </c>
      <c r="C888" s="6" t="s">
        <v>16411</v>
      </c>
      <c r="D888" s="4" t="s">
        <v>16404</v>
      </c>
      <c r="E888" s="4" t="s">
        <v>16416</v>
      </c>
      <c r="F888" s="7">
        <v>1</v>
      </c>
      <c r="G888" s="8">
        <v>19000000</v>
      </c>
      <c r="H888" s="4">
        <v>2</v>
      </c>
      <c r="I888" s="9">
        <v>4.3981481481481484E-3</v>
      </c>
      <c r="J888" s="4" t="s">
        <v>16420</v>
      </c>
      <c r="K888" s="4" t="s">
        <v>16389</v>
      </c>
      <c r="L888" s="4" t="s">
        <v>16405</v>
      </c>
      <c r="M888" s="4" t="s">
        <v>16397</v>
      </c>
      <c r="N888" s="4" t="s">
        <v>16398</v>
      </c>
    </row>
    <row r="889" spans="1:14" x14ac:dyDescent="0.3">
      <c r="A889" s="4" t="s">
        <v>16384</v>
      </c>
      <c r="B889" s="5">
        <v>22</v>
      </c>
      <c r="C889" s="6" t="s">
        <v>16411</v>
      </c>
      <c r="D889" s="4" t="s">
        <v>16386</v>
      </c>
      <c r="E889" s="4" t="s">
        <v>16394</v>
      </c>
      <c r="F889" s="7">
        <v>2</v>
      </c>
      <c r="G889" s="8">
        <v>38000000</v>
      </c>
      <c r="H889" s="4">
        <v>1</v>
      </c>
      <c r="I889" s="9">
        <v>4.3981481481481484E-3</v>
      </c>
      <c r="J889" s="4" t="s">
        <v>16420</v>
      </c>
      <c r="K889" s="4" t="s">
        <v>16430</v>
      </c>
      <c r="L889" s="4" t="s">
        <v>16425</v>
      </c>
      <c r="M889" s="4" t="s">
        <v>16409</v>
      </c>
      <c r="N889" s="4" t="s">
        <v>16440</v>
      </c>
    </row>
    <row r="890" spans="1:14" x14ac:dyDescent="0.3">
      <c r="A890" s="4" t="s">
        <v>16384</v>
      </c>
      <c r="B890" s="5">
        <v>31</v>
      </c>
      <c r="C890" s="6" t="s">
        <v>16411</v>
      </c>
      <c r="D890" s="4" t="s">
        <v>16404</v>
      </c>
      <c r="E890" s="4" t="s">
        <v>16394</v>
      </c>
      <c r="F890" s="7">
        <v>4</v>
      </c>
      <c r="G890" s="8">
        <v>20000000</v>
      </c>
      <c r="H890" s="4">
        <v>1</v>
      </c>
      <c r="I890" s="9">
        <v>4.3981481481481484E-3</v>
      </c>
      <c r="J890" s="4" t="s">
        <v>16435</v>
      </c>
      <c r="K890" s="4" t="s">
        <v>16424</v>
      </c>
      <c r="L890" s="4" t="s">
        <v>16417</v>
      </c>
      <c r="M890" s="4" t="s">
        <v>16391</v>
      </c>
      <c r="N890" s="4" t="s">
        <v>16436</v>
      </c>
    </row>
    <row r="891" spans="1:14" x14ac:dyDescent="0.3">
      <c r="A891" s="4" t="s">
        <v>16384</v>
      </c>
      <c r="B891" s="5">
        <v>10</v>
      </c>
      <c r="C891" s="6" t="s">
        <v>16411</v>
      </c>
      <c r="D891" s="4" t="s">
        <v>16386</v>
      </c>
      <c r="E891" s="4" t="s">
        <v>16394</v>
      </c>
      <c r="F891" s="7">
        <v>5</v>
      </c>
      <c r="G891" s="8">
        <v>25000000</v>
      </c>
      <c r="H891" s="4">
        <v>3</v>
      </c>
      <c r="I891" s="9">
        <v>4.3981481481481484E-3</v>
      </c>
      <c r="J891" s="4" t="s">
        <v>16388</v>
      </c>
      <c r="K891" s="4" t="s">
        <v>16401</v>
      </c>
      <c r="L891" s="4" t="s">
        <v>16402</v>
      </c>
      <c r="M891" s="4" t="s">
        <v>16397</v>
      </c>
      <c r="N891" s="4" t="s">
        <v>16398</v>
      </c>
    </row>
    <row r="892" spans="1:14" x14ac:dyDescent="0.3">
      <c r="A892" s="4" t="s">
        <v>16384</v>
      </c>
      <c r="B892" s="5">
        <v>29</v>
      </c>
      <c r="C892" s="6" t="s">
        <v>16411</v>
      </c>
      <c r="D892" s="4" t="s">
        <v>16386</v>
      </c>
      <c r="E892" s="4" t="s">
        <v>16394</v>
      </c>
      <c r="F892" s="7">
        <v>2</v>
      </c>
      <c r="G892" s="8">
        <v>10000000</v>
      </c>
      <c r="H892" s="4">
        <v>1</v>
      </c>
      <c r="I892" s="9">
        <v>4.3981481481481484E-3</v>
      </c>
      <c r="J892" s="4" t="s">
        <v>16388</v>
      </c>
      <c r="K892" s="4" t="s">
        <v>16401</v>
      </c>
      <c r="L892" s="4" t="s">
        <v>16425</v>
      </c>
      <c r="M892" s="4" t="s">
        <v>16397</v>
      </c>
      <c r="N892" s="4" t="s">
        <v>16398</v>
      </c>
    </row>
    <row r="893" spans="1:14" x14ac:dyDescent="0.3">
      <c r="A893" s="4" t="s">
        <v>16384</v>
      </c>
      <c r="B893" s="5">
        <v>22</v>
      </c>
      <c r="C893" s="6" t="s">
        <v>16418</v>
      </c>
      <c r="D893" s="4" t="s">
        <v>16404</v>
      </c>
      <c r="E893" s="4" t="s">
        <v>16394</v>
      </c>
      <c r="F893" s="7">
        <v>3</v>
      </c>
      <c r="G893" s="8">
        <v>15000000</v>
      </c>
      <c r="H893" s="4">
        <v>5</v>
      </c>
      <c r="I893" s="9">
        <v>4.3981481481481484E-3</v>
      </c>
      <c r="J893" s="4" t="s">
        <v>16388</v>
      </c>
      <c r="K893" s="4" t="s">
        <v>16389</v>
      </c>
      <c r="L893" s="4" t="s">
        <v>16422</v>
      </c>
      <c r="M893" s="4" t="s">
        <v>16391</v>
      </c>
      <c r="N893" s="4" t="s">
        <v>16392</v>
      </c>
    </row>
    <row r="894" spans="1:14" x14ac:dyDescent="0.3">
      <c r="A894" s="4" t="s">
        <v>16384</v>
      </c>
      <c r="B894" s="5">
        <v>17</v>
      </c>
      <c r="C894" s="6" t="s">
        <v>16442</v>
      </c>
      <c r="D894" s="4" t="s">
        <v>16446</v>
      </c>
      <c r="E894" s="4" t="s">
        <v>16419</v>
      </c>
      <c r="F894" s="7">
        <v>3</v>
      </c>
      <c r="G894" s="8">
        <v>12000000</v>
      </c>
      <c r="H894" s="4">
        <v>1</v>
      </c>
      <c r="I894" s="9">
        <v>4.3981481481481484E-3</v>
      </c>
      <c r="J894" s="4" t="s">
        <v>16388</v>
      </c>
      <c r="K894" s="4" t="s">
        <v>16430</v>
      </c>
      <c r="L894" s="4" t="s">
        <v>16422</v>
      </c>
      <c r="M894" s="4" t="s">
        <v>16391</v>
      </c>
      <c r="N894" s="4" t="s">
        <v>16437</v>
      </c>
    </row>
    <row r="895" spans="1:14" x14ac:dyDescent="0.3">
      <c r="A895" s="4" t="s">
        <v>16384</v>
      </c>
      <c r="B895" s="5">
        <v>17</v>
      </c>
      <c r="C895" s="6" t="s">
        <v>16431</v>
      </c>
      <c r="D895" s="4" t="s">
        <v>16412</v>
      </c>
      <c r="E895" s="4" t="s">
        <v>16416</v>
      </c>
      <c r="F895" s="7">
        <v>4</v>
      </c>
      <c r="G895" s="8">
        <v>15000000</v>
      </c>
      <c r="H895" s="4">
        <v>2</v>
      </c>
      <c r="I895" s="9">
        <v>4.3981481481481484E-3</v>
      </c>
      <c r="J895" s="4" t="s">
        <v>16388</v>
      </c>
      <c r="K895" s="4" t="s">
        <v>16438</v>
      </c>
      <c r="L895" s="4" t="s">
        <v>16402</v>
      </c>
      <c r="M895" s="4" t="s">
        <v>16406</v>
      </c>
      <c r="N895" s="4" t="s">
        <v>16439</v>
      </c>
    </row>
    <row r="896" spans="1:14" x14ac:dyDescent="0.3">
      <c r="A896" s="4" t="s">
        <v>16443</v>
      </c>
      <c r="B896" s="5">
        <v>13</v>
      </c>
      <c r="C896" s="6" t="s">
        <v>16399</v>
      </c>
      <c r="D896" s="4" t="s">
        <v>16404</v>
      </c>
      <c r="E896" s="4" t="s">
        <v>16394</v>
      </c>
      <c r="F896" s="7">
        <v>0</v>
      </c>
      <c r="G896" s="8">
        <v>0</v>
      </c>
      <c r="H896" s="4">
        <v>1</v>
      </c>
      <c r="I896" s="9">
        <v>4.3981481481481484E-3</v>
      </c>
      <c r="J896" s="4"/>
      <c r="K896" s="4"/>
      <c r="L896" s="4" t="s">
        <v>16390</v>
      </c>
      <c r="M896" s="4" t="s">
        <v>16409</v>
      </c>
      <c r="N896" s="4" t="s">
        <v>16410</v>
      </c>
    </row>
    <row r="897" spans="1:14" x14ac:dyDescent="0.3">
      <c r="A897" s="4" t="s">
        <v>16443</v>
      </c>
      <c r="B897" s="5">
        <v>5</v>
      </c>
      <c r="C897" s="6" t="s">
        <v>16411</v>
      </c>
      <c r="D897" s="4" t="s">
        <v>16423</v>
      </c>
      <c r="E897" s="4" t="s">
        <v>16416</v>
      </c>
      <c r="F897" s="7">
        <v>0</v>
      </c>
      <c r="G897" s="8">
        <v>0</v>
      </c>
      <c r="H897" s="4">
        <v>5</v>
      </c>
      <c r="I897" s="9">
        <v>4.3981481481481484E-3</v>
      </c>
      <c r="J897" s="4"/>
      <c r="K897" s="4"/>
      <c r="L897" s="4" t="s">
        <v>16414</v>
      </c>
      <c r="M897" s="4" t="s">
        <v>16397</v>
      </c>
      <c r="N897" s="4" t="s">
        <v>16398</v>
      </c>
    </row>
    <row r="898" spans="1:14" x14ac:dyDescent="0.3">
      <c r="A898" s="4" t="s">
        <v>16443</v>
      </c>
      <c r="B898" s="5">
        <v>19</v>
      </c>
      <c r="C898" s="6" t="s">
        <v>16418</v>
      </c>
      <c r="D898" s="4" t="s">
        <v>16404</v>
      </c>
      <c r="E898" s="4" t="s">
        <v>16387</v>
      </c>
      <c r="F898" s="7">
        <v>0</v>
      </c>
      <c r="G898" s="8">
        <v>0</v>
      </c>
      <c r="H898" s="4">
        <v>2</v>
      </c>
      <c r="I898" s="9">
        <v>4.3981481481481484E-3</v>
      </c>
      <c r="J898" s="4"/>
      <c r="K898" s="4"/>
      <c r="L898" s="4" t="s">
        <v>16402</v>
      </c>
      <c r="M898" s="4" t="s">
        <v>16397</v>
      </c>
      <c r="N898" s="4" t="s">
        <v>16398</v>
      </c>
    </row>
    <row r="899" spans="1:14" x14ac:dyDescent="0.3">
      <c r="A899" s="4" t="s">
        <v>16443</v>
      </c>
      <c r="B899" s="5">
        <v>28</v>
      </c>
      <c r="C899" s="6" t="s">
        <v>16418</v>
      </c>
      <c r="D899" s="4" t="s">
        <v>16404</v>
      </c>
      <c r="E899" s="4" t="s">
        <v>16394</v>
      </c>
      <c r="F899" s="7">
        <v>0</v>
      </c>
      <c r="G899" s="8">
        <v>0</v>
      </c>
      <c r="H899" s="4">
        <v>4</v>
      </c>
      <c r="I899" s="9">
        <v>4.3981481481481484E-3</v>
      </c>
      <c r="J899" s="4"/>
      <c r="K899" s="4"/>
      <c r="L899" s="4" t="s">
        <v>16417</v>
      </c>
      <c r="M899" s="4" t="s">
        <v>16409</v>
      </c>
      <c r="N899" s="4" t="s">
        <v>16410</v>
      </c>
    </row>
    <row r="900" spans="1:14" x14ac:dyDescent="0.3">
      <c r="A900" s="4" t="s">
        <v>16443</v>
      </c>
      <c r="B900" s="5">
        <v>10</v>
      </c>
      <c r="C900" s="6" t="s">
        <v>16442</v>
      </c>
      <c r="D900" s="4" t="s">
        <v>16423</v>
      </c>
      <c r="E900" s="4" t="s">
        <v>16416</v>
      </c>
      <c r="F900" s="7">
        <v>0</v>
      </c>
      <c r="G900" s="8">
        <v>0</v>
      </c>
      <c r="H900" s="4">
        <v>5</v>
      </c>
      <c r="I900" s="9">
        <v>4.3981481481481484E-3</v>
      </c>
      <c r="J900" s="4"/>
      <c r="K900" s="4"/>
      <c r="L900" s="4" t="s">
        <v>16422</v>
      </c>
      <c r="M900" s="4" t="s">
        <v>16391</v>
      </c>
      <c r="N900" s="4" t="s">
        <v>16436</v>
      </c>
    </row>
    <row r="901" spans="1:14" x14ac:dyDescent="0.3">
      <c r="A901" s="4" t="s">
        <v>16384</v>
      </c>
      <c r="B901" s="5">
        <v>1</v>
      </c>
      <c r="C901" s="6" t="s">
        <v>16385</v>
      </c>
      <c r="D901" s="4" t="s">
        <v>16412</v>
      </c>
      <c r="E901" s="4" t="s">
        <v>16441</v>
      </c>
      <c r="F901" s="7">
        <v>2</v>
      </c>
      <c r="G901" s="8">
        <v>12000000</v>
      </c>
      <c r="H901" s="4">
        <v>1</v>
      </c>
      <c r="I901" s="9">
        <v>4.5138888888888893E-3</v>
      </c>
      <c r="J901" s="4" t="s">
        <v>16388</v>
      </c>
      <c r="K901" s="4" t="s">
        <v>16421</v>
      </c>
      <c r="L901" s="4" t="s">
        <v>16396</v>
      </c>
      <c r="M901" s="4" t="s">
        <v>16409</v>
      </c>
      <c r="N901" s="4" t="s">
        <v>16410</v>
      </c>
    </row>
    <row r="902" spans="1:14" x14ac:dyDescent="0.3">
      <c r="A902" s="4" t="s">
        <v>16384</v>
      </c>
      <c r="B902" s="5">
        <v>1</v>
      </c>
      <c r="C902" s="6" t="s">
        <v>16385</v>
      </c>
      <c r="D902" s="4" t="s">
        <v>16400</v>
      </c>
      <c r="E902" s="4" t="s">
        <v>16394</v>
      </c>
      <c r="F902" s="7">
        <v>2</v>
      </c>
      <c r="G902" s="8">
        <v>12000000</v>
      </c>
      <c r="H902" s="4">
        <v>1</v>
      </c>
      <c r="I902" s="9">
        <v>4.5138888888888893E-3</v>
      </c>
      <c r="J902" s="4" t="s">
        <v>16388</v>
      </c>
      <c r="K902" s="4" t="s">
        <v>16413</v>
      </c>
      <c r="L902" s="4" t="s">
        <v>16422</v>
      </c>
      <c r="M902" s="4" t="s">
        <v>16397</v>
      </c>
      <c r="N902" s="4" t="s">
        <v>16398</v>
      </c>
    </row>
    <row r="903" spans="1:14" x14ac:dyDescent="0.3">
      <c r="A903" s="4" t="s">
        <v>16384</v>
      </c>
      <c r="B903" s="5">
        <v>1</v>
      </c>
      <c r="C903" s="6" t="s">
        <v>16385</v>
      </c>
      <c r="D903" s="4" t="s">
        <v>16404</v>
      </c>
      <c r="E903" s="4" t="s">
        <v>16416</v>
      </c>
      <c r="F903" s="7">
        <v>5</v>
      </c>
      <c r="G903" s="8">
        <v>25000000</v>
      </c>
      <c r="H903" s="4">
        <v>2</v>
      </c>
      <c r="I903" s="9">
        <v>4.5138888888888893E-3</v>
      </c>
      <c r="J903" s="4" t="s">
        <v>16388</v>
      </c>
      <c r="K903" s="4" t="s">
        <v>16421</v>
      </c>
      <c r="L903" s="4" t="s">
        <v>16422</v>
      </c>
      <c r="M903" s="4" t="s">
        <v>16391</v>
      </c>
      <c r="N903" s="4" t="s">
        <v>16427</v>
      </c>
    </row>
    <row r="904" spans="1:14" x14ac:dyDescent="0.3">
      <c r="A904" s="4" t="s">
        <v>16384</v>
      </c>
      <c r="B904" s="5">
        <v>12</v>
      </c>
      <c r="C904" s="6" t="s">
        <v>16434</v>
      </c>
      <c r="D904" s="4" t="s">
        <v>16446</v>
      </c>
      <c r="E904" s="4" t="s">
        <v>16416</v>
      </c>
      <c r="F904" s="7">
        <v>4</v>
      </c>
      <c r="G904" s="8">
        <v>11000000</v>
      </c>
      <c r="H904" s="4">
        <v>1</v>
      </c>
      <c r="I904" s="9">
        <v>4.5138888888888893E-3</v>
      </c>
      <c r="J904" s="4" t="s">
        <v>16435</v>
      </c>
      <c r="K904" s="4" t="s">
        <v>16395</v>
      </c>
      <c r="L904" s="4" t="s">
        <v>16402</v>
      </c>
      <c r="M904" s="4" t="s">
        <v>16397</v>
      </c>
      <c r="N904" s="4" t="s">
        <v>16398</v>
      </c>
    </row>
    <row r="905" spans="1:14" x14ac:dyDescent="0.3">
      <c r="A905" s="4" t="s">
        <v>16384</v>
      </c>
      <c r="B905" s="5">
        <v>27</v>
      </c>
      <c r="C905" s="6" t="s">
        <v>16393</v>
      </c>
      <c r="D905" s="4" t="s">
        <v>16412</v>
      </c>
      <c r="E905" s="4" t="s">
        <v>16394</v>
      </c>
      <c r="F905" s="7">
        <v>3</v>
      </c>
      <c r="G905" s="8">
        <v>15000000</v>
      </c>
      <c r="H905" s="4">
        <v>4</v>
      </c>
      <c r="I905" s="9">
        <v>4.5138888888888893E-3</v>
      </c>
      <c r="J905" s="4" t="s">
        <v>16388</v>
      </c>
      <c r="K905" s="4" t="s">
        <v>16413</v>
      </c>
      <c r="L905" s="4" t="s">
        <v>16417</v>
      </c>
      <c r="M905" s="4" t="s">
        <v>16391</v>
      </c>
      <c r="N905" s="4" t="s">
        <v>16437</v>
      </c>
    </row>
    <row r="906" spans="1:14" x14ac:dyDescent="0.3">
      <c r="A906" s="4" t="s">
        <v>16384</v>
      </c>
      <c r="B906" s="5">
        <v>16</v>
      </c>
      <c r="C906" s="6" t="s">
        <v>16393</v>
      </c>
      <c r="D906" s="4" t="s">
        <v>16446</v>
      </c>
      <c r="E906" s="4" t="s">
        <v>16394</v>
      </c>
      <c r="F906" s="7">
        <v>5</v>
      </c>
      <c r="G906" s="8">
        <v>20000000</v>
      </c>
      <c r="H906" s="4">
        <v>3</v>
      </c>
      <c r="I906" s="9">
        <v>4.5138888888888893E-3</v>
      </c>
      <c r="J906" s="4" t="s">
        <v>16388</v>
      </c>
      <c r="K906" s="4" t="s">
        <v>16424</v>
      </c>
      <c r="L906" s="4" t="s">
        <v>16425</v>
      </c>
      <c r="M906" s="4" t="s">
        <v>16391</v>
      </c>
      <c r="N906" s="4" t="s">
        <v>16415</v>
      </c>
    </row>
    <row r="907" spans="1:14" x14ac:dyDescent="0.3">
      <c r="A907" s="4" t="s">
        <v>16384</v>
      </c>
      <c r="B907" s="5">
        <v>24</v>
      </c>
      <c r="C907" s="6" t="s">
        <v>16399</v>
      </c>
      <c r="D907" s="4" t="s">
        <v>16386</v>
      </c>
      <c r="E907" s="4" t="s">
        <v>16387</v>
      </c>
      <c r="F907" s="7">
        <v>3</v>
      </c>
      <c r="G907" s="8">
        <v>15000000</v>
      </c>
      <c r="H907" s="4">
        <v>5</v>
      </c>
      <c r="I907" s="9">
        <v>4.5138888888888893E-3</v>
      </c>
      <c r="J907" s="4" t="s">
        <v>16388</v>
      </c>
      <c r="K907" s="4" t="s">
        <v>16389</v>
      </c>
      <c r="L907" s="4" t="s">
        <v>16402</v>
      </c>
      <c r="M907" s="4" t="s">
        <v>16397</v>
      </c>
      <c r="N907" s="4" t="s">
        <v>16426</v>
      </c>
    </row>
    <row r="908" spans="1:14" x14ac:dyDescent="0.3">
      <c r="A908" s="4" t="s">
        <v>16384</v>
      </c>
      <c r="B908" s="5">
        <v>30</v>
      </c>
      <c r="C908" s="6" t="s">
        <v>16399</v>
      </c>
      <c r="D908" s="4" t="s">
        <v>16423</v>
      </c>
      <c r="E908" s="4" t="s">
        <v>16416</v>
      </c>
      <c r="F908" s="7">
        <v>2</v>
      </c>
      <c r="G908" s="8">
        <v>12000000</v>
      </c>
      <c r="H908" s="4">
        <v>4</v>
      </c>
      <c r="I908" s="9">
        <v>4.5138888888888893E-3</v>
      </c>
      <c r="J908" s="4" t="s">
        <v>16388</v>
      </c>
      <c r="K908" s="4" t="s">
        <v>16401</v>
      </c>
      <c r="L908" s="4" t="s">
        <v>16402</v>
      </c>
      <c r="M908" s="4" t="s">
        <v>16391</v>
      </c>
      <c r="N908" s="4" t="s">
        <v>16415</v>
      </c>
    </row>
    <row r="909" spans="1:14" x14ac:dyDescent="0.3">
      <c r="A909" s="4" t="s">
        <v>16384</v>
      </c>
      <c r="B909" s="5">
        <v>11</v>
      </c>
      <c r="C909" s="6" t="s">
        <v>16399</v>
      </c>
      <c r="D909" s="4" t="s">
        <v>16386</v>
      </c>
      <c r="E909" s="4" t="s">
        <v>16394</v>
      </c>
      <c r="F909" s="7">
        <v>5</v>
      </c>
      <c r="G909" s="8">
        <v>21000000</v>
      </c>
      <c r="H909" s="4">
        <v>1</v>
      </c>
      <c r="I909" s="9">
        <v>4.5138888888888893E-3</v>
      </c>
      <c r="J909" s="4" t="s">
        <v>16388</v>
      </c>
      <c r="K909" s="4" t="s">
        <v>16401</v>
      </c>
      <c r="L909" s="4" t="s">
        <v>16425</v>
      </c>
      <c r="M909" s="4" t="s">
        <v>16406</v>
      </c>
      <c r="N909" s="4" t="s">
        <v>16439</v>
      </c>
    </row>
    <row r="910" spans="1:14" x14ac:dyDescent="0.3">
      <c r="A910" s="4" t="s">
        <v>16384</v>
      </c>
      <c r="B910" s="5">
        <v>8</v>
      </c>
      <c r="C910" s="6" t="s">
        <v>16411</v>
      </c>
      <c r="D910" s="4" t="s">
        <v>16400</v>
      </c>
      <c r="E910" s="4" t="s">
        <v>16394</v>
      </c>
      <c r="F910" s="7">
        <v>1</v>
      </c>
      <c r="G910" s="8">
        <v>19000000</v>
      </c>
      <c r="H910" s="4">
        <v>3</v>
      </c>
      <c r="I910" s="9">
        <v>4.5138888888888893E-3</v>
      </c>
      <c r="J910" s="4" t="s">
        <v>16420</v>
      </c>
      <c r="K910" s="4" t="s">
        <v>16401</v>
      </c>
      <c r="L910" s="4" t="s">
        <v>16405</v>
      </c>
      <c r="M910" s="4" t="s">
        <v>16397</v>
      </c>
      <c r="N910" s="4" t="s">
        <v>16403</v>
      </c>
    </row>
    <row r="911" spans="1:14" x14ac:dyDescent="0.3">
      <c r="A911" s="4" t="s">
        <v>16384</v>
      </c>
      <c r="B911" s="5">
        <v>26</v>
      </c>
      <c r="C911" s="6" t="s">
        <v>16411</v>
      </c>
      <c r="D911" s="4" t="s">
        <v>16386</v>
      </c>
      <c r="E911" s="4" t="s">
        <v>16387</v>
      </c>
      <c r="F911" s="7">
        <v>2</v>
      </c>
      <c r="G911" s="8">
        <v>38000000</v>
      </c>
      <c r="H911" s="4">
        <v>4</v>
      </c>
      <c r="I911" s="9">
        <v>4.5138888888888893E-3</v>
      </c>
      <c r="J911" s="4" t="s">
        <v>16420</v>
      </c>
      <c r="K911" s="4" t="s">
        <v>16389</v>
      </c>
      <c r="L911" s="4" t="s">
        <v>16405</v>
      </c>
      <c r="M911" s="4" t="s">
        <v>16409</v>
      </c>
      <c r="N911" s="4" t="s">
        <v>16440</v>
      </c>
    </row>
    <row r="912" spans="1:14" x14ac:dyDescent="0.3">
      <c r="A912" s="4" t="s">
        <v>16384</v>
      </c>
      <c r="B912" s="5">
        <v>10</v>
      </c>
      <c r="C912" s="6" t="s">
        <v>16411</v>
      </c>
      <c r="D912" s="4" t="s">
        <v>16386</v>
      </c>
      <c r="E912" s="4" t="s">
        <v>16394</v>
      </c>
      <c r="F912" s="7">
        <v>4</v>
      </c>
      <c r="G912" s="8">
        <v>11000000</v>
      </c>
      <c r="H912" s="4">
        <v>5</v>
      </c>
      <c r="I912" s="9">
        <v>4.5138888888888893E-3</v>
      </c>
      <c r="J912" s="4" t="s">
        <v>16435</v>
      </c>
      <c r="K912" s="4" t="s">
        <v>16408</v>
      </c>
      <c r="L912" s="4" t="s">
        <v>16417</v>
      </c>
      <c r="M912" s="4" t="s">
        <v>16409</v>
      </c>
      <c r="N912" s="4" t="s">
        <v>16410</v>
      </c>
    </row>
    <row r="913" spans="1:14" x14ac:dyDescent="0.3">
      <c r="A913" s="4" t="s">
        <v>16384</v>
      </c>
      <c r="B913" s="5">
        <v>31</v>
      </c>
      <c r="C913" s="6" t="s">
        <v>16411</v>
      </c>
      <c r="D913" s="4" t="s">
        <v>16412</v>
      </c>
      <c r="E913" s="4" t="s">
        <v>16416</v>
      </c>
      <c r="F913" s="7">
        <v>5</v>
      </c>
      <c r="G913" s="8">
        <v>21000000</v>
      </c>
      <c r="H913" s="4">
        <v>5</v>
      </c>
      <c r="I913" s="9">
        <v>4.5138888888888893E-3</v>
      </c>
      <c r="J913" s="4" t="s">
        <v>16388</v>
      </c>
      <c r="K913" s="4" t="s">
        <v>16413</v>
      </c>
      <c r="L913" s="4" t="s">
        <v>16390</v>
      </c>
      <c r="M913" s="4" t="s">
        <v>16397</v>
      </c>
      <c r="N913" s="4" t="s">
        <v>16398</v>
      </c>
    </row>
    <row r="914" spans="1:14" x14ac:dyDescent="0.3">
      <c r="A914" s="4" t="s">
        <v>16384</v>
      </c>
      <c r="B914" s="5">
        <v>11</v>
      </c>
      <c r="C914" s="6" t="s">
        <v>16411</v>
      </c>
      <c r="D914" s="4" t="s">
        <v>16404</v>
      </c>
      <c r="E914" s="4" t="s">
        <v>16387</v>
      </c>
      <c r="F914" s="7">
        <v>5</v>
      </c>
      <c r="G914" s="8">
        <v>25000000</v>
      </c>
      <c r="H914" s="4">
        <v>2</v>
      </c>
      <c r="I914" s="9">
        <v>4.5138888888888893E-3</v>
      </c>
      <c r="J914" s="4" t="s">
        <v>16388</v>
      </c>
      <c r="K914" s="4" t="s">
        <v>16413</v>
      </c>
      <c r="L914" s="4" t="s">
        <v>16405</v>
      </c>
      <c r="M914" s="4" t="s">
        <v>16391</v>
      </c>
      <c r="N914" s="4" t="s">
        <v>16427</v>
      </c>
    </row>
    <row r="915" spans="1:14" x14ac:dyDescent="0.3">
      <c r="A915" s="4" t="s">
        <v>16384</v>
      </c>
      <c r="B915" s="5">
        <v>5</v>
      </c>
      <c r="C915" s="6" t="s">
        <v>16411</v>
      </c>
      <c r="D915" s="4" t="s">
        <v>16400</v>
      </c>
      <c r="E915" s="4" t="s">
        <v>16394</v>
      </c>
      <c r="F915" s="7">
        <v>4</v>
      </c>
      <c r="G915" s="8">
        <v>20000000</v>
      </c>
      <c r="H915" s="4">
        <v>4</v>
      </c>
      <c r="I915" s="9">
        <v>4.5138888888888893E-3</v>
      </c>
      <c r="J915" s="4" t="s">
        <v>16388</v>
      </c>
      <c r="K915" s="4" t="s">
        <v>16438</v>
      </c>
      <c r="L915" s="4" t="s">
        <v>16390</v>
      </c>
      <c r="M915" s="4" t="s">
        <v>16391</v>
      </c>
      <c r="N915" s="4" t="s">
        <v>16437</v>
      </c>
    </row>
    <row r="916" spans="1:14" x14ac:dyDescent="0.3">
      <c r="A916" s="4" t="s">
        <v>16384</v>
      </c>
      <c r="B916" s="5">
        <v>28</v>
      </c>
      <c r="C916" s="6" t="s">
        <v>16411</v>
      </c>
      <c r="D916" s="4" t="s">
        <v>16423</v>
      </c>
      <c r="E916" s="4" t="s">
        <v>16387</v>
      </c>
      <c r="F916" s="7">
        <v>1</v>
      </c>
      <c r="G916" s="8">
        <v>7000000</v>
      </c>
      <c r="H916" s="4">
        <v>5</v>
      </c>
      <c r="I916" s="9">
        <v>4.5138888888888893E-3</v>
      </c>
      <c r="J916" s="4" t="s">
        <v>16388</v>
      </c>
      <c r="K916" s="4" t="s">
        <v>16389</v>
      </c>
      <c r="L916" s="4" t="s">
        <v>16417</v>
      </c>
      <c r="M916" s="4" t="s">
        <v>16406</v>
      </c>
      <c r="N916" s="4" t="s">
        <v>16428</v>
      </c>
    </row>
    <row r="917" spans="1:14" x14ac:dyDescent="0.3">
      <c r="A917" s="4" t="s">
        <v>16384</v>
      </c>
      <c r="B917" s="5">
        <v>4</v>
      </c>
      <c r="C917" s="6" t="s">
        <v>16418</v>
      </c>
      <c r="D917" s="4" t="s">
        <v>16400</v>
      </c>
      <c r="E917" s="4" t="s">
        <v>16394</v>
      </c>
      <c r="F917" s="7">
        <v>2</v>
      </c>
      <c r="G917" s="8">
        <v>38000000</v>
      </c>
      <c r="H917" s="4">
        <v>4</v>
      </c>
      <c r="I917" s="9">
        <v>4.5138888888888893E-3</v>
      </c>
      <c r="J917" s="4" t="s">
        <v>16420</v>
      </c>
      <c r="K917" s="4" t="s">
        <v>16438</v>
      </c>
      <c r="L917" s="4" t="s">
        <v>16390</v>
      </c>
      <c r="M917" s="4" t="s">
        <v>16397</v>
      </c>
      <c r="N917" s="4" t="s">
        <v>16403</v>
      </c>
    </row>
    <row r="918" spans="1:14" x14ac:dyDescent="0.3">
      <c r="A918" s="4" t="s">
        <v>16384</v>
      </c>
      <c r="B918" s="5">
        <v>15</v>
      </c>
      <c r="C918" s="6" t="s">
        <v>16418</v>
      </c>
      <c r="D918" s="4" t="s">
        <v>16400</v>
      </c>
      <c r="E918" s="4" t="s">
        <v>16419</v>
      </c>
      <c r="F918" s="7">
        <v>1</v>
      </c>
      <c r="G918" s="8">
        <v>19000000</v>
      </c>
      <c r="H918" s="4">
        <v>7</v>
      </c>
      <c r="I918" s="9">
        <v>4.5138888888888893E-3</v>
      </c>
      <c r="J918" s="4" t="s">
        <v>16420</v>
      </c>
      <c r="K918" s="4" t="s">
        <v>16421</v>
      </c>
      <c r="L918" s="4" t="s">
        <v>16425</v>
      </c>
      <c r="M918" s="4" t="s">
        <v>16406</v>
      </c>
      <c r="N918" s="4" t="s">
        <v>16428</v>
      </c>
    </row>
    <row r="919" spans="1:14" x14ac:dyDescent="0.3">
      <c r="A919" s="4" t="s">
        <v>16384</v>
      </c>
      <c r="B919" s="5">
        <v>22</v>
      </c>
      <c r="C919" s="6" t="s">
        <v>16418</v>
      </c>
      <c r="D919" s="4" t="s">
        <v>16423</v>
      </c>
      <c r="E919" s="4" t="s">
        <v>16416</v>
      </c>
      <c r="F919" s="7">
        <v>4</v>
      </c>
      <c r="G919" s="8">
        <v>20000000</v>
      </c>
      <c r="H919" s="4">
        <v>3</v>
      </c>
      <c r="I919" s="9">
        <v>4.5138888888888893E-3</v>
      </c>
      <c r="J919" s="4" t="s">
        <v>16435</v>
      </c>
      <c r="K919" s="4" t="s">
        <v>16430</v>
      </c>
      <c r="L919" s="4" t="s">
        <v>16422</v>
      </c>
      <c r="M919" s="4" t="s">
        <v>16397</v>
      </c>
      <c r="N919" s="4" t="s">
        <v>16426</v>
      </c>
    </row>
    <row r="920" spans="1:14" x14ac:dyDescent="0.3">
      <c r="A920" s="4" t="s">
        <v>16384</v>
      </c>
      <c r="B920" s="5">
        <v>3</v>
      </c>
      <c r="C920" s="6" t="s">
        <v>16418</v>
      </c>
      <c r="D920" s="4" t="s">
        <v>16400</v>
      </c>
      <c r="E920" s="4" t="s">
        <v>16416</v>
      </c>
      <c r="F920" s="7">
        <v>2</v>
      </c>
      <c r="G920" s="8">
        <v>12000000</v>
      </c>
      <c r="H920" s="4">
        <v>2</v>
      </c>
      <c r="I920" s="9">
        <v>4.5138888888888893E-3</v>
      </c>
      <c r="J920" s="4" t="s">
        <v>16388</v>
      </c>
      <c r="K920" s="4" t="s">
        <v>16389</v>
      </c>
      <c r="L920" s="4" t="s">
        <v>16396</v>
      </c>
      <c r="M920" s="4" t="s">
        <v>16391</v>
      </c>
      <c r="N920" s="4" t="s">
        <v>16437</v>
      </c>
    </row>
    <row r="921" spans="1:14" x14ac:dyDescent="0.3">
      <c r="A921" s="4" t="s">
        <v>16384</v>
      </c>
      <c r="B921" s="5">
        <v>15</v>
      </c>
      <c r="C921" s="6" t="s">
        <v>16418</v>
      </c>
      <c r="D921" s="4" t="s">
        <v>16386</v>
      </c>
      <c r="E921" s="4" t="s">
        <v>16394</v>
      </c>
      <c r="F921" s="7">
        <v>2</v>
      </c>
      <c r="G921" s="8">
        <v>12000000</v>
      </c>
      <c r="H921" s="4">
        <v>3</v>
      </c>
      <c r="I921" s="9">
        <v>4.5138888888888893E-3</v>
      </c>
      <c r="J921" s="4" t="s">
        <v>16388</v>
      </c>
      <c r="K921" s="4" t="s">
        <v>16408</v>
      </c>
      <c r="L921" s="4" t="s">
        <v>16402</v>
      </c>
      <c r="M921" s="4" t="s">
        <v>16391</v>
      </c>
      <c r="N921" s="4" t="s">
        <v>16427</v>
      </c>
    </row>
    <row r="922" spans="1:14" x14ac:dyDescent="0.3">
      <c r="A922" s="4" t="s">
        <v>16384</v>
      </c>
      <c r="B922" s="5">
        <v>3</v>
      </c>
      <c r="C922" s="6" t="s">
        <v>16418</v>
      </c>
      <c r="D922" s="4" t="s">
        <v>16386</v>
      </c>
      <c r="E922" s="4" t="s">
        <v>16387</v>
      </c>
      <c r="F922" s="7">
        <v>2</v>
      </c>
      <c r="G922" s="8">
        <v>12000000</v>
      </c>
      <c r="H922" s="4">
        <v>3</v>
      </c>
      <c r="I922" s="9">
        <v>4.5138888888888893E-3</v>
      </c>
      <c r="J922" s="4" t="s">
        <v>16388</v>
      </c>
      <c r="K922" s="4" t="s">
        <v>16401</v>
      </c>
      <c r="L922" s="4" t="s">
        <v>16405</v>
      </c>
      <c r="M922" s="4" t="s">
        <v>16397</v>
      </c>
      <c r="N922" s="4" t="s">
        <v>16403</v>
      </c>
    </row>
    <row r="923" spans="1:14" x14ac:dyDescent="0.3">
      <c r="A923" s="4" t="s">
        <v>16384</v>
      </c>
      <c r="B923" s="5">
        <v>11</v>
      </c>
      <c r="C923" s="6" t="s">
        <v>16418</v>
      </c>
      <c r="D923" s="4" t="s">
        <v>16423</v>
      </c>
      <c r="E923" s="4" t="s">
        <v>16419</v>
      </c>
      <c r="F923" s="7">
        <v>3</v>
      </c>
      <c r="G923" s="8">
        <v>15000000</v>
      </c>
      <c r="H923" s="4">
        <v>3</v>
      </c>
      <c r="I923" s="9">
        <v>4.5138888888888893E-3</v>
      </c>
      <c r="J923" s="4" t="s">
        <v>16388</v>
      </c>
      <c r="K923" s="4" t="s">
        <v>16438</v>
      </c>
      <c r="L923" s="4" t="s">
        <v>16405</v>
      </c>
      <c r="M923" s="4" t="s">
        <v>16406</v>
      </c>
      <c r="N923" s="4" t="s">
        <v>16428</v>
      </c>
    </row>
    <row r="924" spans="1:14" x14ac:dyDescent="0.3">
      <c r="A924" s="4" t="s">
        <v>16384</v>
      </c>
      <c r="B924" s="5">
        <v>22</v>
      </c>
      <c r="C924" s="6" t="s">
        <v>16418</v>
      </c>
      <c r="D924" s="4" t="s">
        <v>16446</v>
      </c>
      <c r="E924" s="4" t="s">
        <v>16416</v>
      </c>
      <c r="F924" s="7">
        <v>3</v>
      </c>
      <c r="G924" s="8">
        <v>15000000</v>
      </c>
      <c r="H924" s="4">
        <v>4</v>
      </c>
      <c r="I924" s="9">
        <v>4.5138888888888893E-3</v>
      </c>
      <c r="J924" s="4" t="s">
        <v>16388</v>
      </c>
      <c r="K924" s="4" t="s">
        <v>16389</v>
      </c>
      <c r="L924" s="4" t="s">
        <v>16405</v>
      </c>
      <c r="M924" s="4" t="s">
        <v>16391</v>
      </c>
      <c r="N924" s="4" t="s">
        <v>16436</v>
      </c>
    </row>
    <row r="925" spans="1:14" x14ac:dyDescent="0.3">
      <c r="A925" s="4" t="s">
        <v>16384</v>
      </c>
      <c r="B925" s="5">
        <v>20</v>
      </c>
      <c r="C925" s="6" t="s">
        <v>16418</v>
      </c>
      <c r="D925" s="4" t="s">
        <v>16386</v>
      </c>
      <c r="E925" s="4" t="s">
        <v>16416</v>
      </c>
      <c r="F925" s="7">
        <v>3</v>
      </c>
      <c r="G925" s="8">
        <v>15000000</v>
      </c>
      <c r="H925" s="4">
        <v>6</v>
      </c>
      <c r="I925" s="9">
        <v>4.5138888888888893E-3</v>
      </c>
      <c r="J925" s="4" t="s">
        <v>16388</v>
      </c>
      <c r="K925" s="4" t="s">
        <v>16408</v>
      </c>
      <c r="L925" s="4" t="s">
        <v>16390</v>
      </c>
      <c r="M925" s="4" t="s">
        <v>16409</v>
      </c>
      <c r="N925" s="4" t="s">
        <v>16440</v>
      </c>
    </row>
    <row r="926" spans="1:14" x14ac:dyDescent="0.3">
      <c r="A926" s="4" t="s">
        <v>16384</v>
      </c>
      <c r="B926" s="5">
        <v>30</v>
      </c>
      <c r="C926" s="6" t="s">
        <v>16418</v>
      </c>
      <c r="D926" s="4" t="s">
        <v>16446</v>
      </c>
      <c r="E926" s="4" t="s">
        <v>16416</v>
      </c>
      <c r="F926" s="7">
        <v>1</v>
      </c>
      <c r="G926" s="8">
        <v>7000000</v>
      </c>
      <c r="H926" s="4">
        <v>3</v>
      </c>
      <c r="I926" s="9">
        <v>4.5138888888888893E-3</v>
      </c>
      <c r="J926" s="4" t="s">
        <v>16388</v>
      </c>
      <c r="K926" s="4" t="s">
        <v>16389</v>
      </c>
      <c r="L926" s="4" t="s">
        <v>16422</v>
      </c>
      <c r="M926" s="4" t="s">
        <v>16397</v>
      </c>
      <c r="N926" s="4" t="s">
        <v>16403</v>
      </c>
    </row>
    <row r="927" spans="1:14" x14ac:dyDescent="0.3">
      <c r="A927" s="4" t="s">
        <v>16384</v>
      </c>
      <c r="B927" s="5">
        <v>2</v>
      </c>
      <c r="C927" s="6" t="s">
        <v>16442</v>
      </c>
      <c r="D927" s="4" t="s">
        <v>16400</v>
      </c>
      <c r="E927" s="4" t="s">
        <v>16416</v>
      </c>
      <c r="F927" s="7">
        <v>3</v>
      </c>
      <c r="G927" s="8">
        <v>12000000</v>
      </c>
      <c r="H927" s="4">
        <v>3</v>
      </c>
      <c r="I927" s="9">
        <v>4.5138888888888893E-3</v>
      </c>
      <c r="J927" s="4" t="s">
        <v>16388</v>
      </c>
      <c r="K927" s="4" t="s">
        <v>16413</v>
      </c>
      <c r="L927" s="4" t="s">
        <v>16402</v>
      </c>
      <c r="M927" s="4" t="s">
        <v>16397</v>
      </c>
      <c r="N927" s="4" t="s">
        <v>16403</v>
      </c>
    </row>
    <row r="928" spans="1:14" x14ac:dyDescent="0.3">
      <c r="A928" s="4" t="s">
        <v>16384</v>
      </c>
      <c r="B928" s="5">
        <v>17</v>
      </c>
      <c r="C928" s="6" t="s">
        <v>16442</v>
      </c>
      <c r="D928" s="4" t="s">
        <v>16386</v>
      </c>
      <c r="E928" s="4" t="s">
        <v>16416</v>
      </c>
      <c r="F928" s="7">
        <v>3</v>
      </c>
      <c r="G928" s="8">
        <v>11000000</v>
      </c>
      <c r="H928" s="4">
        <v>4</v>
      </c>
      <c r="I928" s="9">
        <v>4.5138888888888893E-3</v>
      </c>
      <c r="J928" s="4" t="s">
        <v>16388</v>
      </c>
      <c r="K928" s="4" t="s">
        <v>16421</v>
      </c>
      <c r="L928" s="4" t="s">
        <v>16417</v>
      </c>
      <c r="M928" s="4" t="s">
        <v>16391</v>
      </c>
      <c r="N928" s="4" t="s">
        <v>16415</v>
      </c>
    </row>
    <row r="929" spans="1:14" x14ac:dyDescent="0.3">
      <c r="A929" s="4" t="s">
        <v>16384</v>
      </c>
      <c r="B929" s="5">
        <v>24</v>
      </c>
      <c r="C929" s="6" t="s">
        <v>16442</v>
      </c>
      <c r="D929" s="4" t="s">
        <v>16404</v>
      </c>
      <c r="E929" s="4" t="s">
        <v>16387</v>
      </c>
      <c r="F929" s="7">
        <v>5</v>
      </c>
      <c r="G929" s="8">
        <v>25000000</v>
      </c>
      <c r="H929" s="4">
        <v>6</v>
      </c>
      <c r="I929" s="9">
        <v>4.5138888888888893E-3</v>
      </c>
      <c r="J929" s="4" t="s">
        <v>16388</v>
      </c>
      <c r="K929" s="4" t="s">
        <v>16408</v>
      </c>
      <c r="L929" s="4" t="s">
        <v>16425</v>
      </c>
      <c r="M929" s="4" t="s">
        <v>16391</v>
      </c>
      <c r="N929" s="4" t="s">
        <v>16436</v>
      </c>
    </row>
    <row r="930" spans="1:14" x14ac:dyDescent="0.3">
      <c r="A930" s="4" t="s">
        <v>16384</v>
      </c>
      <c r="B930" s="5">
        <v>28</v>
      </c>
      <c r="C930" s="6" t="s">
        <v>16442</v>
      </c>
      <c r="D930" s="4" t="s">
        <v>16446</v>
      </c>
      <c r="E930" s="4" t="s">
        <v>16416</v>
      </c>
      <c r="F930" s="7">
        <v>4</v>
      </c>
      <c r="G930" s="8">
        <v>20000000</v>
      </c>
      <c r="H930" s="4">
        <v>2</v>
      </c>
      <c r="I930" s="9">
        <v>4.5138888888888893E-3</v>
      </c>
      <c r="J930" s="4" t="s">
        <v>16388</v>
      </c>
      <c r="K930" s="4" t="s">
        <v>16413</v>
      </c>
      <c r="L930" s="4" t="s">
        <v>16425</v>
      </c>
      <c r="M930" s="4" t="s">
        <v>16397</v>
      </c>
      <c r="N930" s="4" t="s">
        <v>16403</v>
      </c>
    </row>
    <row r="931" spans="1:14" x14ac:dyDescent="0.3">
      <c r="A931" s="4" t="s">
        <v>16384</v>
      </c>
      <c r="B931" s="5">
        <v>1</v>
      </c>
      <c r="C931" s="6" t="s">
        <v>16385</v>
      </c>
      <c r="D931" s="4" t="s">
        <v>16412</v>
      </c>
      <c r="E931" s="4" t="s">
        <v>16441</v>
      </c>
      <c r="F931" s="7">
        <v>2</v>
      </c>
      <c r="G931" s="8">
        <v>12000000</v>
      </c>
      <c r="H931" s="4">
        <v>1</v>
      </c>
      <c r="I931" s="9">
        <v>4.5138888888888893E-3</v>
      </c>
      <c r="J931" s="4" t="s">
        <v>16388</v>
      </c>
      <c r="K931" s="4" t="s">
        <v>16421</v>
      </c>
      <c r="L931" s="4" t="s">
        <v>16396</v>
      </c>
      <c r="M931" s="4" t="s">
        <v>16409</v>
      </c>
      <c r="N931" s="4" t="s">
        <v>16410</v>
      </c>
    </row>
    <row r="932" spans="1:14" x14ac:dyDescent="0.3">
      <c r="A932" s="4" t="s">
        <v>16384</v>
      </c>
      <c r="B932" s="5">
        <v>1</v>
      </c>
      <c r="C932" s="6" t="s">
        <v>16385</v>
      </c>
      <c r="D932" s="4" t="s">
        <v>16400</v>
      </c>
      <c r="E932" s="4" t="s">
        <v>16394</v>
      </c>
      <c r="F932" s="7">
        <v>2</v>
      </c>
      <c r="G932" s="8">
        <v>12000000</v>
      </c>
      <c r="H932" s="4">
        <v>1</v>
      </c>
      <c r="I932" s="9">
        <v>4.5138888888888893E-3</v>
      </c>
      <c r="J932" s="4" t="s">
        <v>16388</v>
      </c>
      <c r="K932" s="4" t="s">
        <v>16413</v>
      </c>
      <c r="L932" s="4" t="s">
        <v>16422</v>
      </c>
      <c r="M932" s="4" t="s">
        <v>16397</v>
      </c>
      <c r="N932" s="4" t="s">
        <v>16398</v>
      </c>
    </row>
    <row r="933" spans="1:14" x14ac:dyDescent="0.3">
      <c r="A933" s="4" t="s">
        <v>16384</v>
      </c>
      <c r="B933" s="5">
        <v>1</v>
      </c>
      <c r="C933" s="6" t="s">
        <v>16385</v>
      </c>
      <c r="D933" s="4" t="s">
        <v>16404</v>
      </c>
      <c r="E933" s="4" t="s">
        <v>16416</v>
      </c>
      <c r="F933" s="7">
        <v>5</v>
      </c>
      <c r="G933" s="8">
        <v>25000000</v>
      </c>
      <c r="H933" s="4">
        <v>2</v>
      </c>
      <c r="I933" s="9">
        <v>4.5138888888888893E-3</v>
      </c>
      <c r="J933" s="4" t="s">
        <v>16388</v>
      </c>
      <c r="K933" s="4" t="s">
        <v>16421</v>
      </c>
      <c r="L933" s="4" t="s">
        <v>16422</v>
      </c>
      <c r="M933" s="4" t="s">
        <v>16391</v>
      </c>
      <c r="N933" s="4" t="s">
        <v>16427</v>
      </c>
    </row>
    <row r="934" spans="1:14" x14ac:dyDescent="0.3">
      <c r="A934" s="4" t="s">
        <v>16384</v>
      </c>
      <c r="B934" s="5">
        <v>12</v>
      </c>
      <c r="C934" s="6" t="s">
        <v>16434</v>
      </c>
      <c r="D934" s="4" t="s">
        <v>16446</v>
      </c>
      <c r="E934" s="4" t="s">
        <v>16416</v>
      </c>
      <c r="F934" s="7">
        <v>4</v>
      </c>
      <c r="G934" s="8">
        <v>11000000</v>
      </c>
      <c r="H934" s="4">
        <v>1</v>
      </c>
      <c r="I934" s="9">
        <v>4.5138888888888893E-3</v>
      </c>
      <c r="J934" s="4" t="s">
        <v>16435</v>
      </c>
      <c r="K934" s="4" t="s">
        <v>16395</v>
      </c>
      <c r="L934" s="4" t="s">
        <v>16402</v>
      </c>
      <c r="M934" s="4" t="s">
        <v>16397</v>
      </c>
      <c r="N934" s="4" t="s">
        <v>16398</v>
      </c>
    </row>
    <row r="935" spans="1:14" x14ac:dyDescent="0.3">
      <c r="A935" s="4" t="s">
        <v>16443</v>
      </c>
      <c r="B935" s="5">
        <v>19</v>
      </c>
      <c r="C935" s="6" t="s">
        <v>16432</v>
      </c>
      <c r="D935" s="4" t="s">
        <v>16386</v>
      </c>
      <c r="E935" s="4" t="s">
        <v>16394</v>
      </c>
      <c r="F935" s="7">
        <v>0</v>
      </c>
      <c r="G935" s="8">
        <v>0</v>
      </c>
      <c r="H935" s="4">
        <v>3</v>
      </c>
      <c r="I935" s="9">
        <v>4.5138888888888893E-3</v>
      </c>
      <c r="J935" s="4"/>
      <c r="K935" s="4"/>
      <c r="L935" s="4" t="s">
        <v>16396</v>
      </c>
      <c r="M935" s="4" t="s">
        <v>16409</v>
      </c>
      <c r="N935" s="4" t="s">
        <v>16410</v>
      </c>
    </row>
    <row r="936" spans="1:14" x14ac:dyDescent="0.3">
      <c r="A936" s="4" t="s">
        <v>16443</v>
      </c>
      <c r="B936" s="5">
        <v>3</v>
      </c>
      <c r="C936" s="6" t="s">
        <v>16445</v>
      </c>
      <c r="D936" s="4" t="s">
        <v>16386</v>
      </c>
      <c r="E936" s="4" t="s">
        <v>16394</v>
      </c>
      <c r="F936" s="7">
        <v>0</v>
      </c>
      <c r="G936" s="8">
        <v>0</v>
      </c>
      <c r="H936" s="4">
        <v>1</v>
      </c>
      <c r="I936" s="9">
        <v>4.5138888888888893E-3</v>
      </c>
      <c r="J936" s="4"/>
      <c r="K936" s="4"/>
      <c r="L936" s="4" t="s">
        <v>16422</v>
      </c>
      <c r="M936" s="4" t="s">
        <v>16397</v>
      </c>
      <c r="N936" s="4" t="s">
        <v>16403</v>
      </c>
    </row>
    <row r="937" spans="1:14" x14ac:dyDescent="0.3">
      <c r="A937" s="4" t="s">
        <v>16443</v>
      </c>
      <c r="B937" s="5">
        <v>23</v>
      </c>
      <c r="C937" s="6" t="s">
        <v>16399</v>
      </c>
      <c r="D937" s="4" t="s">
        <v>16412</v>
      </c>
      <c r="E937" s="4" t="s">
        <v>16394</v>
      </c>
      <c r="F937" s="7">
        <v>0</v>
      </c>
      <c r="G937" s="8">
        <v>0</v>
      </c>
      <c r="H937" s="4">
        <v>3</v>
      </c>
      <c r="I937" s="9">
        <v>4.5138888888888893E-3</v>
      </c>
      <c r="J937" s="4"/>
      <c r="K937" s="4"/>
      <c r="L937" s="4" t="s">
        <v>16425</v>
      </c>
      <c r="M937" s="4" t="s">
        <v>16391</v>
      </c>
      <c r="N937" s="4" t="s">
        <v>16415</v>
      </c>
    </row>
    <row r="938" spans="1:14" x14ac:dyDescent="0.3">
      <c r="A938" s="4" t="s">
        <v>16443</v>
      </c>
      <c r="B938" s="5">
        <v>5</v>
      </c>
      <c r="C938" s="6" t="s">
        <v>16411</v>
      </c>
      <c r="D938" s="4" t="s">
        <v>16386</v>
      </c>
      <c r="E938" s="4" t="s">
        <v>16387</v>
      </c>
      <c r="F938" s="7">
        <v>0</v>
      </c>
      <c r="G938" s="8">
        <v>0</v>
      </c>
      <c r="H938" s="4">
        <v>1</v>
      </c>
      <c r="I938" s="9">
        <v>4.5138888888888893E-3</v>
      </c>
      <c r="J938" s="4"/>
      <c r="K938" s="4"/>
      <c r="L938" s="4" t="s">
        <v>16402</v>
      </c>
      <c r="M938" s="4" t="s">
        <v>16391</v>
      </c>
      <c r="N938" s="4" t="s">
        <v>16436</v>
      </c>
    </row>
    <row r="939" spans="1:14" x14ac:dyDescent="0.3">
      <c r="A939" s="4" t="s">
        <v>16443</v>
      </c>
      <c r="B939" s="5">
        <v>10</v>
      </c>
      <c r="C939" s="6" t="s">
        <v>16411</v>
      </c>
      <c r="D939" s="4" t="s">
        <v>16423</v>
      </c>
      <c r="E939" s="4" t="s">
        <v>16394</v>
      </c>
      <c r="F939" s="7">
        <v>0</v>
      </c>
      <c r="G939" s="8">
        <v>0</v>
      </c>
      <c r="H939" s="4">
        <v>6</v>
      </c>
      <c r="I939" s="9">
        <v>4.5138888888888893E-3</v>
      </c>
      <c r="J939" s="4"/>
      <c r="K939" s="4"/>
      <c r="L939" s="4" t="s">
        <v>16417</v>
      </c>
      <c r="M939" s="4" t="s">
        <v>16406</v>
      </c>
      <c r="N939" s="4" t="s">
        <v>16439</v>
      </c>
    </row>
    <row r="940" spans="1:14" x14ac:dyDescent="0.3">
      <c r="A940" s="4" t="s">
        <v>16443</v>
      </c>
      <c r="B940" s="5">
        <v>24</v>
      </c>
      <c r="C940" s="6" t="s">
        <v>16411</v>
      </c>
      <c r="D940" s="4" t="s">
        <v>16423</v>
      </c>
      <c r="E940" s="4" t="s">
        <v>16416</v>
      </c>
      <c r="F940" s="7">
        <v>0</v>
      </c>
      <c r="G940" s="8">
        <v>0</v>
      </c>
      <c r="H940" s="4">
        <v>3</v>
      </c>
      <c r="I940" s="9">
        <v>4.5138888888888893E-3</v>
      </c>
      <c r="J940" s="4"/>
      <c r="K940" s="4"/>
      <c r="L940" s="4" t="s">
        <v>16396</v>
      </c>
      <c r="M940" s="4" t="s">
        <v>16409</v>
      </c>
      <c r="N940" s="4" t="s">
        <v>16440</v>
      </c>
    </row>
    <row r="941" spans="1:14" x14ac:dyDescent="0.3">
      <c r="A941" s="4" t="s">
        <v>16443</v>
      </c>
      <c r="B941" s="5">
        <v>29</v>
      </c>
      <c r="C941" s="6" t="s">
        <v>16442</v>
      </c>
      <c r="D941" s="4" t="s">
        <v>16412</v>
      </c>
      <c r="E941" s="4" t="s">
        <v>16416</v>
      </c>
      <c r="F941" s="7">
        <v>0</v>
      </c>
      <c r="G941" s="8">
        <v>0</v>
      </c>
      <c r="H941" s="4">
        <v>3</v>
      </c>
      <c r="I941" s="9">
        <v>4.5138888888888893E-3</v>
      </c>
      <c r="J941" s="4"/>
      <c r="K941" s="4"/>
      <c r="L941" s="4" t="s">
        <v>16417</v>
      </c>
      <c r="M941" s="4" t="s">
        <v>16397</v>
      </c>
      <c r="N941" s="4" t="s">
        <v>16398</v>
      </c>
    </row>
    <row r="942" spans="1:14" x14ac:dyDescent="0.3">
      <c r="A942" s="4" t="s">
        <v>16443</v>
      </c>
      <c r="B942" s="5">
        <v>30</v>
      </c>
      <c r="C942" s="6" t="s">
        <v>16442</v>
      </c>
      <c r="D942" s="4" t="s">
        <v>16400</v>
      </c>
      <c r="E942" s="4" t="s">
        <v>16441</v>
      </c>
      <c r="F942" s="7">
        <v>0</v>
      </c>
      <c r="G942" s="8">
        <v>0</v>
      </c>
      <c r="H942" s="4">
        <v>1</v>
      </c>
      <c r="I942" s="9">
        <v>4.5138888888888893E-3</v>
      </c>
      <c r="J942" s="4"/>
      <c r="K942" s="4"/>
      <c r="L942" s="4" t="s">
        <v>16396</v>
      </c>
      <c r="M942" s="4" t="s">
        <v>16391</v>
      </c>
      <c r="N942" s="4" t="s">
        <v>16392</v>
      </c>
    </row>
    <row r="943" spans="1:14" x14ac:dyDescent="0.3">
      <c r="A943" s="4" t="s">
        <v>16443</v>
      </c>
      <c r="B943" s="5">
        <v>21</v>
      </c>
      <c r="C943" s="6" t="s">
        <v>16442</v>
      </c>
      <c r="D943" s="4" t="s">
        <v>16386</v>
      </c>
      <c r="E943" s="4" t="s">
        <v>16394</v>
      </c>
      <c r="F943" s="7">
        <v>0</v>
      </c>
      <c r="G943" s="8">
        <v>0</v>
      </c>
      <c r="H943" s="4">
        <v>2</v>
      </c>
      <c r="I943" s="9">
        <v>4.5138888888888893E-3</v>
      </c>
      <c r="J943" s="4"/>
      <c r="K943" s="4"/>
      <c r="L943" s="4" t="s">
        <v>16422</v>
      </c>
      <c r="M943" s="4" t="s">
        <v>16397</v>
      </c>
      <c r="N943" s="4" t="s">
        <v>16398</v>
      </c>
    </row>
    <row r="944" spans="1:14" x14ac:dyDescent="0.3">
      <c r="A944" s="4" t="s">
        <v>16443</v>
      </c>
      <c r="B944" s="5">
        <v>19</v>
      </c>
      <c r="C944" s="6" t="s">
        <v>16432</v>
      </c>
      <c r="D944" s="4" t="s">
        <v>16386</v>
      </c>
      <c r="E944" s="4" t="s">
        <v>16394</v>
      </c>
      <c r="F944" s="7">
        <v>0</v>
      </c>
      <c r="G944" s="8">
        <v>0</v>
      </c>
      <c r="H944" s="4">
        <v>3</v>
      </c>
      <c r="I944" s="9">
        <v>4.5138888888888893E-3</v>
      </c>
      <c r="J944" s="4"/>
      <c r="K944" s="4"/>
      <c r="L944" s="4" t="s">
        <v>16396</v>
      </c>
      <c r="M944" s="4" t="s">
        <v>16409</v>
      </c>
      <c r="N944" s="4" t="s">
        <v>16410</v>
      </c>
    </row>
    <row r="945" spans="1:14" x14ac:dyDescent="0.3">
      <c r="A945" s="4" t="s">
        <v>16443</v>
      </c>
      <c r="B945" s="5">
        <v>3</v>
      </c>
      <c r="C945" s="6" t="s">
        <v>16445</v>
      </c>
      <c r="D945" s="4" t="s">
        <v>16386</v>
      </c>
      <c r="E945" s="4" t="s">
        <v>16394</v>
      </c>
      <c r="F945" s="7">
        <v>0</v>
      </c>
      <c r="G945" s="8">
        <v>0</v>
      </c>
      <c r="H945" s="4">
        <v>1</v>
      </c>
      <c r="I945" s="9">
        <v>4.5138888888888893E-3</v>
      </c>
      <c r="J945" s="4"/>
      <c r="K945" s="4"/>
      <c r="L945" s="4" t="s">
        <v>16422</v>
      </c>
      <c r="M945" s="4" t="s">
        <v>16397</v>
      </c>
      <c r="N945" s="4" t="s">
        <v>16403</v>
      </c>
    </row>
    <row r="946" spans="1:14" x14ac:dyDescent="0.3">
      <c r="A946" s="4" t="s">
        <v>16384</v>
      </c>
      <c r="B946" s="5">
        <v>19</v>
      </c>
      <c r="C946" s="6" t="s">
        <v>16431</v>
      </c>
      <c r="D946" s="4" t="s">
        <v>16400</v>
      </c>
      <c r="E946" s="4" t="s">
        <v>16419</v>
      </c>
      <c r="F946" s="7">
        <v>2</v>
      </c>
      <c r="G946" s="8">
        <v>12000000</v>
      </c>
      <c r="H946" s="4">
        <v>3</v>
      </c>
      <c r="I946" s="9">
        <v>4.9768518518518521E-3</v>
      </c>
      <c r="J946" s="4" t="s">
        <v>16388</v>
      </c>
      <c r="K946" s="4" t="s">
        <v>16395</v>
      </c>
      <c r="L946" s="4" t="s">
        <v>16422</v>
      </c>
      <c r="M946" s="4" t="s">
        <v>16397</v>
      </c>
      <c r="N946" s="4" t="s">
        <v>16426</v>
      </c>
    </row>
    <row r="947" spans="1:14" x14ac:dyDescent="0.3">
      <c r="A947" s="4" t="s">
        <v>16384</v>
      </c>
      <c r="B947" s="5">
        <v>22</v>
      </c>
      <c r="C947" s="6" t="s">
        <v>16399</v>
      </c>
      <c r="D947" s="4" t="s">
        <v>16446</v>
      </c>
      <c r="E947" s="4" t="s">
        <v>16387</v>
      </c>
      <c r="F947" s="7">
        <v>4</v>
      </c>
      <c r="G947" s="8">
        <v>15000000</v>
      </c>
      <c r="H947" s="4">
        <v>2</v>
      </c>
      <c r="I947" s="9">
        <v>4.9768518518518521E-3</v>
      </c>
      <c r="J947" s="4" t="s">
        <v>16388</v>
      </c>
      <c r="K947" s="4" t="s">
        <v>16408</v>
      </c>
      <c r="L947" s="4" t="s">
        <v>16417</v>
      </c>
      <c r="M947" s="4" t="s">
        <v>16406</v>
      </c>
      <c r="N947" s="4" t="s">
        <v>16428</v>
      </c>
    </row>
    <row r="948" spans="1:14" x14ac:dyDescent="0.3">
      <c r="A948" s="4" t="s">
        <v>16384</v>
      </c>
      <c r="B948" s="5">
        <v>25</v>
      </c>
      <c r="C948" s="6" t="s">
        <v>16411</v>
      </c>
      <c r="D948" s="4" t="s">
        <v>16386</v>
      </c>
      <c r="E948" s="4" t="s">
        <v>16416</v>
      </c>
      <c r="F948" s="7">
        <v>1</v>
      </c>
      <c r="G948" s="8">
        <v>19000000</v>
      </c>
      <c r="H948" s="4">
        <v>4</v>
      </c>
      <c r="I948" s="9">
        <v>4.9768518518518521E-3</v>
      </c>
      <c r="J948" s="4" t="s">
        <v>16420</v>
      </c>
      <c r="K948" s="4" t="s">
        <v>16438</v>
      </c>
      <c r="L948" s="4" t="s">
        <v>16402</v>
      </c>
      <c r="M948" s="4" t="s">
        <v>16409</v>
      </c>
      <c r="N948" s="4" t="s">
        <v>16410</v>
      </c>
    </row>
    <row r="949" spans="1:14" x14ac:dyDescent="0.3">
      <c r="A949" s="4" t="s">
        <v>16384</v>
      </c>
      <c r="B949" s="5">
        <v>31</v>
      </c>
      <c r="C949" s="6" t="s">
        <v>16411</v>
      </c>
      <c r="D949" s="4" t="s">
        <v>16386</v>
      </c>
      <c r="E949" s="4" t="s">
        <v>16387</v>
      </c>
      <c r="F949" s="7">
        <v>3</v>
      </c>
      <c r="G949" s="8">
        <v>11000000</v>
      </c>
      <c r="H949" s="4">
        <v>1</v>
      </c>
      <c r="I949" s="9">
        <v>4.9768518518518521E-3</v>
      </c>
      <c r="J949" s="4" t="s">
        <v>16388</v>
      </c>
      <c r="K949" s="4" t="s">
        <v>16413</v>
      </c>
      <c r="L949" s="4" t="s">
        <v>16405</v>
      </c>
      <c r="M949" s="4" t="s">
        <v>16397</v>
      </c>
      <c r="N949" s="4" t="s">
        <v>16398</v>
      </c>
    </row>
    <row r="950" spans="1:14" x14ac:dyDescent="0.3">
      <c r="A950" s="4" t="s">
        <v>16384</v>
      </c>
      <c r="B950" s="5">
        <v>29</v>
      </c>
      <c r="C950" s="6" t="s">
        <v>16411</v>
      </c>
      <c r="D950" s="4" t="s">
        <v>16423</v>
      </c>
      <c r="E950" s="4" t="s">
        <v>16394</v>
      </c>
      <c r="F950" s="7">
        <v>2</v>
      </c>
      <c r="G950" s="8">
        <v>12000000</v>
      </c>
      <c r="H950" s="4">
        <v>3</v>
      </c>
      <c r="I950" s="9">
        <v>4.9768518518518521E-3</v>
      </c>
      <c r="J950" s="4" t="s">
        <v>16388</v>
      </c>
      <c r="K950" s="4" t="s">
        <v>16413</v>
      </c>
      <c r="L950" s="4" t="s">
        <v>16414</v>
      </c>
      <c r="M950" s="4" t="s">
        <v>16397</v>
      </c>
      <c r="N950" s="4" t="s">
        <v>16398</v>
      </c>
    </row>
    <row r="951" spans="1:14" x14ac:dyDescent="0.3">
      <c r="A951" s="4" t="s">
        <v>16384</v>
      </c>
      <c r="B951" s="5">
        <v>2</v>
      </c>
      <c r="C951" s="6" t="s">
        <v>16418</v>
      </c>
      <c r="D951" s="4" t="s">
        <v>16423</v>
      </c>
      <c r="E951" s="4" t="s">
        <v>16441</v>
      </c>
      <c r="F951" s="7">
        <v>2</v>
      </c>
      <c r="G951" s="8">
        <v>38000000</v>
      </c>
      <c r="H951" s="4">
        <v>1</v>
      </c>
      <c r="I951" s="9">
        <v>4.9768518518518521E-3</v>
      </c>
      <c r="J951" s="4" t="s">
        <v>16420</v>
      </c>
      <c r="K951" s="4" t="s">
        <v>16389</v>
      </c>
      <c r="L951" s="4" t="s">
        <v>16402</v>
      </c>
      <c r="M951" s="4" t="s">
        <v>16406</v>
      </c>
      <c r="N951" s="4" t="s">
        <v>16428</v>
      </c>
    </row>
    <row r="952" spans="1:14" x14ac:dyDescent="0.3">
      <c r="A952" s="4" t="s">
        <v>16384</v>
      </c>
      <c r="B952" s="5">
        <v>22</v>
      </c>
      <c r="C952" s="6" t="s">
        <v>16418</v>
      </c>
      <c r="D952" s="4" t="s">
        <v>16446</v>
      </c>
      <c r="E952" s="4" t="s">
        <v>16394</v>
      </c>
      <c r="F952" s="7">
        <v>5</v>
      </c>
      <c r="G952" s="8">
        <v>25000000</v>
      </c>
      <c r="H952" s="4">
        <v>3</v>
      </c>
      <c r="I952" s="9">
        <v>4.9768518518518521E-3</v>
      </c>
      <c r="J952" s="4" t="s">
        <v>16388</v>
      </c>
      <c r="K952" s="4" t="s">
        <v>16430</v>
      </c>
      <c r="L952" s="4" t="s">
        <v>16422</v>
      </c>
      <c r="M952" s="4" t="s">
        <v>16397</v>
      </c>
      <c r="N952" s="4" t="s">
        <v>16426</v>
      </c>
    </row>
    <row r="953" spans="1:14" x14ac:dyDescent="0.3">
      <c r="A953" s="4" t="s">
        <v>16384</v>
      </c>
      <c r="B953" s="5">
        <v>29</v>
      </c>
      <c r="C953" s="6" t="s">
        <v>16442</v>
      </c>
      <c r="D953" s="4" t="s">
        <v>16386</v>
      </c>
      <c r="E953" s="4" t="s">
        <v>16394</v>
      </c>
      <c r="F953" s="7">
        <v>1</v>
      </c>
      <c r="G953" s="8">
        <v>7000000</v>
      </c>
      <c r="H953" s="4">
        <v>1</v>
      </c>
      <c r="I953" s="9">
        <v>4.9768518518518521E-3</v>
      </c>
      <c r="J953" s="4" t="s">
        <v>16388</v>
      </c>
      <c r="K953" s="4" t="s">
        <v>16408</v>
      </c>
      <c r="L953" s="4" t="s">
        <v>16402</v>
      </c>
      <c r="M953" s="4" t="s">
        <v>16391</v>
      </c>
      <c r="N953" s="4" t="s">
        <v>16436</v>
      </c>
    </row>
    <row r="954" spans="1:14" x14ac:dyDescent="0.3">
      <c r="A954" s="4" t="s">
        <v>16384</v>
      </c>
      <c r="B954" s="5">
        <v>19</v>
      </c>
      <c r="C954" s="6" t="s">
        <v>16431</v>
      </c>
      <c r="D954" s="4" t="s">
        <v>16400</v>
      </c>
      <c r="E954" s="4" t="s">
        <v>16419</v>
      </c>
      <c r="F954" s="7">
        <v>2</v>
      </c>
      <c r="G954" s="8">
        <v>12000000</v>
      </c>
      <c r="H954" s="4">
        <v>3</v>
      </c>
      <c r="I954" s="9">
        <v>4.9768518518518521E-3</v>
      </c>
      <c r="J954" s="4" t="s">
        <v>16388</v>
      </c>
      <c r="K954" s="4" t="s">
        <v>16395</v>
      </c>
      <c r="L954" s="4" t="s">
        <v>16422</v>
      </c>
      <c r="M954" s="4" t="s">
        <v>16397</v>
      </c>
      <c r="N954" s="4" t="s">
        <v>16426</v>
      </c>
    </row>
    <row r="955" spans="1:14" x14ac:dyDescent="0.3">
      <c r="A955" s="4" t="s">
        <v>16443</v>
      </c>
      <c r="B955" s="5">
        <v>28</v>
      </c>
      <c r="C955" s="6" t="s">
        <v>16399</v>
      </c>
      <c r="D955" s="4" t="s">
        <v>16412</v>
      </c>
      <c r="E955" s="4" t="s">
        <v>16416</v>
      </c>
      <c r="F955" s="7">
        <v>0</v>
      </c>
      <c r="G955" s="8">
        <v>0</v>
      </c>
      <c r="H955" s="4">
        <v>1</v>
      </c>
      <c r="I955" s="9">
        <v>4.9768518518518521E-3</v>
      </c>
      <c r="J955" s="4"/>
      <c r="K955" s="4"/>
      <c r="L955" s="4" t="s">
        <v>16425</v>
      </c>
      <c r="M955" s="4" t="s">
        <v>16391</v>
      </c>
      <c r="N955" s="4" t="s">
        <v>16409</v>
      </c>
    </row>
    <row r="956" spans="1:14" x14ac:dyDescent="0.3">
      <c r="A956" s="4" t="s">
        <v>16443</v>
      </c>
      <c r="B956" s="5">
        <v>5</v>
      </c>
      <c r="C956" s="6" t="s">
        <v>16411</v>
      </c>
      <c r="D956" s="4" t="s">
        <v>16412</v>
      </c>
      <c r="E956" s="4" t="s">
        <v>16416</v>
      </c>
      <c r="F956" s="7">
        <v>0</v>
      </c>
      <c r="G956" s="8">
        <v>0</v>
      </c>
      <c r="H956" s="4">
        <v>2</v>
      </c>
      <c r="I956" s="9">
        <v>4.9768518518518521E-3</v>
      </c>
      <c r="J956" s="4"/>
      <c r="K956" s="4"/>
      <c r="L956" s="4" t="s">
        <v>16390</v>
      </c>
      <c r="M956" s="4" t="s">
        <v>16391</v>
      </c>
      <c r="N956" s="4" t="s">
        <v>16427</v>
      </c>
    </row>
    <row r="957" spans="1:14" x14ac:dyDescent="0.3">
      <c r="A957" s="4" t="s">
        <v>16443</v>
      </c>
      <c r="B957" s="5">
        <v>29</v>
      </c>
      <c r="C957" s="6" t="s">
        <v>16411</v>
      </c>
      <c r="D957" s="4" t="s">
        <v>16404</v>
      </c>
      <c r="E957" s="4" t="s">
        <v>16419</v>
      </c>
      <c r="F957" s="7">
        <v>0</v>
      </c>
      <c r="G957" s="8">
        <v>0</v>
      </c>
      <c r="H957" s="4">
        <v>5</v>
      </c>
      <c r="I957" s="9">
        <v>4.9768518518518521E-3</v>
      </c>
      <c r="J957" s="4"/>
      <c r="K957" s="4"/>
      <c r="L957" s="4" t="s">
        <v>16396</v>
      </c>
      <c r="M957" s="4" t="s">
        <v>16409</v>
      </c>
      <c r="N957" s="4" t="s">
        <v>16410</v>
      </c>
    </row>
    <row r="958" spans="1:14" x14ac:dyDescent="0.3">
      <c r="A958" s="4" t="s">
        <v>16443</v>
      </c>
      <c r="B958" s="5">
        <v>30</v>
      </c>
      <c r="C958" s="6" t="s">
        <v>16418</v>
      </c>
      <c r="D958" s="4" t="s">
        <v>16404</v>
      </c>
      <c r="E958" s="4" t="s">
        <v>16416</v>
      </c>
      <c r="F958" s="7">
        <v>0</v>
      </c>
      <c r="G958" s="8">
        <v>0</v>
      </c>
      <c r="H958" s="4">
        <v>1</v>
      </c>
      <c r="I958" s="9">
        <v>4.9768518518518521E-3</v>
      </c>
      <c r="J958" s="4"/>
      <c r="K958" s="4"/>
      <c r="L958" s="4" t="s">
        <v>16405</v>
      </c>
      <c r="M958" s="4" t="s">
        <v>16391</v>
      </c>
      <c r="N958" s="4" t="s">
        <v>16409</v>
      </c>
    </row>
    <row r="959" spans="1:14" x14ac:dyDescent="0.3">
      <c r="A959" s="4" t="s">
        <v>16443</v>
      </c>
      <c r="B959" s="5">
        <v>15</v>
      </c>
      <c r="C959" s="6" t="s">
        <v>16418</v>
      </c>
      <c r="D959" s="4" t="s">
        <v>16423</v>
      </c>
      <c r="E959" s="4" t="s">
        <v>16416</v>
      </c>
      <c r="F959" s="7">
        <v>0</v>
      </c>
      <c r="G959" s="8">
        <v>0</v>
      </c>
      <c r="H959" s="4">
        <v>4</v>
      </c>
      <c r="I959" s="9">
        <v>4.9768518518518521E-3</v>
      </c>
      <c r="J959" s="4"/>
      <c r="K959" s="4"/>
      <c r="L959" s="4" t="s">
        <v>16425</v>
      </c>
      <c r="M959" s="4" t="s">
        <v>16391</v>
      </c>
      <c r="N959" s="4" t="s">
        <v>16409</v>
      </c>
    </row>
    <row r="960" spans="1:14" x14ac:dyDescent="0.3">
      <c r="A960" s="4" t="s">
        <v>16384</v>
      </c>
      <c r="B960" s="5">
        <v>14</v>
      </c>
      <c r="C960" s="6" t="s">
        <v>16429</v>
      </c>
      <c r="D960" s="4" t="s">
        <v>16404</v>
      </c>
      <c r="E960" s="4" t="s">
        <v>16387</v>
      </c>
      <c r="F960" s="7">
        <v>5</v>
      </c>
      <c r="G960" s="8">
        <v>20000000</v>
      </c>
      <c r="H960" s="4">
        <v>6</v>
      </c>
      <c r="I960" s="9">
        <v>5.0231481481481481E-3</v>
      </c>
      <c r="J960" s="4" t="s">
        <v>16388</v>
      </c>
      <c r="K960" s="4" t="s">
        <v>16421</v>
      </c>
      <c r="L960" s="4" t="s">
        <v>16405</v>
      </c>
      <c r="M960" s="4" t="s">
        <v>16391</v>
      </c>
      <c r="N960" s="4" t="s">
        <v>16427</v>
      </c>
    </row>
    <row r="961" spans="1:14" x14ac:dyDescent="0.3">
      <c r="A961" s="4" t="s">
        <v>16384</v>
      </c>
      <c r="B961" s="5">
        <v>11</v>
      </c>
      <c r="C961" s="6" t="s">
        <v>16431</v>
      </c>
      <c r="D961" s="4" t="s">
        <v>16386</v>
      </c>
      <c r="E961" s="4" t="s">
        <v>16394</v>
      </c>
      <c r="F961" s="7">
        <v>1</v>
      </c>
      <c r="G961" s="8">
        <v>19000000</v>
      </c>
      <c r="H961" s="4">
        <v>3</v>
      </c>
      <c r="I961" s="9">
        <v>5.0231481481481481E-3</v>
      </c>
      <c r="J961" s="4" t="s">
        <v>16420</v>
      </c>
      <c r="K961" s="4" t="s">
        <v>16413</v>
      </c>
      <c r="L961" s="4" t="s">
        <v>16422</v>
      </c>
      <c r="M961" s="4" t="s">
        <v>16397</v>
      </c>
      <c r="N961" s="4" t="s">
        <v>16398</v>
      </c>
    </row>
    <row r="962" spans="1:14" x14ac:dyDescent="0.3">
      <c r="A962" s="4" t="s">
        <v>16384</v>
      </c>
      <c r="B962" s="5">
        <v>13</v>
      </c>
      <c r="C962" s="6" t="s">
        <v>16433</v>
      </c>
      <c r="D962" s="4" t="s">
        <v>16404</v>
      </c>
      <c r="E962" s="4" t="s">
        <v>16416</v>
      </c>
      <c r="F962" s="7">
        <v>2</v>
      </c>
      <c r="G962" s="8">
        <v>12000000</v>
      </c>
      <c r="H962" s="4">
        <v>1</v>
      </c>
      <c r="I962" s="9">
        <v>5.0231481481481481E-3</v>
      </c>
      <c r="J962" s="4" t="s">
        <v>16388</v>
      </c>
      <c r="K962" s="4" t="s">
        <v>16413</v>
      </c>
      <c r="L962" s="4" t="s">
        <v>16425</v>
      </c>
      <c r="M962" s="4" t="s">
        <v>16397</v>
      </c>
      <c r="N962" s="4" t="s">
        <v>16398</v>
      </c>
    </row>
    <row r="963" spans="1:14" x14ac:dyDescent="0.3">
      <c r="A963" s="4" t="s">
        <v>16384</v>
      </c>
      <c r="B963" s="5">
        <v>28</v>
      </c>
      <c r="C963" s="6" t="s">
        <v>16393</v>
      </c>
      <c r="D963" s="4" t="s">
        <v>16404</v>
      </c>
      <c r="E963" s="4" t="s">
        <v>16416</v>
      </c>
      <c r="F963" s="7">
        <v>2</v>
      </c>
      <c r="G963" s="8">
        <v>38000000</v>
      </c>
      <c r="H963" s="4">
        <v>5</v>
      </c>
      <c r="I963" s="9">
        <v>5.0231481481481481E-3</v>
      </c>
      <c r="J963" s="4" t="s">
        <v>16420</v>
      </c>
      <c r="K963" s="4" t="s">
        <v>16430</v>
      </c>
      <c r="L963" s="4" t="s">
        <v>16425</v>
      </c>
      <c r="M963" s="4" t="s">
        <v>16391</v>
      </c>
      <c r="N963" s="4" t="s">
        <v>16415</v>
      </c>
    </row>
    <row r="964" spans="1:14" x14ac:dyDescent="0.3">
      <c r="A964" s="4" t="s">
        <v>16384</v>
      </c>
      <c r="B964" s="5">
        <v>30</v>
      </c>
      <c r="C964" s="6" t="s">
        <v>16399</v>
      </c>
      <c r="D964" s="4" t="s">
        <v>16404</v>
      </c>
      <c r="E964" s="4" t="s">
        <v>16387</v>
      </c>
      <c r="F964" s="7">
        <v>1</v>
      </c>
      <c r="G964" s="8">
        <v>7000000</v>
      </c>
      <c r="H964" s="4">
        <v>1</v>
      </c>
      <c r="I964" s="9">
        <v>5.0231481481481481E-3</v>
      </c>
      <c r="J964" s="4" t="s">
        <v>16388</v>
      </c>
      <c r="K964" s="4" t="s">
        <v>16408</v>
      </c>
      <c r="L964" s="4" t="s">
        <v>16402</v>
      </c>
      <c r="M964" s="4" t="s">
        <v>16406</v>
      </c>
      <c r="N964" s="4" t="s">
        <v>16428</v>
      </c>
    </row>
    <row r="965" spans="1:14" x14ac:dyDescent="0.3">
      <c r="A965" s="4" t="s">
        <v>16384</v>
      </c>
      <c r="B965" s="5">
        <v>20</v>
      </c>
      <c r="C965" s="6" t="s">
        <v>16399</v>
      </c>
      <c r="D965" s="4" t="s">
        <v>16404</v>
      </c>
      <c r="E965" s="4" t="s">
        <v>16387</v>
      </c>
      <c r="F965" s="7">
        <v>2</v>
      </c>
      <c r="G965" s="8">
        <v>12000000</v>
      </c>
      <c r="H965" s="4">
        <v>2</v>
      </c>
      <c r="I965" s="9">
        <v>5.0231481481481481E-3</v>
      </c>
      <c r="J965" s="4" t="s">
        <v>16388</v>
      </c>
      <c r="K965" s="4" t="s">
        <v>16389</v>
      </c>
      <c r="L965" s="4" t="s">
        <v>16417</v>
      </c>
      <c r="M965" s="4" t="s">
        <v>16391</v>
      </c>
      <c r="N965" s="4" t="s">
        <v>16415</v>
      </c>
    </row>
    <row r="966" spans="1:14" x14ac:dyDescent="0.3">
      <c r="A966" s="4" t="s">
        <v>16384</v>
      </c>
      <c r="B966" s="5">
        <v>22</v>
      </c>
      <c r="C966" s="6" t="s">
        <v>16411</v>
      </c>
      <c r="D966" s="4" t="s">
        <v>16386</v>
      </c>
      <c r="E966" s="4" t="s">
        <v>16387</v>
      </c>
      <c r="F966" s="7">
        <v>2</v>
      </c>
      <c r="G966" s="8">
        <v>12000000</v>
      </c>
      <c r="H966" s="4">
        <v>2</v>
      </c>
      <c r="I966" s="9">
        <v>5.0231481481481481E-3</v>
      </c>
      <c r="J966" s="4" t="s">
        <v>16388</v>
      </c>
      <c r="K966" s="4" t="s">
        <v>16401</v>
      </c>
      <c r="L966" s="4" t="s">
        <v>16396</v>
      </c>
      <c r="M966" s="4" t="s">
        <v>16397</v>
      </c>
      <c r="N966" s="4" t="s">
        <v>16426</v>
      </c>
    </row>
    <row r="967" spans="1:14" x14ac:dyDescent="0.3">
      <c r="A967" s="4" t="s">
        <v>16384</v>
      </c>
      <c r="B967" s="5">
        <v>17</v>
      </c>
      <c r="C967" s="6" t="s">
        <v>16418</v>
      </c>
      <c r="D967" s="4" t="s">
        <v>16412</v>
      </c>
      <c r="E967" s="4" t="s">
        <v>16419</v>
      </c>
      <c r="F967" s="7">
        <v>3</v>
      </c>
      <c r="G967" s="8">
        <v>15000000</v>
      </c>
      <c r="H967" s="4">
        <v>2</v>
      </c>
      <c r="I967" s="9">
        <v>5.0231481481481481E-3</v>
      </c>
      <c r="J967" s="4" t="s">
        <v>16388</v>
      </c>
      <c r="K967" s="4" t="s">
        <v>16395</v>
      </c>
      <c r="L967" s="4" t="s">
        <v>16396</v>
      </c>
      <c r="M967" s="4" t="s">
        <v>16391</v>
      </c>
      <c r="N967" s="4" t="s">
        <v>16409</v>
      </c>
    </row>
    <row r="968" spans="1:14" x14ac:dyDescent="0.3">
      <c r="A968" s="4" t="s">
        <v>16384</v>
      </c>
      <c r="B968" s="5">
        <v>20</v>
      </c>
      <c r="C968" s="6" t="s">
        <v>16418</v>
      </c>
      <c r="D968" s="4" t="s">
        <v>16412</v>
      </c>
      <c r="E968" s="4" t="s">
        <v>16416</v>
      </c>
      <c r="F968" s="7">
        <v>3</v>
      </c>
      <c r="G968" s="8">
        <v>11000000</v>
      </c>
      <c r="H968" s="4">
        <v>2</v>
      </c>
      <c r="I968" s="9">
        <v>5.0231481481481481E-3</v>
      </c>
      <c r="J968" s="4" t="s">
        <v>16388</v>
      </c>
      <c r="K968" s="4" t="s">
        <v>16413</v>
      </c>
      <c r="L968" s="4" t="s">
        <v>16402</v>
      </c>
      <c r="M968" s="4" t="s">
        <v>16397</v>
      </c>
      <c r="N968" s="4" t="s">
        <v>16398</v>
      </c>
    </row>
    <row r="969" spans="1:14" x14ac:dyDescent="0.3">
      <c r="A969" s="4" t="s">
        <v>16384</v>
      </c>
      <c r="B969" s="5">
        <v>22</v>
      </c>
      <c r="C969" s="6" t="s">
        <v>16418</v>
      </c>
      <c r="D969" s="4" t="s">
        <v>16386</v>
      </c>
      <c r="E969" s="4" t="s">
        <v>16441</v>
      </c>
      <c r="F969" s="7">
        <v>5</v>
      </c>
      <c r="G969" s="8">
        <v>25000000</v>
      </c>
      <c r="H969" s="4">
        <v>4</v>
      </c>
      <c r="I969" s="9">
        <v>5.0231481481481481E-3</v>
      </c>
      <c r="J969" s="4" t="s">
        <v>16388</v>
      </c>
      <c r="K969" s="4" t="s">
        <v>16395</v>
      </c>
      <c r="L969" s="4" t="s">
        <v>16390</v>
      </c>
      <c r="M969" s="4" t="s">
        <v>16397</v>
      </c>
      <c r="N969" s="4" t="s">
        <v>16426</v>
      </c>
    </row>
    <row r="970" spans="1:14" x14ac:dyDescent="0.3">
      <c r="A970" s="4" t="s">
        <v>16384</v>
      </c>
      <c r="B970" s="5">
        <v>3</v>
      </c>
      <c r="C970" s="6" t="s">
        <v>16418</v>
      </c>
      <c r="D970" s="4" t="s">
        <v>16404</v>
      </c>
      <c r="E970" s="4" t="s">
        <v>16387</v>
      </c>
      <c r="F970" s="7">
        <v>4</v>
      </c>
      <c r="G970" s="8">
        <v>15000000</v>
      </c>
      <c r="H970" s="4">
        <v>3</v>
      </c>
      <c r="I970" s="9">
        <v>5.0231481481481481E-3</v>
      </c>
      <c r="J970" s="4" t="s">
        <v>16388</v>
      </c>
      <c r="K970" s="4" t="s">
        <v>16438</v>
      </c>
      <c r="L970" s="4" t="s">
        <v>16425</v>
      </c>
      <c r="M970" s="4" t="s">
        <v>16391</v>
      </c>
      <c r="N970" s="4" t="s">
        <v>16415</v>
      </c>
    </row>
    <row r="971" spans="1:14" x14ac:dyDescent="0.3">
      <c r="A971" s="4" t="s">
        <v>16384</v>
      </c>
      <c r="B971" s="5">
        <v>14</v>
      </c>
      <c r="C971" s="6" t="s">
        <v>16429</v>
      </c>
      <c r="D971" s="4" t="s">
        <v>16404</v>
      </c>
      <c r="E971" s="4" t="s">
        <v>16387</v>
      </c>
      <c r="F971" s="7">
        <v>5</v>
      </c>
      <c r="G971" s="8">
        <v>20000000</v>
      </c>
      <c r="H971" s="4">
        <v>6</v>
      </c>
      <c r="I971" s="9">
        <v>5.0231481481481481E-3</v>
      </c>
      <c r="J971" s="4" t="s">
        <v>16388</v>
      </c>
      <c r="K971" s="4" t="s">
        <v>16421</v>
      </c>
      <c r="L971" s="4" t="s">
        <v>16405</v>
      </c>
      <c r="M971" s="4" t="s">
        <v>16391</v>
      </c>
      <c r="N971" s="4" t="s">
        <v>16427</v>
      </c>
    </row>
    <row r="972" spans="1:14" x14ac:dyDescent="0.3">
      <c r="A972" s="4" t="s">
        <v>16384</v>
      </c>
      <c r="B972" s="5">
        <v>11</v>
      </c>
      <c r="C972" s="6" t="s">
        <v>16431</v>
      </c>
      <c r="D972" s="4" t="s">
        <v>16386</v>
      </c>
      <c r="E972" s="4" t="s">
        <v>16394</v>
      </c>
      <c r="F972" s="7">
        <v>1</v>
      </c>
      <c r="G972" s="8">
        <v>19000000</v>
      </c>
      <c r="H972" s="4">
        <v>3</v>
      </c>
      <c r="I972" s="9">
        <v>5.0231481481481481E-3</v>
      </c>
      <c r="J972" s="4" t="s">
        <v>16420</v>
      </c>
      <c r="K972" s="4" t="s">
        <v>16413</v>
      </c>
      <c r="L972" s="4" t="s">
        <v>16422</v>
      </c>
      <c r="M972" s="4" t="s">
        <v>16397</v>
      </c>
      <c r="N972" s="4" t="s">
        <v>16398</v>
      </c>
    </row>
    <row r="973" spans="1:14" x14ac:dyDescent="0.3">
      <c r="A973" s="4" t="s">
        <v>16384</v>
      </c>
      <c r="B973" s="5">
        <v>13</v>
      </c>
      <c r="C973" s="6" t="s">
        <v>16433</v>
      </c>
      <c r="D973" s="4" t="s">
        <v>16404</v>
      </c>
      <c r="E973" s="4" t="s">
        <v>16416</v>
      </c>
      <c r="F973" s="7">
        <v>2</v>
      </c>
      <c r="G973" s="8">
        <v>12000000</v>
      </c>
      <c r="H973" s="4">
        <v>1</v>
      </c>
      <c r="I973" s="9">
        <v>5.0231481481481481E-3</v>
      </c>
      <c r="J973" s="4" t="s">
        <v>16388</v>
      </c>
      <c r="K973" s="4" t="s">
        <v>16413</v>
      </c>
      <c r="L973" s="4" t="s">
        <v>16425</v>
      </c>
      <c r="M973" s="4" t="s">
        <v>16397</v>
      </c>
      <c r="N973" s="4" t="s">
        <v>16398</v>
      </c>
    </row>
    <row r="974" spans="1:14" x14ac:dyDescent="0.3">
      <c r="A974" s="4" t="s">
        <v>16384</v>
      </c>
      <c r="B974" s="5">
        <v>28</v>
      </c>
      <c r="C974" s="6" t="s">
        <v>16393</v>
      </c>
      <c r="D974" s="4" t="s">
        <v>16404</v>
      </c>
      <c r="E974" s="4" t="s">
        <v>16416</v>
      </c>
      <c r="F974" s="7">
        <v>2</v>
      </c>
      <c r="G974" s="8">
        <v>38000000</v>
      </c>
      <c r="H974" s="4">
        <v>5</v>
      </c>
      <c r="I974" s="9">
        <v>5.0231481481481481E-3</v>
      </c>
      <c r="J974" s="4" t="s">
        <v>16420</v>
      </c>
      <c r="K974" s="4" t="s">
        <v>16430</v>
      </c>
      <c r="L974" s="4" t="s">
        <v>16425</v>
      </c>
      <c r="M974" s="4" t="s">
        <v>16391</v>
      </c>
      <c r="N974" s="4" t="s">
        <v>16415</v>
      </c>
    </row>
    <row r="975" spans="1:14" x14ac:dyDescent="0.3">
      <c r="A975" s="4" t="s">
        <v>16443</v>
      </c>
      <c r="B975" s="5">
        <v>13</v>
      </c>
      <c r="C975" s="6" t="s">
        <v>16432</v>
      </c>
      <c r="D975" s="4" t="s">
        <v>16423</v>
      </c>
      <c r="E975" s="4" t="s">
        <v>16416</v>
      </c>
      <c r="F975" s="7">
        <v>0</v>
      </c>
      <c r="G975" s="8">
        <v>0</v>
      </c>
      <c r="H975" s="4">
        <v>2</v>
      </c>
      <c r="I975" s="9">
        <v>5.0231481481481481E-3</v>
      </c>
      <c r="J975" s="4"/>
      <c r="K975" s="4"/>
      <c r="L975" s="4" t="s">
        <v>16422</v>
      </c>
      <c r="M975" s="4" t="s">
        <v>16406</v>
      </c>
      <c r="N975" s="4" t="s">
        <v>16439</v>
      </c>
    </row>
    <row r="976" spans="1:14" x14ac:dyDescent="0.3">
      <c r="A976" s="4" t="s">
        <v>16443</v>
      </c>
      <c r="B976" s="5">
        <v>11</v>
      </c>
      <c r="C976" s="6" t="s">
        <v>16418</v>
      </c>
      <c r="D976" s="4" t="s">
        <v>16404</v>
      </c>
      <c r="E976" s="4" t="s">
        <v>16394</v>
      </c>
      <c r="F976" s="7">
        <v>0</v>
      </c>
      <c r="G976" s="8">
        <v>0</v>
      </c>
      <c r="H976" s="4">
        <v>2</v>
      </c>
      <c r="I976" s="9">
        <v>5.0231481481481481E-3</v>
      </c>
      <c r="J976" s="4"/>
      <c r="K976" s="4"/>
      <c r="L976" s="4" t="s">
        <v>16405</v>
      </c>
      <c r="M976" s="4" t="s">
        <v>16409</v>
      </c>
      <c r="N976" s="4" t="s">
        <v>16410</v>
      </c>
    </row>
    <row r="977" spans="1:14" x14ac:dyDescent="0.3">
      <c r="A977" s="4" t="s">
        <v>16443</v>
      </c>
      <c r="B977" s="5">
        <v>13</v>
      </c>
      <c r="C977" s="6" t="s">
        <v>16432</v>
      </c>
      <c r="D977" s="4" t="s">
        <v>16423</v>
      </c>
      <c r="E977" s="4" t="s">
        <v>16416</v>
      </c>
      <c r="F977" s="7">
        <v>0</v>
      </c>
      <c r="G977" s="8">
        <v>0</v>
      </c>
      <c r="H977" s="4">
        <v>2</v>
      </c>
      <c r="I977" s="9">
        <v>5.0231481481481481E-3</v>
      </c>
      <c r="J977" s="4"/>
      <c r="K977" s="4"/>
      <c r="L977" s="4" t="s">
        <v>16422</v>
      </c>
      <c r="M977" s="4" t="s">
        <v>16406</v>
      </c>
      <c r="N977" s="4" t="s">
        <v>16439</v>
      </c>
    </row>
    <row r="978" spans="1:14" x14ac:dyDescent="0.3">
      <c r="A978" s="4" t="s">
        <v>16384</v>
      </c>
      <c r="B978" s="5">
        <v>11</v>
      </c>
      <c r="C978" s="6" t="s">
        <v>16429</v>
      </c>
      <c r="D978" s="4" t="s">
        <v>16386</v>
      </c>
      <c r="E978" s="4" t="s">
        <v>16416</v>
      </c>
      <c r="F978" s="7">
        <v>2</v>
      </c>
      <c r="G978" s="8">
        <v>38000000</v>
      </c>
      <c r="H978" s="4">
        <v>4</v>
      </c>
      <c r="I978" s="9">
        <v>5.208333333333333E-3</v>
      </c>
      <c r="J978" s="4" t="s">
        <v>16420</v>
      </c>
      <c r="K978" s="4" t="s">
        <v>16421</v>
      </c>
      <c r="L978" s="4" t="s">
        <v>16425</v>
      </c>
      <c r="M978" s="4" t="s">
        <v>16409</v>
      </c>
      <c r="N978" s="4" t="s">
        <v>16440</v>
      </c>
    </row>
    <row r="979" spans="1:14" x14ac:dyDescent="0.3">
      <c r="A979" s="4" t="s">
        <v>16384</v>
      </c>
      <c r="B979" s="5">
        <v>6</v>
      </c>
      <c r="C979" s="6" t="s">
        <v>16429</v>
      </c>
      <c r="D979" s="4" t="s">
        <v>16404</v>
      </c>
      <c r="E979" s="4" t="s">
        <v>16416</v>
      </c>
      <c r="F979" s="7">
        <v>5</v>
      </c>
      <c r="G979" s="8">
        <v>20000000</v>
      </c>
      <c r="H979" s="4">
        <v>3</v>
      </c>
      <c r="I979" s="9">
        <v>5.208333333333333E-3</v>
      </c>
      <c r="J979" s="4" t="s">
        <v>16388</v>
      </c>
      <c r="K979" s="4" t="s">
        <v>16401</v>
      </c>
      <c r="L979" s="4" t="s">
        <v>16396</v>
      </c>
      <c r="M979" s="4" t="s">
        <v>16397</v>
      </c>
      <c r="N979" s="4" t="s">
        <v>16398</v>
      </c>
    </row>
    <row r="980" spans="1:14" x14ac:dyDescent="0.3">
      <c r="A980" s="4" t="s">
        <v>16384</v>
      </c>
      <c r="B980" s="5">
        <v>1</v>
      </c>
      <c r="C980" s="6" t="s">
        <v>16385</v>
      </c>
      <c r="D980" s="4" t="s">
        <v>16386</v>
      </c>
      <c r="E980" s="4" t="s">
        <v>16419</v>
      </c>
      <c r="F980" s="7">
        <v>2</v>
      </c>
      <c r="G980" s="8">
        <v>12000000</v>
      </c>
      <c r="H980" s="4">
        <v>1</v>
      </c>
      <c r="I980" s="9">
        <v>5.208333333333333E-3</v>
      </c>
      <c r="J980" s="4" t="s">
        <v>16388</v>
      </c>
      <c r="K980" s="4" t="s">
        <v>16389</v>
      </c>
      <c r="L980" s="4" t="s">
        <v>16396</v>
      </c>
      <c r="M980" s="4" t="s">
        <v>16406</v>
      </c>
      <c r="N980" s="4" t="s">
        <v>16439</v>
      </c>
    </row>
    <row r="981" spans="1:14" x14ac:dyDescent="0.3">
      <c r="A981" s="4" t="s">
        <v>16384</v>
      </c>
      <c r="B981" s="5">
        <v>10</v>
      </c>
      <c r="C981" s="6" t="s">
        <v>16433</v>
      </c>
      <c r="D981" s="4" t="s">
        <v>16412</v>
      </c>
      <c r="E981" s="4" t="s">
        <v>16387</v>
      </c>
      <c r="F981" s="7">
        <v>2</v>
      </c>
      <c r="G981" s="8">
        <v>38000000</v>
      </c>
      <c r="H981" s="4">
        <v>2</v>
      </c>
      <c r="I981" s="9">
        <v>5.208333333333333E-3</v>
      </c>
      <c r="J981" s="4" t="s">
        <v>16447</v>
      </c>
      <c r="K981" s="4" t="s">
        <v>16421</v>
      </c>
      <c r="L981" s="4" t="s">
        <v>16417</v>
      </c>
      <c r="M981" s="4" t="s">
        <v>16397</v>
      </c>
      <c r="N981" s="4" t="s">
        <v>16426</v>
      </c>
    </row>
    <row r="982" spans="1:14" x14ac:dyDescent="0.3">
      <c r="A982" s="4" t="s">
        <v>16384</v>
      </c>
      <c r="B982" s="5">
        <v>1</v>
      </c>
      <c r="C982" s="6" t="s">
        <v>16433</v>
      </c>
      <c r="D982" s="4" t="s">
        <v>16446</v>
      </c>
      <c r="E982" s="4" t="s">
        <v>16416</v>
      </c>
      <c r="F982" s="7">
        <v>3</v>
      </c>
      <c r="G982" s="8">
        <v>15000000</v>
      </c>
      <c r="H982" s="4">
        <v>1</v>
      </c>
      <c r="I982" s="9">
        <v>5.208333333333333E-3</v>
      </c>
      <c r="J982" s="4" t="s">
        <v>16388</v>
      </c>
      <c r="K982" s="4" t="s">
        <v>16430</v>
      </c>
      <c r="L982" s="4" t="s">
        <v>16417</v>
      </c>
      <c r="M982" s="4" t="s">
        <v>16391</v>
      </c>
      <c r="N982" s="4" t="s">
        <v>16436</v>
      </c>
    </row>
    <row r="983" spans="1:14" x14ac:dyDescent="0.3">
      <c r="A983" s="4" t="s">
        <v>16384</v>
      </c>
      <c r="B983" s="5">
        <v>30</v>
      </c>
      <c r="C983" s="6" t="s">
        <v>16399</v>
      </c>
      <c r="D983" s="4" t="s">
        <v>16404</v>
      </c>
      <c r="E983" s="4" t="s">
        <v>16416</v>
      </c>
      <c r="F983" s="7">
        <v>1</v>
      </c>
      <c r="G983" s="8">
        <v>7000000</v>
      </c>
      <c r="H983" s="4">
        <v>2</v>
      </c>
      <c r="I983" s="9">
        <v>5.208333333333333E-3</v>
      </c>
      <c r="J983" s="4" t="s">
        <v>16388</v>
      </c>
      <c r="K983" s="4" t="s">
        <v>16401</v>
      </c>
      <c r="L983" s="4" t="s">
        <v>16417</v>
      </c>
      <c r="M983" s="4" t="s">
        <v>16391</v>
      </c>
      <c r="N983" s="4" t="s">
        <v>16437</v>
      </c>
    </row>
    <row r="984" spans="1:14" x14ac:dyDescent="0.3">
      <c r="A984" s="4" t="s">
        <v>16384</v>
      </c>
      <c r="B984" s="5">
        <v>27</v>
      </c>
      <c r="C984" s="6" t="s">
        <v>16399</v>
      </c>
      <c r="D984" s="4" t="s">
        <v>16386</v>
      </c>
      <c r="E984" s="4" t="s">
        <v>16394</v>
      </c>
      <c r="F984" s="7">
        <v>1</v>
      </c>
      <c r="G984" s="8">
        <v>7000000</v>
      </c>
      <c r="H984" s="4">
        <v>1</v>
      </c>
      <c r="I984" s="9">
        <v>5.208333333333333E-3</v>
      </c>
      <c r="J984" s="4" t="s">
        <v>16388</v>
      </c>
      <c r="K984" s="4" t="s">
        <v>16424</v>
      </c>
      <c r="L984" s="4" t="s">
        <v>16425</v>
      </c>
      <c r="M984" s="4" t="s">
        <v>16409</v>
      </c>
      <c r="N984" s="4" t="s">
        <v>16440</v>
      </c>
    </row>
    <row r="985" spans="1:14" x14ac:dyDescent="0.3">
      <c r="A985" s="4" t="s">
        <v>16384</v>
      </c>
      <c r="B985" s="5">
        <v>15</v>
      </c>
      <c r="C985" s="6" t="s">
        <v>16411</v>
      </c>
      <c r="D985" s="4" t="s">
        <v>16404</v>
      </c>
      <c r="E985" s="4" t="s">
        <v>16387</v>
      </c>
      <c r="F985" s="7">
        <v>1</v>
      </c>
      <c r="G985" s="8">
        <v>19000000</v>
      </c>
      <c r="H985" s="4">
        <v>2</v>
      </c>
      <c r="I985" s="9">
        <v>5.208333333333333E-3</v>
      </c>
      <c r="J985" s="4" t="s">
        <v>16420</v>
      </c>
      <c r="K985" s="4" t="s">
        <v>16389</v>
      </c>
      <c r="L985" s="4" t="s">
        <v>16402</v>
      </c>
      <c r="M985" s="4" t="s">
        <v>16406</v>
      </c>
      <c r="N985" s="4" t="s">
        <v>16439</v>
      </c>
    </row>
    <row r="986" spans="1:14" x14ac:dyDescent="0.3">
      <c r="A986" s="4" t="s">
        <v>16384</v>
      </c>
      <c r="B986" s="5">
        <v>5</v>
      </c>
      <c r="C986" s="6" t="s">
        <v>16411</v>
      </c>
      <c r="D986" s="4" t="s">
        <v>16386</v>
      </c>
      <c r="E986" s="4" t="s">
        <v>16416</v>
      </c>
      <c r="F986" s="7">
        <v>4</v>
      </c>
      <c r="G986" s="8">
        <v>15000000</v>
      </c>
      <c r="H986" s="4">
        <v>6</v>
      </c>
      <c r="I986" s="9">
        <v>5.208333333333333E-3</v>
      </c>
      <c r="J986" s="4" t="s">
        <v>16388</v>
      </c>
      <c r="K986" s="4" t="s">
        <v>16424</v>
      </c>
      <c r="L986" s="4" t="s">
        <v>16402</v>
      </c>
      <c r="M986" s="4" t="s">
        <v>16409</v>
      </c>
      <c r="N986" s="4" t="s">
        <v>16410</v>
      </c>
    </row>
    <row r="987" spans="1:14" x14ac:dyDescent="0.3">
      <c r="A987" s="4" t="s">
        <v>16384</v>
      </c>
      <c r="B987" s="5">
        <v>6</v>
      </c>
      <c r="C987" s="6" t="s">
        <v>16411</v>
      </c>
      <c r="D987" s="4" t="s">
        <v>16423</v>
      </c>
      <c r="E987" s="4" t="s">
        <v>16394</v>
      </c>
      <c r="F987" s="7">
        <v>5</v>
      </c>
      <c r="G987" s="8">
        <v>20000000</v>
      </c>
      <c r="H987" s="4">
        <v>6</v>
      </c>
      <c r="I987" s="9">
        <v>5.208333333333333E-3</v>
      </c>
      <c r="J987" s="4" t="s">
        <v>16388</v>
      </c>
      <c r="K987" s="4" t="s">
        <v>16401</v>
      </c>
      <c r="L987" s="4" t="s">
        <v>16402</v>
      </c>
      <c r="M987" s="4" t="s">
        <v>16391</v>
      </c>
      <c r="N987" s="4" t="s">
        <v>16436</v>
      </c>
    </row>
    <row r="988" spans="1:14" x14ac:dyDescent="0.3">
      <c r="A988" s="4" t="s">
        <v>16384</v>
      </c>
      <c r="B988" s="5">
        <v>12</v>
      </c>
      <c r="C988" s="6" t="s">
        <v>16411</v>
      </c>
      <c r="D988" s="4" t="s">
        <v>16446</v>
      </c>
      <c r="E988" s="4" t="s">
        <v>16387</v>
      </c>
      <c r="F988" s="7">
        <v>2</v>
      </c>
      <c r="G988" s="8">
        <v>12000000</v>
      </c>
      <c r="H988" s="4">
        <v>2</v>
      </c>
      <c r="I988" s="9">
        <v>5.208333333333333E-3</v>
      </c>
      <c r="J988" s="4" t="s">
        <v>16388</v>
      </c>
      <c r="K988" s="4" t="s">
        <v>16389</v>
      </c>
      <c r="L988" s="4" t="s">
        <v>16414</v>
      </c>
      <c r="M988" s="4" t="s">
        <v>16406</v>
      </c>
      <c r="N988" s="4" t="s">
        <v>16428</v>
      </c>
    </row>
    <row r="989" spans="1:14" x14ac:dyDescent="0.3">
      <c r="A989" s="4" t="s">
        <v>16384</v>
      </c>
      <c r="B989" s="5">
        <v>28</v>
      </c>
      <c r="C989" s="6" t="s">
        <v>16411</v>
      </c>
      <c r="D989" s="4" t="s">
        <v>16400</v>
      </c>
      <c r="E989" s="4" t="s">
        <v>16394</v>
      </c>
      <c r="F989" s="7">
        <v>2</v>
      </c>
      <c r="G989" s="8">
        <v>12000000</v>
      </c>
      <c r="H989" s="4">
        <v>2</v>
      </c>
      <c r="I989" s="9">
        <v>5.208333333333333E-3</v>
      </c>
      <c r="J989" s="4" t="s">
        <v>16388</v>
      </c>
      <c r="K989" s="4" t="s">
        <v>16389</v>
      </c>
      <c r="L989" s="4" t="s">
        <v>16390</v>
      </c>
      <c r="M989" s="4" t="s">
        <v>16391</v>
      </c>
      <c r="N989" s="4" t="s">
        <v>16392</v>
      </c>
    </row>
    <row r="990" spans="1:14" x14ac:dyDescent="0.3">
      <c r="A990" s="4" t="s">
        <v>16384</v>
      </c>
      <c r="B990" s="5">
        <v>8</v>
      </c>
      <c r="C990" s="6" t="s">
        <v>16411</v>
      </c>
      <c r="D990" s="4" t="s">
        <v>16386</v>
      </c>
      <c r="E990" s="4" t="s">
        <v>16394</v>
      </c>
      <c r="F990" s="7">
        <v>2</v>
      </c>
      <c r="G990" s="8">
        <v>12000000</v>
      </c>
      <c r="H990" s="4">
        <v>3</v>
      </c>
      <c r="I990" s="9">
        <v>5.208333333333333E-3</v>
      </c>
      <c r="J990" s="4" t="s">
        <v>16388</v>
      </c>
      <c r="K990" s="4" t="s">
        <v>16401</v>
      </c>
      <c r="L990" s="4" t="s">
        <v>16405</v>
      </c>
      <c r="M990" s="4" t="s">
        <v>16397</v>
      </c>
      <c r="N990" s="4" t="s">
        <v>16448</v>
      </c>
    </row>
    <row r="991" spans="1:14" x14ac:dyDescent="0.3">
      <c r="A991" s="4" t="s">
        <v>16384</v>
      </c>
      <c r="B991" s="5">
        <v>7</v>
      </c>
      <c r="C991" s="6" t="s">
        <v>16411</v>
      </c>
      <c r="D991" s="4" t="s">
        <v>16412</v>
      </c>
      <c r="E991" s="4" t="s">
        <v>16416</v>
      </c>
      <c r="F991" s="7">
        <v>2</v>
      </c>
      <c r="G991" s="8">
        <v>12000000</v>
      </c>
      <c r="H991" s="4">
        <v>3</v>
      </c>
      <c r="I991" s="9">
        <v>5.208333333333333E-3</v>
      </c>
      <c r="J991" s="4" t="s">
        <v>16388</v>
      </c>
      <c r="K991" s="4" t="s">
        <v>16430</v>
      </c>
      <c r="L991" s="4" t="s">
        <v>16414</v>
      </c>
      <c r="M991" s="4" t="s">
        <v>16391</v>
      </c>
      <c r="N991" s="4" t="s">
        <v>16437</v>
      </c>
    </row>
    <row r="992" spans="1:14" x14ac:dyDescent="0.3">
      <c r="A992" s="4" t="s">
        <v>16384</v>
      </c>
      <c r="B992" s="5">
        <v>9</v>
      </c>
      <c r="C992" s="6" t="s">
        <v>16411</v>
      </c>
      <c r="D992" s="4" t="s">
        <v>16423</v>
      </c>
      <c r="E992" s="4" t="s">
        <v>16416</v>
      </c>
      <c r="F992" s="7">
        <v>3</v>
      </c>
      <c r="G992" s="8">
        <v>15000000</v>
      </c>
      <c r="H992" s="4">
        <v>1</v>
      </c>
      <c r="I992" s="9">
        <v>5.208333333333333E-3</v>
      </c>
      <c r="J992" s="4" t="s">
        <v>16388</v>
      </c>
      <c r="K992" s="4" t="s">
        <v>16401</v>
      </c>
      <c r="L992" s="4" t="s">
        <v>16422</v>
      </c>
      <c r="M992" s="4" t="s">
        <v>16409</v>
      </c>
      <c r="N992" s="4" t="s">
        <v>16410</v>
      </c>
    </row>
    <row r="993" spans="1:14" x14ac:dyDescent="0.3">
      <c r="A993" s="4" t="s">
        <v>16384</v>
      </c>
      <c r="B993" s="5">
        <v>16</v>
      </c>
      <c r="C993" s="6" t="s">
        <v>16418</v>
      </c>
      <c r="D993" s="4" t="s">
        <v>16400</v>
      </c>
      <c r="E993" s="4" t="s">
        <v>16394</v>
      </c>
      <c r="F993" s="7">
        <v>1</v>
      </c>
      <c r="G993" s="8">
        <v>19000000</v>
      </c>
      <c r="H993" s="4">
        <v>1</v>
      </c>
      <c r="I993" s="9">
        <v>5.208333333333333E-3</v>
      </c>
      <c r="J993" s="4" t="s">
        <v>16420</v>
      </c>
      <c r="K993" s="4" t="s">
        <v>16389</v>
      </c>
      <c r="L993" s="4" t="s">
        <v>16405</v>
      </c>
      <c r="M993" s="4" t="s">
        <v>16397</v>
      </c>
      <c r="N993" s="4" t="s">
        <v>16403</v>
      </c>
    </row>
    <row r="994" spans="1:14" x14ac:dyDescent="0.3">
      <c r="A994" s="4" t="s">
        <v>16384</v>
      </c>
      <c r="B994" s="5">
        <v>22</v>
      </c>
      <c r="C994" s="6" t="s">
        <v>16418</v>
      </c>
      <c r="D994" s="4" t="s">
        <v>16400</v>
      </c>
      <c r="E994" s="4" t="s">
        <v>16394</v>
      </c>
      <c r="F994" s="7">
        <v>3</v>
      </c>
      <c r="G994" s="8">
        <v>11000000</v>
      </c>
      <c r="H994" s="4">
        <v>3</v>
      </c>
      <c r="I994" s="9">
        <v>5.208333333333333E-3</v>
      </c>
      <c r="J994" s="4" t="s">
        <v>16388</v>
      </c>
      <c r="K994" s="4" t="s">
        <v>16389</v>
      </c>
      <c r="L994" s="4" t="s">
        <v>16402</v>
      </c>
      <c r="M994" s="4" t="s">
        <v>16406</v>
      </c>
      <c r="N994" s="4" t="s">
        <v>16439</v>
      </c>
    </row>
    <row r="995" spans="1:14" x14ac:dyDescent="0.3">
      <c r="A995" s="4" t="s">
        <v>16384</v>
      </c>
      <c r="B995" s="5">
        <v>5</v>
      </c>
      <c r="C995" s="6" t="s">
        <v>16418</v>
      </c>
      <c r="D995" s="4" t="s">
        <v>16386</v>
      </c>
      <c r="E995" s="4" t="s">
        <v>16416</v>
      </c>
      <c r="F995" s="7">
        <v>3</v>
      </c>
      <c r="G995" s="8">
        <v>15000000</v>
      </c>
      <c r="H995" s="4">
        <v>2</v>
      </c>
      <c r="I995" s="9">
        <v>5.208333333333333E-3</v>
      </c>
      <c r="J995" s="4" t="s">
        <v>16388</v>
      </c>
      <c r="K995" s="4" t="s">
        <v>16438</v>
      </c>
      <c r="L995" s="4" t="s">
        <v>16414</v>
      </c>
      <c r="M995" s="4" t="s">
        <v>16409</v>
      </c>
      <c r="N995" s="4" t="s">
        <v>16440</v>
      </c>
    </row>
    <row r="996" spans="1:14" x14ac:dyDescent="0.3">
      <c r="A996" s="4" t="s">
        <v>16384</v>
      </c>
      <c r="B996" s="5">
        <v>29</v>
      </c>
      <c r="C996" s="6" t="s">
        <v>16418</v>
      </c>
      <c r="D996" s="4" t="s">
        <v>16412</v>
      </c>
      <c r="E996" s="4" t="s">
        <v>16416</v>
      </c>
      <c r="F996" s="7">
        <v>3</v>
      </c>
      <c r="G996" s="8">
        <v>15000000</v>
      </c>
      <c r="H996" s="4">
        <v>4</v>
      </c>
      <c r="I996" s="9">
        <v>5.208333333333333E-3</v>
      </c>
      <c r="J996" s="4" t="s">
        <v>16388</v>
      </c>
      <c r="K996" s="4" t="s">
        <v>16389</v>
      </c>
      <c r="L996" s="4" t="s">
        <v>16396</v>
      </c>
      <c r="M996" s="4" t="s">
        <v>16391</v>
      </c>
      <c r="N996" s="4" t="s">
        <v>16437</v>
      </c>
    </row>
    <row r="997" spans="1:14" x14ac:dyDescent="0.3">
      <c r="A997" s="4" t="s">
        <v>16384</v>
      </c>
      <c r="B997" s="5">
        <v>12</v>
      </c>
      <c r="C997" s="6" t="s">
        <v>16418</v>
      </c>
      <c r="D997" s="4" t="s">
        <v>16386</v>
      </c>
      <c r="E997" s="4" t="s">
        <v>16419</v>
      </c>
      <c r="F997" s="7">
        <v>4</v>
      </c>
      <c r="G997" s="8">
        <v>15000000</v>
      </c>
      <c r="H997" s="4">
        <v>2</v>
      </c>
      <c r="I997" s="9">
        <v>5.208333333333333E-3</v>
      </c>
      <c r="J997" s="4" t="s">
        <v>16388</v>
      </c>
      <c r="K997" s="4" t="s">
        <v>16389</v>
      </c>
      <c r="L997" s="4" t="s">
        <v>16422</v>
      </c>
      <c r="M997" s="4" t="s">
        <v>16391</v>
      </c>
      <c r="N997" s="4" t="s">
        <v>16415</v>
      </c>
    </row>
    <row r="998" spans="1:14" x14ac:dyDescent="0.3">
      <c r="A998" s="4" t="s">
        <v>16384</v>
      </c>
      <c r="B998" s="5">
        <v>11</v>
      </c>
      <c r="C998" s="6" t="s">
        <v>16429</v>
      </c>
      <c r="D998" s="4" t="s">
        <v>16386</v>
      </c>
      <c r="E998" s="4" t="s">
        <v>16416</v>
      </c>
      <c r="F998" s="7">
        <v>2</v>
      </c>
      <c r="G998" s="8">
        <v>38000000</v>
      </c>
      <c r="H998" s="4">
        <v>4</v>
      </c>
      <c r="I998" s="9">
        <v>5.208333333333333E-3</v>
      </c>
      <c r="J998" s="4" t="s">
        <v>16420</v>
      </c>
      <c r="K998" s="4" t="s">
        <v>16421</v>
      </c>
      <c r="L998" s="4" t="s">
        <v>16425</v>
      </c>
      <c r="M998" s="4" t="s">
        <v>16409</v>
      </c>
      <c r="N998" s="4" t="s">
        <v>16440</v>
      </c>
    </row>
    <row r="999" spans="1:14" x14ac:dyDescent="0.3">
      <c r="A999" s="4" t="s">
        <v>16384</v>
      </c>
      <c r="B999" s="5">
        <v>6</v>
      </c>
      <c r="C999" s="6" t="s">
        <v>16429</v>
      </c>
      <c r="D999" s="4" t="s">
        <v>16404</v>
      </c>
      <c r="E999" s="4" t="s">
        <v>16416</v>
      </c>
      <c r="F999" s="7">
        <v>5</v>
      </c>
      <c r="G999" s="8">
        <v>20000000</v>
      </c>
      <c r="H999" s="4">
        <v>3</v>
      </c>
      <c r="I999" s="9">
        <v>5.208333333333333E-3</v>
      </c>
      <c r="J999" s="4" t="s">
        <v>16388</v>
      </c>
      <c r="K999" s="4" t="s">
        <v>16401</v>
      </c>
      <c r="L999" s="4" t="s">
        <v>16396</v>
      </c>
      <c r="M999" s="4" t="s">
        <v>16397</v>
      </c>
      <c r="N999" s="4" t="s">
        <v>16398</v>
      </c>
    </row>
    <row r="1000" spans="1:14" x14ac:dyDescent="0.3">
      <c r="A1000" s="4" t="s">
        <v>16384</v>
      </c>
      <c r="B1000" s="5">
        <v>1</v>
      </c>
      <c r="C1000" s="6" t="s">
        <v>16385</v>
      </c>
      <c r="D1000" s="4" t="s">
        <v>16386</v>
      </c>
      <c r="E1000" s="4" t="s">
        <v>16419</v>
      </c>
      <c r="F1000" s="7">
        <v>2</v>
      </c>
      <c r="G1000" s="8">
        <v>12000000</v>
      </c>
      <c r="H1000" s="4">
        <v>1</v>
      </c>
      <c r="I1000" s="9">
        <v>5.208333333333333E-3</v>
      </c>
      <c r="J1000" s="4" t="s">
        <v>16388</v>
      </c>
      <c r="K1000" s="4" t="s">
        <v>16389</v>
      </c>
      <c r="L1000" s="4" t="s">
        <v>16396</v>
      </c>
      <c r="M1000" s="4" t="s">
        <v>16406</v>
      </c>
      <c r="N1000" s="4" t="s">
        <v>16439</v>
      </c>
    </row>
    <row r="1001" spans="1:14" x14ac:dyDescent="0.3">
      <c r="A1001" s="4" t="s">
        <v>16384</v>
      </c>
      <c r="B1001" s="5">
        <v>10</v>
      </c>
      <c r="C1001" s="6" t="s">
        <v>16433</v>
      </c>
      <c r="D1001" s="4" t="s">
        <v>16412</v>
      </c>
      <c r="E1001" s="4" t="s">
        <v>16387</v>
      </c>
      <c r="F1001" s="7">
        <v>2</v>
      </c>
      <c r="G1001" s="8">
        <v>38000000</v>
      </c>
      <c r="H1001" s="4">
        <v>2</v>
      </c>
      <c r="I1001" s="9">
        <v>5.208333333333333E-3</v>
      </c>
      <c r="J1001" s="4" t="s">
        <v>16447</v>
      </c>
      <c r="K1001" s="4" t="s">
        <v>16421</v>
      </c>
      <c r="L1001" s="4" t="s">
        <v>16417</v>
      </c>
      <c r="M1001" s="4" t="s">
        <v>16397</v>
      </c>
      <c r="N1001" s="4" t="s">
        <v>16426</v>
      </c>
    </row>
    <row r="1002" spans="1:14" x14ac:dyDescent="0.3">
      <c r="A1002" s="4" t="s">
        <v>16384</v>
      </c>
      <c r="B1002" s="5">
        <v>1</v>
      </c>
      <c r="C1002" s="6" t="s">
        <v>16433</v>
      </c>
      <c r="D1002" s="4" t="s">
        <v>16446</v>
      </c>
      <c r="E1002" s="4" t="s">
        <v>16416</v>
      </c>
      <c r="F1002" s="7">
        <v>3</v>
      </c>
      <c r="G1002" s="8">
        <v>15000000</v>
      </c>
      <c r="H1002" s="4">
        <v>1</v>
      </c>
      <c r="I1002" s="9">
        <v>5.208333333333333E-3</v>
      </c>
      <c r="J1002" s="4" t="s">
        <v>16388</v>
      </c>
      <c r="K1002" s="4" t="s">
        <v>16430</v>
      </c>
      <c r="L1002" s="4" t="s">
        <v>16417</v>
      </c>
      <c r="M1002" s="4" t="s">
        <v>16391</v>
      </c>
      <c r="N1002" s="4" t="s">
        <v>16436</v>
      </c>
    </row>
    <row r="1003" spans="1:14" x14ac:dyDescent="0.3">
      <c r="A1003" s="4" t="s">
        <v>16443</v>
      </c>
      <c r="B1003" s="5">
        <v>7</v>
      </c>
      <c r="C1003" s="6" t="s">
        <v>16445</v>
      </c>
      <c r="D1003" s="4" t="s">
        <v>16400</v>
      </c>
      <c r="E1003" s="4" t="s">
        <v>16387</v>
      </c>
      <c r="F1003" s="7">
        <v>0</v>
      </c>
      <c r="G1003" s="8">
        <v>0</v>
      </c>
      <c r="H1003" s="4">
        <v>3</v>
      </c>
      <c r="I1003" s="9">
        <v>5.208333333333333E-3</v>
      </c>
      <c r="J1003" s="4"/>
      <c r="K1003" s="4"/>
      <c r="L1003" s="4" t="s">
        <v>16425</v>
      </c>
      <c r="M1003" s="4" t="s">
        <v>16406</v>
      </c>
      <c r="N1003" s="4" t="s">
        <v>16439</v>
      </c>
    </row>
    <row r="1004" spans="1:14" x14ac:dyDescent="0.3">
      <c r="A1004" s="4" t="s">
        <v>16443</v>
      </c>
      <c r="B1004" s="5">
        <v>12</v>
      </c>
      <c r="C1004" s="6" t="s">
        <v>16393</v>
      </c>
      <c r="D1004" s="4" t="s">
        <v>16423</v>
      </c>
      <c r="E1004" s="4" t="s">
        <v>16394</v>
      </c>
      <c r="F1004" s="7">
        <v>0</v>
      </c>
      <c r="G1004" s="8">
        <v>0</v>
      </c>
      <c r="H1004" s="4">
        <v>2</v>
      </c>
      <c r="I1004" s="9">
        <v>5.208333333333333E-3</v>
      </c>
      <c r="J1004" s="4"/>
      <c r="K1004" s="4"/>
      <c r="L1004" s="4" t="s">
        <v>16402</v>
      </c>
      <c r="M1004" s="4" t="s">
        <v>16397</v>
      </c>
      <c r="N1004" s="4" t="s">
        <v>16403</v>
      </c>
    </row>
    <row r="1005" spans="1:14" x14ac:dyDescent="0.3">
      <c r="A1005" s="4" t="s">
        <v>16443</v>
      </c>
      <c r="B1005" s="5">
        <v>1</v>
      </c>
      <c r="C1005" s="6" t="s">
        <v>16399</v>
      </c>
      <c r="D1005" s="4" t="s">
        <v>16404</v>
      </c>
      <c r="E1005" s="4" t="s">
        <v>16416</v>
      </c>
      <c r="F1005" s="7">
        <v>0</v>
      </c>
      <c r="G1005" s="8">
        <v>0</v>
      </c>
      <c r="H1005" s="4">
        <v>4</v>
      </c>
      <c r="I1005" s="9">
        <v>5.208333333333333E-3</v>
      </c>
      <c r="J1005" s="4"/>
      <c r="K1005" s="4"/>
      <c r="L1005" s="4" t="s">
        <v>16402</v>
      </c>
      <c r="M1005" s="4" t="s">
        <v>16391</v>
      </c>
      <c r="N1005" s="4" t="s">
        <v>16437</v>
      </c>
    </row>
    <row r="1006" spans="1:14" x14ac:dyDescent="0.3">
      <c r="A1006" s="4" t="s">
        <v>16443</v>
      </c>
      <c r="B1006" s="5">
        <v>29</v>
      </c>
      <c r="C1006" s="6" t="s">
        <v>16399</v>
      </c>
      <c r="D1006" s="4" t="s">
        <v>16412</v>
      </c>
      <c r="E1006" s="4" t="s">
        <v>16416</v>
      </c>
      <c r="F1006" s="7">
        <v>0</v>
      </c>
      <c r="G1006" s="8">
        <v>0</v>
      </c>
      <c r="H1006" s="4">
        <v>2</v>
      </c>
      <c r="I1006" s="9">
        <v>5.208333333333333E-3</v>
      </c>
      <c r="J1006" s="4"/>
      <c r="K1006" s="4"/>
      <c r="L1006" s="4" t="s">
        <v>16414</v>
      </c>
      <c r="M1006" s="4" t="s">
        <v>16397</v>
      </c>
      <c r="N1006" s="4" t="s">
        <v>16426</v>
      </c>
    </row>
    <row r="1007" spans="1:14" x14ac:dyDescent="0.3">
      <c r="A1007" s="4" t="s">
        <v>16443</v>
      </c>
      <c r="B1007" s="5">
        <v>26</v>
      </c>
      <c r="C1007" s="6" t="s">
        <v>16411</v>
      </c>
      <c r="D1007" s="4" t="s">
        <v>16412</v>
      </c>
      <c r="E1007" s="4" t="s">
        <v>16387</v>
      </c>
      <c r="F1007" s="7">
        <v>0</v>
      </c>
      <c r="G1007" s="8">
        <v>0</v>
      </c>
      <c r="H1007" s="4">
        <v>3</v>
      </c>
      <c r="I1007" s="9">
        <v>5.208333333333333E-3</v>
      </c>
      <c r="J1007" s="4"/>
      <c r="K1007" s="4"/>
      <c r="L1007" s="4" t="s">
        <v>16402</v>
      </c>
      <c r="M1007" s="4" t="s">
        <v>16391</v>
      </c>
      <c r="N1007" s="4" t="s">
        <v>16415</v>
      </c>
    </row>
    <row r="1008" spans="1:14" x14ac:dyDescent="0.3">
      <c r="A1008" s="4" t="s">
        <v>16443</v>
      </c>
      <c r="B1008" s="5">
        <v>30</v>
      </c>
      <c r="C1008" s="6" t="s">
        <v>16442</v>
      </c>
      <c r="D1008" s="4" t="s">
        <v>16423</v>
      </c>
      <c r="E1008" s="4" t="s">
        <v>16387</v>
      </c>
      <c r="F1008" s="7">
        <v>0</v>
      </c>
      <c r="G1008" s="8">
        <v>0</v>
      </c>
      <c r="H1008" s="4">
        <v>7</v>
      </c>
      <c r="I1008" s="9">
        <v>5.208333333333333E-3</v>
      </c>
      <c r="J1008" s="4"/>
      <c r="K1008" s="4"/>
      <c r="L1008" s="4" t="s">
        <v>16417</v>
      </c>
      <c r="M1008" s="4" t="s">
        <v>16397</v>
      </c>
      <c r="N1008" s="4" t="s">
        <v>16426</v>
      </c>
    </row>
    <row r="1009" spans="1:14" x14ac:dyDescent="0.3">
      <c r="A1009" s="4" t="s">
        <v>16443</v>
      </c>
      <c r="B1009" s="5">
        <v>7</v>
      </c>
      <c r="C1009" s="6" t="s">
        <v>16445</v>
      </c>
      <c r="D1009" s="4" t="s">
        <v>16400</v>
      </c>
      <c r="E1009" s="4" t="s">
        <v>16387</v>
      </c>
      <c r="F1009" s="7">
        <v>0</v>
      </c>
      <c r="G1009" s="8">
        <v>0</v>
      </c>
      <c r="H1009" s="4">
        <v>3</v>
      </c>
      <c r="I1009" s="9">
        <v>5.208333333333333E-3</v>
      </c>
      <c r="J1009" s="4"/>
      <c r="K1009" s="4"/>
      <c r="L1009" s="4" t="s">
        <v>16425</v>
      </c>
      <c r="M1009" s="4" t="s">
        <v>16406</v>
      </c>
      <c r="N1009" s="4" t="s">
        <v>16439</v>
      </c>
    </row>
    <row r="1010" spans="1:14" x14ac:dyDescent="0.3">
      <c r="A1010" s="4" t="s">
        <v>16384</v>
      </c>
      <c r="B1010" s="5">
        <v>16</v>
      </c>
      <c r="C1010" s="6" t="s">
        <v>16431</v>
      </c>
      <c r="D1010" s="4" t="s">
        <v>16412</v>
      </c>
      <c r="E1010" s="4" t="s">
        <v>16394</v>
      </c>
      <c r="F1010" s="7">
        <v>3</v>
      </c>
      <c r="G1010" s="8">
        <v>11000000</v>
      </c>
      <c r="H1010" s="4">
        <v>3</v>
      </c>
      <c r="I1010" s="9">
        <v>5.5555555555555558E-3</v>
      </c>
      <c r="J1010" s="4" t="s">
        <v>16388</v>
      </c>
      <c r="K1010" s="4" t="s">
        <v>16395</v>
      </c>
      <c r="L1010" s="4" t="s">
        <v>16402</v>
      </c>
      <c r="M1010" s="4" t="s">
        <v>16391</v>
      </c>
      <c r="N1010" s="4" t="s">
        <v>16415</v>
      </c>
    </row>
    <row r="1011" spans="1:14" x14ac:dyDescent="0.3">
      <c r="A1011" s="4" t="s">
        <v>16384</v>
      </c>
      <c r="B1011" s="5">
        <v>13</v>
      </c>
      <c r="C1011" s="6" t="s">
        <v>16399</v>
      </c>
      <c r="D1011" s="4" t="s">
        <v>16446</v>
      </c>
      <c r="E1011" s="4" t="s">
        <v>16394</v>
      </c>
      <c r="F1011" s="7">
        <v>2</v>
      </c>
      <c r="G1011" s="8">
        <v>10000000</v>
      </c>
      <c r="H1011" s="4">
        <v>2</v>
      </c>
      <c r="I1011" s="9">
        <v>5.5555555555555558E-3</v>
      </c>
      <c r="J1011" s="4" t="s">
        <v>16388</v>
      </c>
      <c r="K1011" s="4" t="s">
        <v>16389</v>
      </c>
      <c r="L1011" s="4" t="s">
        <v>16405</v>
      </c>
      <c r="M1011" s="4" t="s">
        <v>16391</v>
      </c>
      <c r="N1011" s="4" t="s">
        <v>16415</v>
      </c>
    </row>
    <row r="1012" spans="1:14" x14ac:dyDescent="0.3">
      <c r="A1012" s="4" t="s">
        <v>16384</v>
      </c>
      <c r="B1012" s="5">
        <v>16</v>
      </c>
      <c r="C1012" s="6" t="s">
        <v>16399</v>
      </c>
      <c r="D1012" s="4" t="s">
        <v>16386</v>
      </c>
      <c r="E1012" s="4" t="s">
        <v>16416</v>
      </c>
      <c r="F1012" s="7">
        <v>2</v>
      </c>
      <c r="G1012" s="8">
        <v>12000000</v>
      </c>
      <c r="H1012" s="4">
        <v>2</v>
      </c>
      <c r="I1012" s="9">
        <v>5.5555555555555558E-3</v>
      </c>
      <c r="J1012" s="4" t="s">
        <v>16388</v>
      </c>
      <c r="K1012" s="4" t="s">
        <v>16413</v>
      </c>
      <c r="L1012" s="4" t="s">
        <v>16425</v>
      </c>
      <c r="M1012" s="4" t="s">
        <v>16397</v>
      </c>
      <c r="N1012" s="4" t="s">
        <v>16398</v>
      </c>
    </row>
    <row r="1013" spans="1:14" x14ac:dyDescent="0.3">
      <c r="A1013" s="4" t="s">
        <v>16384</v>
      </c>
      <c r="B1013" s="5">
        <v>26</v>
      </c>
      <c r="C1013" s="6" t="s">
        <v>16411</v>
      </c>
      <c r="D1013" s="4" t="s">
        <v>16404</v>
      </c>
      <c r="E1013" s="4" t="s">
        <v>16416</v>
      </c>
      <c r="F1013" s="7">
        <v>2</v>
      </c>
      <c r="G1013" s="8">
        <v>38000000</v>
      </c>
      <c r="H1013" s="4">
        <v>5</v>
      </c>
      <c r="I1013" s="9">
        <v>5.5555555555555558E-3</v>
      </c>
      <c r="J1013" s="4" t="s">
        <v>16420</v>
      </c>
      <c r="K1013" s="4" t="s">
        <v>16401</v>
      </c>
      <c r="L1013" s="4" t="s">
        <v>16422</v>
      </c>
      <c r="M1013" s="4" t="s">
        <v>16397</v>
      </c>
      <c r="N1013" s="4" t="s">
        <v>16403</v>
      </c>
    </row>
    <row r="1014" spans="1:14" x14ac:dyDescent="0.3">
      <c r="A1014" s="4" t="s">
        <v>16384</v>
      </c>
      <c r="B1014" s="5">
        <v>9</v>
      </c>
      <c r="C1014" s="6" t="s">
        <v>16411</v>
      </c>
      <c r="D1014" s="4" t="s">
        <v>16400</v>
      </c>
      <c r="E1014" s="4" t="s">
        <v>16416</v>
      </c>
      <c r="F1014" s="7">
        <v>4</v>
      </c>
      <c r="G1014" s="8">
        <v>20000000</v>
      </c>
      <c r="H1014" s="4">
        <v>1</v>
      </c>
      <c r="I1014" s="9">
        <v>5.5555555555555558E-3</v>
      </c>
      <c r="J1014" s="4" t="s">
        <v>16435</v>
      </c>
      <c r="K1014" s="4" t="s">
        <v>16401</v>
      </c>
      <c r="L1014" s="4" t="s">
        <v>16417</v>
      </c>
      <c r="M1014" s="4" t="s">
        <v>16397</v>
      </c>
      <c r="N1014" s="4" t="s">
        <v>16444</v>
      </c>
    </row>
    <row r="1015" spans="1:14" x14ac:dyDescent="0.3">
      <c r="A1015" s="4" t="s">
        <v>16384</v>
      </c>
      <c r="B1015" s="5">
        <v>28</v>
      </c>
      <c r="C1015" s="6" t="s">
        <v>16411</v>
      </c>
      <c r="D1015" s="4" t="s">
        <v>16400</v>
      </c>
      <c r="E1015" s="4" t="s">
        <v>16416</v>
      </c>
      <c r="F1015" s="7">
        <v>1</v>
      </c>
      <c r="G1015" s="8">
        <v>7000000</v>
      </c>
      <c r="H1015" s="4">
        <v>2</v>
      </c>
      <c r="I1015" s="9">
        <v>5.5555555555555558E-3</v>
      </c>
      <c r="J1015" s="4" t="s">
        <v>16388</v>
      </c>
      <c r="K1015" s="4" t="s">
        <v>16401</v>
      </c>
      <c r="L1015" s="4" t="s">
        <v>16422</v>
      </c>
      <c r="M1015" s="4" t="s">
        <v>16397</v>
      </c>
      <c r="N1015" s="4" t="s">
        <v>16426</v>
      </c>
    </row>
    <row r="1016" spans="1:14" x14ac:dyDescent="0.3">
      <c r="A1016" s="4" t="s">
        <v>16384</v>
      </c>
      <c r="B1016" s="5">
        <v>30</v>
      </c>
      <c r="C1016" s="6" t="s">
        <v>16411</v>
      </c>
      <c r="D1016" s="4" t="s">
        <v>16404</v>
      </c>
      <c r="E1016" s="4" t="s">
        <v>16387</v>
      </c>
      <c r="F1016" s="7">
        <v>3</v>
      </c>
      <c r="G1016" s="8">
        <v>15000000</v>
      </c>
      <c r="H1016" s="4">
        <v>4</v>
      </c>
      <c r="I1016" s="9">
        <v>5.5555555555555558E-3</v>
      </c>
      <c r="J1016" s="4" t="s">
        <v>16388</v>
      </c>
      <c r="K1016" s="4" t="s">
        <v>16395</v>
      </c>
      <c r="L1016" s="4" t="s">
        <v>16405</v>
      </c>
      <c r="M1016" s="4" t="s">
        <v>16391</v>
      </c>
      <c r="N1016" s="4" t="s">
        <v>16437</v>
      </c>
    </row>
    <row r="1017" spans="1:14" x14ac:dyDescent="0.3">
      <c r="A1017" s="4" t="s">
        <v>16384</v>
      </c>
      <c r="B1017" s="5">
        <v>5</v>
      </c>
      <c r="C1017" s="6" t="s">
        <v>16418</v>
      </c>
      <c r="D1017" s="4" t="s">
        <v>16400</v>
      </c>
      <c r="E1017" s="4" t="s">
        <v>16387</v>
      </c>
      <c r="F1017" s="7">
        <v>5</v>
      </c>
      <c r="G1017" s="8">
        <v>25000000</v>
      </c>
      <c r="H1017" s="4">
        <v>2</v>
      </c>
      <c r="I1017" s="9">
        <v>5.5555555555555558E-3</v>
      </c>
      <c r="J1017" s="4" t="s">
        <v>16388</v>
      </c>
      <c r="K1017" s="4" t="s">
        <v>16389</v>
      </c>
      <c r="L1017" s="4" t="s">
        <v>16396</v>
      </c>
      <c r="M1017" s="4" t="s">
        <v>16409</v>
      </c>
      <c r="N1017" s="4" t="s">
        <v>16410</v>
      </c>
    </row>
    <row r="1018" spans="1:14" x14ac:dyDescent="0.3">
      <c r="A1018" s="4" t="s">
        <v>16384</v>
      </c>
      <c r="B1018" s="5">
        <v>16</v>
      </c>
      <c r="C1018" s="6" t="s">
        <v>16431</v>
      </c>
      <c r="D1018" s="4" t="s">
        <v>16412</v>
      </c>
      <c r="E1018" s="4" t="s">
        <v>16394</v>
      </c>
      <c r="F1018" s="7">
        <v>3</v>
      </c>
      <c r="G1018" s="8">
        <v>11000000</v>
      </c>
      <c r="H1018" s="4">
        <v>3</v>
      </c>
      <c r="I1018" s="9">
        <v>5.5555555555555558E-3</v>
      </c>
      <c r="J1018" s="4" t="s">
        <v>16388</v>
      </c>
      <c r="K1018" s="4" t="s">
        <v>16395</v>
      </c>
      <c r="L1018" s="4" t="s">
        <v>16402</v>
      </c>
      <c r="M1018" s="4" t="s">
        <v>16391</v>
      </c>
      <c r="N1018" s="4" t="s">
        <v>16415</v>
      </c>
    </row>
    <row r="1019" spans="1:14" x14ac:dyDescent="0.3">
      <c r="A1019" s="4" t="s">
        <v>16443</v>
      </c>
      <c r="B1019" s="5">
        <v>12</v>
      </c>
      <c r="C1019" s="6" t="s">
        <v>16399</v>
      </c>
      <c r="D1019" s="4" t="s">
        <v>16404</v>
      </c>
      <c r="E1019" s="4" t="s">
        <v>16416</v>
      </c>
      <c r="F1019" s="7">
        <v>0</v>
      </c>
      <c r="G1019" s="8">
        <v>0</v>
      </c>
      <c r="H1019" s="4">
        <v>3</v>
      </c>
      <c r="I1019" s="9">
        <v>5.5555555555555558E-3</v>
      </c>
      <c r="J1019" s="4"/>
      <c r="K1019" s="4"/>
      <c r="L1019" s="4" t="s">
        <v>16402</v>
      </c>
      <c r="M1019" s="4" t="s">
        <v>16409</v>
      </c>
      <c r="N1019" s="4" t="s">
        <v>16440</v>
      </c>
    </row>
    <row r="1020" spans="1:14" x14ac:dyDescent="0.3">
      <c r="A1020" s="4" t="s">
        <v>16443</v>
      </c>
      <c r="B1020" s="5">
        <v>1</v>
      </c>
      <c r="C1020" s="6" t="s">
        <v>16411</v>
      </c>
      <c r="D1020" s="4" t="s">
        <v>16423</v>
      </c>
      <c r="E1020" s="4" t="s">
        <v>16416</v>
      </c>
      <c r="F1020" s="7">
        <v>0</v>
      </c>
      <c r="G1020" s="8">
        <v>0</v>
      </c>
      <c r="H1020" s="4">
        <v>1</v>
      </c>
      <c r="I1020" s="9">
        <v>5.5555555555555558E-3</v>
      </c>
      <c r="J1020" s="4"/>
      <c r="K1020" s="4"/>
      <c r="L1020" s="4" t="s">
        <v>16402</v>
      </c>
      <c r="M1020" s="4" t="s">
        <v>16409</v>
      </c>
      <c r="N1020" s="4" t="s">
        <v>16440</v>
      </c>
    </row>
    <row r="1021" spans="1:14" x14ac:dyDescent="0.3">
      <c r="A1021" s="4" t="s">
        <v>16443</v>
      </c>
      <c r="B1021" s="5">
        <v>5</v>
      </c>
      <c r="C1021" s="6" t="s">
        <v>16411</v>
      </c>
      <c r="D1021" s="4" t="s">
        <v>16423</v>
      </c>
      <c r="E1021" s="4" t="s">
        <v>16419</v>
      </c>
      <c r="F1021" s="7">
        <v>0</v>
      </c>
      <c r="G1021" s="8">
        <v>0</v>
      </c>
      <c r="H1021" s="4">
        <v>4</v>
      </c>
      <c r="I1021" s="9">
        <v>5.5555555555555558E-3</v>
      </c>
      <c r="J1021" s="4"/>
      <c r="K1021" s="4"/>
      <c r="L1021" s="4" t="s">
        <v>16417</v>
      </c>
      <c r="M1021" s="4" t="s">
        <v>16406</v>
      </c>
      <c r="N1021" s="4" t="s">
        <v>16439</v>
      </c>
    </row>
    <row r="1022" spans="1:14" x14ac:dyDescent="0.3">
      <c r="A1022" s="4" t="s">
        <v>16443</v>
      </c>
      <c r="B1022" s="5">
        <v>27</v>
      </c>
      <c r="C1022" s="6" t="s">
        <v>16418</v>
      </c>
      <c r="D1022" s="4" t="s">
        <v>16386</v>
      </c>
      <c r="E1022" s="4" t="s">
        <v>16387</v>
      </c>
      <c r="F1022" s="7">
        <v>0</v>
      </c>
      <c r="G1022" s="8">
        <v>0</v>
      </c>
      <c r="H1022" s="4">
        <v>1</v>
      </c>
      <c r="I1022" s="9">
        <v>5.5555555555555558E-3</v>
      </c>
      <c r="J1022" s="4"/>
      <c r="K1022" s="4"/>
      <c r="L1022" s="4" t="s">
        <v>16402</v>
      </c>
      <c r="M1022" s="4" t="s">
        <v>16397</v>
      </c>
      <c r="N1022" s="4" t="s">
        <v>16426</v>
      </c>
    </row>
    <row r="1023" spans="1:14" x14ac:dyDescent="0.3">
      <c r="A1023" s="4" t="s">
        <v>16443</v>
      </c>
      <c r="B1023" s="5">
        <v>16</v>
      </c>
      <c r="C1023" s="6" t="s">
        <v>16418</v>
      </c>
      <c r="D1023" s="4" t="s">
        <v>16386</v>
      </c>
      <c r="E1023" s="4" t="s">
        <v>16387</v>
      </c>
      <c r="F1023" s="7">
        <v>0</v>
      </c>
      <c r="G1023" s="8">
        <v>0</v>
      </c>
      <c r="H1023" s="4">
        <v>1</v>
      </c>
      <c r="I1023" s="9">
        <v>5.5555555555555558E-3</v>
      </c>
      <c r="J1023" s="4"/>
      <c r="K1023" s="4"/>
      <c r="L1023" s="4" t="s">
        <v>16414</v>
      </c>
      <c r="M1023" s="4" t="s">
        <v>16391</v>
      </c>
      <c r="N1023" s="4" t="s">
        <v>16392</v>
      </c>
    </row>
    <row r="1024" spans="1:14" x14ac:dyDescent="0.3">
      <c r="A1024" s="4" t="s">
        <v>16384</v>
      </c>
      <c r="B1024" s="5">
        <v>11</v>
      </c>
      <c r="C1024" s="6" t="s">
        <v>16431</v>
      </c>
      <c r="D1024" s="4" t="s">
        <v>16404</v>
      </c>
      <c r="E1024" s="4" t="s">
        <v>16416</v>
      </c>
      <c r="F1024" s="7">
        <v>4</v>
      </c>
      <c r="G1024" s="8">
        <v>20000000</v>
      </c>
      <c r="H1024" s="4">
        <v>1</v>
      </c>
      <c r="I1024" s="9">
        <v>5.6712962962962958E-3</v>
      </c>
      <c r="J1024" s="4" t="s">
        <v>16388</v>
      </c>
      <c r="K1024" s="4" t="s">
        <v>16430</v>
      </c>
      <c r="L1024" s="4" t="s">
        <v>16390</v>
      </c>
      <c r="M1024" s="4" t="s">
        <v>16391</v>
      </c>
      <c r="N1024" s="4" t="s">
        <v>16436</v>
      </c>
    </row>
    <row r="1025" spans="1:14" x14ac:dyDescent="0.3">
      <c r="A1025" s="4" t="s">
        <v>16384</v>
      </c>
      <c r="B1025" s="5">
        <v>1</v>
      </c>
      <c r="C1025" s="6" t="s">
        <v>16433</v>
      </c>
      <c r="D1025" s="4" t="s">
        <v>16412</v>
      </c>
      <c r="E1025" s="4" t="s">
        <v>16394</v>
      </c>
      <c r="F1025" s="7">
        <v>2</v>
      </c>
      <c r="G1025" s="8">
        <v>12000000</v>
      </c>
      <c r="H1025" s="4">
        <v>5</v>
      </c>
      <c r="I1025" s="9">
        <v>5.6712962962962958E-3</v>
      </c>
      <c r="J1025" s="4" t="s">
        <v>16388</v>
      </c>
      <c r="K1025" s="4" t="s">
        <v>16408</v>
      </c>
      <c r="L1025" s="4" t="s">
        <v>16414</v>
      </c>
      <c r="M1025" s="4" t="s">
        <v>16409</v>
      </c>
      <c r="N1025" s="4" t="s">
        <v>16410</v>
      </c>
    </row>
    <row r="1026" spans="1:14" x14ac:dyDescent="0.3">
      <c r="A1026" s="4" t="s">
        <v>16384</v>
      </c>
      <c r="B1026" s="5">
        <v>10</v>
      </c>
      <c r="C1026" s="6" t="s">
        <v>16399</v>
      </c>
      <c r="D1026" s="4" t="s">
        <v>16412</v>
      </c>
      <c r="E1026" s="4" t="s">
        <v>16416</v>
      </c>
      <c r="F1026" s="7">
        <v>2</v>
      </c>
      <c r="G1026" s="8">
        <v>38000000</v>
      </c>
      <c r="H1026" s="4">
        <v>2</v>
      </c>
      <c r="I1026" s="9">
        <v>5.6712962962962958E-3</v>
      </c>
      <c r="J1026" s="4" t="s">
        <v>16447</v>
      </c>
      <c r="K1026" s="4" t="s">
        <v>16421</v>
      </c>
      <c r="L1026" s="4" t="s">
        <v>16422</v>
      </c>
      <c r="M1026" s="4" t="s">
        <v>16391</v>
      </c>
      <c r="N1026" s="4" t="s">
        <v>16437</v>
      </c>
    </row>
    <row r="1027" spans="1:14" x14ac:dyDescent="0.3">
      <c r="A1027" s="4" t="s">
        <v>16384</v>
      </c>
      <c r="B1027" s="5">
        <v>11</v>
      </c>
      <c r="C1027" s="6" t="s">
        <v>16399</v>
      </c>
      <c r="D1027" s="4" t="s">
        <v>16386</v>
      </c>
      <c r="E1027" s="4" t="s">
        <v>16394</v>
      </c>
      <c r="F1027" s="7">
        <v>2</v>
      </c>
      <c r="G1027" s="8">
        <v>12000000</v>
      </c>
      <c r="H1027" s="4">
        <v>4</v>
      </c>
      <c r="I1027" s="9">
        <v>5.6712962962962958E-3</v>
      </c>
      <c r="J1027" s="4" t="s">
        <v>16388</v>
      </c>
      <c r="K1027" s="4" t="s">
        <v>16413</v>
      </c>
      <c r="L1027" s="4" t="s">
        <v>16402</v>
      </c>
      <c r="M1027" s="4" t="s">
        <v>16397</v>
      </c>
      <c r="N1027" s="4" t="s">
        <v>16403</v>
      </c>
    </row>
    <row r="1028" spans="1:14" x14ac:dyDescent="0.3">
      <c r="A1028" s="4" t="s">
        <v>16384</v>
      </c>
      <c r="B1028" s="5">
        <v>12</v>
      </c>
      <c r="C1028" s="6" t="s">
        <v>16399</v>
      </c>
      <c r="D1028" s="4" t="s">
        <v>16412</v>
      </c>
      <c r="E1028" s="4" t="s">
        <v>16387</v>
      </c>
      <c r="F1028" s="7">
        <v>3</v>
      </c>
      <c r="G1028" s="8">
        <v>15000000</v>
      </c>
      <c r="H1028" s="4">
        <v>4</v>
      </c>
      <c r="I1028" s="9">
        <v>5.6712962962962958E-3</v>
      </c>
      <c r="J1028" s="4" t="s">
        <v>16388</v>
      </c>
      <c r="K1028" s="4" t="s">
        <v>16395</v>
      </c>
      <c r="L1028" s="4" t="s">
        <v>16402</v>
      </c>
      <c r="M1028" s="4" t="s">
        <v>16397</v>
      </c>
      <c r="N1028" s="4" t="s">
        <v>16403</v>
      </c>
    </row>
    <row r="1029" spans="1:14" x14ac:dyDescent="0.3">
      <c r="A1029" s="4" t="s">
        <v>16384</v>
      </c>
      <c r="B1029" s="5">
        <v>27</v>
      </c>
      <c r="C1029" s="6" t="s">
        <v>16411</v>
      </c>
      <c r="D1029" s="4" t="s">
        <v>16404</v>
      </c>
      <c r="E1029" s="4" t="s">
        <v>16419</v>
      </c>
      <c r="F1029" s="7">
        <v>1</v>
      </c>
      <c r="G1029" s="8">
        <v>19000000</v>
      </c>
      <c r="H1029" s="4">
        <v>1</v>
      </c>
      <c r="I1029" s="9">
        <v>5.6712962962962958E-3</v>
      </c>
      <c r="J1029" s="4" t="s">
        <v>16420</v>
      </c>
      <c r="K1029" s="4" t="s">
        <v>16389</v>
      </c>
      <c r="L1029" s="4" t="s">
        <v>16405</v>
      </c>
      <c r="M1029" s="4" t="s">
        <v>16391</v>
      </c>
      <c r="N1029" s="4" t="s">
        <v>16415</v>
      </c>
    </row>
    <row r="1030" spans="1:14" x14ac:dyDescent="0.3">
      <c r="A1030" s="4" t="s">
        <v>16384</v>
      </c>
      <c r="B1030" s="5">
        <v>30</v>
      </c>
      <c r="C1030" s="6" t="s">
        <v>16411</v>
      </c>
      <c r="D1030" s="4" t="s">
        <v>16412</v>
      </c>
      <c r="E1030" s="4" t="s">
        <v>16416</v>
      </c>
      <c r="F1030" s="7">
        <v>4</v>
      </c>
      <c r="G1030" s="8">
        <v>11000000</v>
      </c>
      <c r="H1030" s="4">
        <v>3</v>
      </c>
      <c r="I1030" s="9">
        <v>5.6712962962962958E-3</v>
      </c>
      <c r="J1030" s="4" t="s">
        <v>16435</v>
      </c>
      <c r="K1030" s="4" t="s">
        <v>16413</v>
      </c>
      <c r="L1030" s="4" t="s">
        <v>16417</v>
      </c>
      <c r="M1030" s="4" t="s">
        <v>16397</v>
      </c>
      <c r="N1030" s="4" t="s">
        <v>16398</v>
      </c>
    </row>
    <row r="1031" spans="1:14" x14ac:dyDescent="0.3">
      <c r="A1031" s="4" t="s">
        <v>16384</v>
      </c>
      <c r="B1031" s="5">
        <v>27</v>
      </c>
      <c r="C1031" s="6" t="s">
        <v>16411</v>
      </c>
      <c r="D1031" s="4" t="s">
        <v>16400</v>
      </c>
      <c r="E1031" s="4" t="s">
        <v>16387</v>
      </c>
      <c r="F1031" s="7">
        <v>5</v>
      </c>
      <c r="G1031" s="8">
        <v>25000000</v>
      </c>
      <c r="H1031" s="4">
        <v>2</v>
      </c>
      <c r="I1031" s="9">
        <v>5.6712962962962958E-3</v>
      </c>
      <c r="J1031" s="4" t="s">
        <v>16388</v>
      </c>
      <c r="K1031" s="4" t="s">
        <v>16413</v>
      </c>
      <c r="L1031" s="4" t="s">
        <v>16414</v>
      </c>
      <c r="M1031" s="4" t="s">
        <v>16397</v>
      </c>
      <c r="N1031" s="4" t="s">
        <v>16426</v>
      </c>
    </row>
    <row r="1032" spans="1:14" x14ac:dyDescent="0.3">
      <c r="A1032" s="4" t="s">
        <v>16384</v>
      </c>
      <c r="B1032" s="5">
        <v>9</v>
      </c>
      <c r="C1032" s="6" t="s">
        <v>16411</v>
      </c>
      <c r="D1032" s="4" t="s">
        <v>16386</v>
      </c>
      <c r="E1032" s="4" t="s">
        <v>16416</v>
      </c>
      <c r="F1032" s="7">
        <v>3</v>
      </c>
      <c r="G1032" s="8">
        <v>15000000</v>
      </c>
      <c r="H1032" s="4">
        <v>4</v>
      </c>
      <c r="I1032" s="9">
        <v>5.6712962962962958E-3</v>
      </c>
      <c r="J1032" s="4" t="s">
        <v>16388</v>
      </c>
      <c r="K1032" s="4" t="s">
        <v>16430</v>
      </c>
      <c r="L1032" s="4" t="s">
        <v>16405</v>
      </c>
      <c r="M1032" s="4" t="s">
        <v>16409</v>
      </c>
      <c r="N1032" s="4" t="s">
        <v>16440</v>
      </c>
    </row>
    <row r="1033" spans="1:14" x14ac:dyDescent="0.3">
      <c r="A1033" s="4" t="s">
        <v>16384</v>
      </c>
      <c r="B1033" s="5">
        <v>22</v>
      </c>
      <c r="C1033" s="6" t="s">
        <v>16418</v>
      </c>
      <c r="D1033" s="4" t="s">
        <v>16446</v>
      </c>
      <c r="E1033" s="4" t="s">
        <v>16416</v>
      </c>
      <c r="F1033" s="7">
        <v>3</v>
      </c>
      <c r="G1033" s="8">
        <v>15000000</v>
      </c>
      <c r="H1033" s="4">
        <v>1</v>
      </c>
      <c r="I1033" s="9">
        <v>5.6712962962962958E-3</v>
      </c>
      <c r="J1033" s="4" t="s">
        <v>16388</v>
      </c>
      <c r="K1033" s="4" t="s">
        <v>16401</v>
      </c>
      <c r="L1033" s="4" t="s">
        <v>16422</v>
      </c>
      <c r="M1033" s="4" t="s">
        <v>16409</v>
      </c>
      <c r="N1033" s="4" t="s">
        <v>16410</v>
      </c>
    </row>
    <row r="1034" spans="1:14" x14ac:dyDescent="0.3">
      <c r="A1034" s="4" t="s">
        <v>16384</v>
      </c>
      <c r="B1034" s="5">
        <v>23</v>
      </c>
      <c r="C1034" s="6" t="s">
        <v>16442</v>
      </c>
      <c r="D1034" s="4" t="s">
        <v>16412</v>
      </c>
      <c r="E1034" s="4" t="s">
        <v>16416</v>
      </c>
      <c r="F1034" s="7">
        <v>5</v>
      </c>
      <c r="G1034" s="8">
        <v>21000000</v>
      </c>
      <c r="H1034" s="4">
        <v>1</v>
      </c>
      <c r="I1034" s="9">
        <v>5.6712962962962958E-3</v>
      </c>
      <c r="J1034" s="4" t="s">
        <v>16388</v>
      </c>
      <c r="K1034" s="4" t="s">
        <v>16438</v>
      </c>
      <c r="L1034" s="4" t="s">
        <v>16396</v>
      </c>
      <c r="M1034" s="4" t="s">
        <v>16391</v>
      </c>
      <c r="N1034" s="4" t="s">
        <v>16415</v>
      </c>
    </row>
    <row r="1035" spans="1:14" x14ac:dyDescent="0.3">
      <c r="A1035" s="4" t="s">
        <v>16384</v>
      </c>
      <c r="B1035" s="5">
        <v>11</v>
      </c>
      <c r="C1035" s="6" t="s">
        <v>16431</v>
      </c>
      <c r="D1035" s="4" t="s">
        <v>16404</v>
      </c>
      <c r="E1035" s="4" t="s">
        <v>16416</v>
      </c>
      <c r="F1035" s="7">
        <v>4</v>
      </c>
      <c r="G1035" s="8">
        <v>20000000</v>
      </c>
      <c r="H1035" s="4">
        <v>1</v>
      </c>
      <c r="I1035" s="9">
        <v>5.6712962962962958E-3</v>
      </c>
      <c r="J1035" s="4" t="s">
        <v>16388</v>
      </c>
      <c r="K1035" s="4" t="s">
        <v>16430</v>
      </c>
      <c r="L1035" s="4" t="s">
        <v>16390</v>
      </c>
      <c r="M1035" s="4" t="s">
        <v>16391</v>
      </c>
      <c r="N1035" s="4" t="s">
        <v>16436</v>
      </c>
    </row>
    <row r="1036" spans="1:14" x14ac:dyDescent="0.3">
      <c r="A1036" s="4" t="s">
        <v>16384</v>
      </c>
      <c r="B1036" s="5">
        <v>1</v>
      </c>
      <c r="C1036" s="6" t="s">
        <v>16433</v>
      </c>
      <c r="D1036" s="4" t="s">
        <v>16412</v>
      </c>
      <c r="E1036" s="4" t="s">
        <v>16394</v>
      </c>
      <c r="F1036" s="7">
        <v>2</v>
      </c>
      <c r="G1036" s="8">
        <v>12000000</v>
      </c>
      <c r="H1036" s="4">
        <v>5</v>
      </c>
      <c r="I1036" s="9">
        <v>5.6712962962962958E-3</v>
      </c>
      <c r="J1036" s="4" t="s">
        <v>16388</v>
      </c>
      <c r="K1036" s="4" t="s">
        <v>16408</v>
      </c>
      <c r="L1036" s="4" t="s">
        <v>16414</v>
      </c>
      <c r="M1036" s="4" t="s">
        <v>16409</v>
      </c>
      <c r="N1036" s="4" t="s">
        <v>16410</v>
      </c>
    </row>
    <row r="1037" spans="1:14" x14ac:dyDescent="0.3">
      <c r="A1037" s="4" t="s">
        <v>16443</v>
      </c>
      <c r="B1037" s="5">
        <v>18</v>
      </c>
      <c r="C1037" s="6" t="s">
        <v>16432</v>
      </c>
      <c r="D1037" s="4" t="s">
        <v>16386</v>
      </c>
      <c r="E1037" s="4" t="s">
        <v>16416</v>
      </c>
      <c r="F1037" s="7">
        <v>0</v>
      </c>
      <c r="G1037" s="8">
        <v>0</v>
      </c>
      <c r="H1037" s="4">
        <v>1</v>
      </c>
      <c r="I1037" s="9">
        <v>5.6712962962962958E-3</v>
      </c>
      <c r="J1037" s="4"/>
      <c r="K1037" s="4"/>
      <c r="L1037" s="4" t="s">
        <v>16390</v>
      </c>
      <c r="M1037" s="4" t="s">
        <v>16397</v>
      </c>
      <c r="N1037" s="4" t="s">
        <v>16403</v>
      </c>
    </row>
    <row r="1038" spans="1:14" x14ac:dyDescent="0.3">
      <c r="A1038" s="4" t="s">
        <v>16443</v>
      </c>
      <c r="B1038" s="5">
        <v>2</v>
      </c>
      <c r="C1038" s="6" t="s">
        <v>16445</v>
      </c>
      <c r="D1038" s="4" t="s">
        <v>16386</v>
      </c>
      <c r="E1038" s="4" t="s">
        <v>16394</v>
      </c>
      <c r="F1038" s="7">
        <v>0</v>
      </c>
      <c r="G1038" s="8">
        <v>0</v>
      </c>
      <c r="H1038" s="4">
        <v>4</v>
      </c>
      <c r="I1038" s="9">
        <v>5.6712962962962958E-3</v>
      </c>
      <c r="J1038" s="4"/>
      <c r="K1038" s="4"/>
      <c r="L1038" s="4" t="s">
        <v>16425</v>
      </c>
      <c r="M1038" s="4" t="s">
        <v>16406</v>
      </c>
      <c r="N1038" s="4" t="s">
        <v>16428</v>
      </c>
    </row>
    <row r="1039" spans="1:14" x14ac:dyDescent="0.3">
      <c r="A1039" s="4" t="s">
        <v>16443</v>
      </c>
      <c r="B1039" s="5">
        <v>18</v>
      </c>
      <c r="C1039" s="6" t="s">
        <v>16432</v>
      </c>
      <c r="D1039" s="4" t="s">
        <v>16386</v>
      </c>
      <c r="E1039" s="4" t="s">
        <v>16416</v>
      </c>
      <c r="F1039" s="7">
        <v>0</v>
      </c>
      <c r="G1039" s="8">
        <v>0</v>
      </c>
      <c r="H1039" s="4">
        <v>1</v>
      </c>
      <c r="I1039" s="9">
        <v>5.6712962962962958E-3</v>
      </c>
      <c r="J1039" s="4"/>
      <c r="K1039" s="4"/>
      <c r="L1039" s="4" t="s">
        <v>16390</v>
      </c>
      <c r="M1039" s="4" t="s">
        <v>16397</v>
      </c>
      <c r="N1039" s="4" t="s">
        <v>16403</v>
      </c>
    </row>
    <row r="1040" spans="1:14" x14ac:dyDescent="0.3">
      <c r="A1040" s="4" t="s">
        <v>16443</v>
      </c>
      <c r="B1040" s="5">
        <v>2</v>
      </c>
      <c r="C1040" s="6" t="s">
        <v>16445</v>
      </c>
      <c r="D1040" s="4" t="s">
        <v>16386</v>
      </c>
      <c r="E1040" s="4" t="s">
        <v>16394</v>
      </c>
      <c r="F1040" s="7">
        <v>0</v>
      </c>
      <c r="G1040" s="8">
        <v>0</v>
      </c>
      <c r="H1040" s="4">
        <v>4</v>
      </c>
      <c r="I1040" s="9">
        <v>5.6712962962962958E-3</v>
      </c>
      <c r="J1040" s="4"/>
      <c r="K1040" s="4"/>
      <c r="L1040" s="4" t="s">
        <v>16425</v>
      </c>
      <c r="M1040" s="4" t="s">
        <v>16406</v>
      </c>
      <c r="N1040" s="4" t="s">
        <v>16428</v>
      </c>
    </row>
    <row r="1041" spans="1:14" x14ac:dyDescent="0.3">
      <c r="A1041" s="4" t="s">
        <v>16384</v>
      </c>
      <c r="B1041" s="5">
        <v>13</v>
      </c>
      <c r="C1041" s="6" t="s">
        <v>16429</v>
      </c>
      <c r="D1041" s="4" t="s">
        <v>16386</v>
      </c>
      <c r="E1041" s="4" t="s">
        <v>16416</v>
      </c>
      <c r="F1041" s="7">
        <v>4</v>
      </c>
      <c r="G1041" s="8">
        <v>15000000</v>
      </c>
      <c r="H1041" s="4">
        <v>5</v>
      </c>
      <c r="I1041" s="9">
        <v>5.6944444444444438E-3</v>
      </c>
      <c r="J1041" s="4" t="s">
        <v>16388</v>
      </c>
      <c r="K1041" s="4" t="s">
        <v>16408</v>
      </c>
      <c r="L1041" s="4" t="s">
        <v>16422</v>
      </c>
      <c r="M1041" s="4" t="s">
        <v>16397</v>
      </c>
      <c r="N1041" s="4" t="s">
        <v>16426</v>
      </c>
    </row>
    <row r="1042" spans="1:14" x14ac:dyDescent="0.3">
      <c r="A1042" s="4" t="s">
        <v>16384</v>
      </c>
      <c r="B1042" s="5">
        <v>11</v>
      </c>
      <c r="C1042" s="6" t="s">
        <v>16431</v>
      </c>
      <c r="D1042" s="4" t="s">
        <v>16400</v>
      </c>
      <c r="E1042" s="4" t="s">
        <v>16387</v>
      </c>
      <c r="F1042" s="7">
        <v>2</v>
      </c>
      <c r="G1042" s="8">
        <v>38000000</v>
      </c>
      <c r="H1042" s="4">
        <v>2</v>
      </c>
      <c r="I1042" s="9">
        <v>5.6944444444444438E-3</v>
      </c>
      <c r="J1042" s="4" t="s">
        <v>16420</v>
      </c>
      <c r="K1042" s="4" t="s">
        <v>16389</v>
      </c>
      <c r="L1042" s="4" t="s">
        <v>16396</v>
      </c>
      <c r="M1042" s="4" t="s">
        <v>16391</v>
      </c>
      <c r="N1042" s="4" t="s">
        <v>16436</v>
      </c>
    </row>
    <row r="1043" spans="1:14" x14ac:dyDescent="0.3">
      <c r="A1043" s="4" t="s">
        <v>16384</v>
      </c>
      <c r="B1043" s="5">
        <v>12</v>
      </c>
      <c r="C1043" s="6" t="s">
        <v>16433</v>
      </c>
      <c r="D1043" s="4" t="s">
        <v>16386</v>
      </c>
      <c r="E1043" s="4" t="s">
        <v>16416</v>
      </c>
      <c r="F1043" s="7">
        <v>1</v>
      </c>
      <c r="G1043" s="8">
        <v>7000000</v>
      </c>
      <c r="H1043" s="4">
        <v>1</v>
      </c>
      <c r="I1043" s="9">
        <v>5.6944444444444438E-3</v>
      </c>
      <c r="J1043" s="4" t="s">
        <v>16388</v>
      </c>
      <c r="K1043" s="4" t="s">
        <v>16413</v>
      </c>
      <c r="L1043" s="4" t="s">
        <v>16390</v>
      </c>
      <c r="M1043" s="4" t="s">
        <v>16406</v>
      </c>
      <c r="N1043" s="4" t="s">
        <v>16439</v>
      </c>
    </row>
    <row r="1044" spans="1:14" x14ac:dyDescent="0.3">
      <c r="A1044" s="4" t="s">
        <v>16384</v>
      </c>
      <c r="B1044" s="5">
        <v>27</v>
      </c>
      <c r="C1044" s="6" t="s">
        <v>16393</v>
      </c>
      <c r="D1044" s="4" t="s">
        <v>16404</v>
      </c>
      <c r="E1044" s="4" t="s">
        <v>16441</v>
      </c>
      <c r="F1044" s="7">
        <v>5</v>
      </c>
      <c r="G1044" s="8">
        <v>25000000</v>
      </c>
      <c r="H1044" s="4">
        <v>4</v>
      </c>
      <c r="I1044" s="9">
        <v>5.6944444444444438E-3</v>
      </c>
      <c r="J1044" s="4" t="s">
        <v>16388</v>
      </c>
      <c r="K1044" s="4" t="s">
        <v>16430</v>
      </c>
      <c r="L1044" s="4" t="s">
        <v>16425</v>
      </c>
      <c r="M1044" s="4" t="s">
        <v>16391</v>
      </c>
      <c r="N1044" s="4" t="s">
        <v>16437</v>
      </c>
    </row>
    <row r="1045" spans="1:14" x14ac:dyDescent="0.3">
      <c r="A1045" s="4" t="s">
        <v>16384</v>
      </c>
      <c r="B1045" s="5">
        <v>30</v>
      </c>
      <c r="C1045" s="6" t="s">
        <v>16399</v>
      </c>
      <c r="D1045" s="4" t="s">
        <v>16404</v>
      </c>
      <c r="E1045" s="4" t="s">
        <v>16416</v>
      </c>
      <c r="F1045" s="7">
        <v>1</v>
      </c>
      <c r="G1045" s="8">
        <v>19000000</v>
      </c>
      <c r="H1045" s="4">
        <v>5</v>
      </c>
      <c r="I1045" s="9">
        <v>5.6944444444444438E-3</v>
      </c>
      <c r="J1045" s="4" t="s">
        <v>16420</v>
      </c>
      <c r="K1045" s="4" t="s">
        <v>16430</v>
      </c>
      <c r="L1045" s="4" t="s">
        <v>16414</v>
      </c>
      <c r="M1045" s="4" t="s">
        <v>16391</v>
      </c>
      <c r="N1045" s="4" t="s">
        <v>16437</v>
      </c>
    </row>
    <row r="1046" spans="1:14" x14ac:dyDescent="0.3">
      <c r="A1046" s="4" t="s">
        <v>16384</v>
      </c>
      <c r="B1046" s="5">
        <v>19</v>
      </c>
      <c r="C1046" s="6" t="s">
        <v>16399</v>
      </c>
      <c r="D1046" s="4" t="s">
        <v>16404</v>
      </c>
      <c r="E1046" s="4" t="s">
        <v>16441</v>
      </c>
      <c r="F1046" s="7">
        <v>5</v>
      </c>
      <c r="G1046" s="8">
        <v>20000000</v>
      </c>
      <c r="H1046" s="4">
        <v>5</v>
      </c>
      <c r="I1046" s="9">
        <v>5.6944444444444438E-3</v>
      </c>
      <c r="J1046" s="4" t="s">
        <v>16388</v>
      </c>
      <c r="K1046" s="4" t="s">
        <v>16413</v>
      </c>
      <c r="L1046" s="4" t="s">
        <v>16405</v>
      </c>
      <c r="M1046" s="4" t="s">
        <v>16391</v>
      </c>
      <c r="N1046" s="4" t="s">
        <v>16427</v>
      </c>
    </row>
    <row r="1047" spans="1:14" x14ac:dyDescent="0.3">
      <c r="A1047" s="4" t="s">
        <v>16384</v>
      </c>
      <c r="B1047" s="5">
        <v>12</v>
      </c>
      <c r="C1047" s="6" t="s">
        <v>16399</v>
      </c>
      <c r="D1047" s="4" t="s">
        <v>16386</v>
      </c>
      <c r="E1047" s="4" t="s">
        <v>16416</v>
      </c>
      <c r="F1047" s="7">
        <v>3</v>
      </c>
      <c r="G1047" s="8">
        <v>11000000</v>
      </c>
      <c r="H1047" s="4">
        <v>5</v>
      </c>
      <c r="I1047" s="9">
        <v>5.6944444444444438E-3</v>
      </c>
      <c r="J1047" s="4" t="s">
        <v>16388</v>
      </c>
      <c r="K1047" s="4" t="s">
        <v>16438</v>
      </c>
      <c r="L1047" s="4" t="s">
        <v>16396</v>
      </c>
      <c r="M1047" s="4" t="s">
        <v>16409</v>
      </c>
      <c r="N1047" s="4" t="s">
        <v>16440</v>
      </c>
    </row>
    <row r="1048" spans="1:14" x14ac:dyDescent="0.3">
      <c r="A1048" s="4" t="s">
        <v>16384</v>
      </c>
      <c r="B1048" s="5">
        <v>21</v>
      </c>
      <c r="C1048" s="6" t="s">
        <v>16411</v>
      </c>
      <c r="D1048" s="4" t="s">
        <v>16386</v>
      </c>
      <c r="E1048" s="4" t="s">
        <v>16394</v>
      </c>
      <c r="F1048" s="7">
        <v>2</v>
      </c>
      <c r="G1048" s="8">
        <v>12000000</v>
      </c>
      <c r="H1048" s="4">
        <v>1</v>
      </c>
      <c r="I1048" s="9">
        <v>5.6944444444444438E-3</v>
      </c>
      <c r="J1048" s="4" t="s">
        <v>16388</v>
      </c>
      <c r="K1048" s="4" t="s">
        <v>16421</v>
      </c>
      <c r="L1048" s="4" t="s">
        <v>16390</v>
      </c>
      <c r="M1048" s="4" t="s">
        <v>16397</v>
      </c>
      <c r="N1048" s="4" t="s">
        <v>16444</v>
      </c>
    </row>
    <row r="1049" spans="1:14" x14ac:dyDescent="0.3">
      <c r="A1049" s="4" t="s">
        <v>16384</v>
      </c>
      <c r="B1049" s="5">
        <v>17</v>
      </c>
      <c r="C1049" s="6" t="s">
        <v>16418</v>
      </c>
      <c r="D1049" s="4" t="s">
        <v>16412</v>
      </c>
      <c r="E1049" s="4" t="s">
        <v>16416</v>
      </c>
      <c r="F1049" s="7">
        <v>2</v>
      </c>
      <c r="G1049" s="8">
        <v>12000000</v>
      </c>
      <c r="H1049" s="4">
        <v>4</v>
      </c>
      <c r="I1049" s="9">
        <v>5.6944444444444438E-3</v>
      </c>
      <c r="J1049" s="4" t="s">
        <v>16388</v>
      </c>
      <c r="K1049" s="4" t="s">
        <v>16438</v>
      </c>
      <c r="L1049" s="4" t="s">
        <v>16390</v>
      </c>
      <c r="M1049" s="4" t="s">
        <v>16409</v>
      </c>
      <c r="N1049" s="4" t="s">
        <v>16410</v>
      </c>
    </row>
    <row r="1050" spans="1:14" x14ac:dyDescent="0.3">
      <c r="A1050" s="4" t="s">
        <v>16384</v>
      </c>
      <c r="B1050" s="5">
        <v>15</v>
      </c>
      <c r="C1050" s="6" t="s">
        <v>16442</v>
      </c>
      <c r="D1050" s="4" t="s">
        <v>16400</v>
      </c>
      <c r="E1050" s="4" t="s">
        <v>16441</v>
      </c>
      <c r="F1050" s="7">
        <v>4</v>
      </c>
      <c r="G1050" s="8">
        <v>20000000</v>
      </c>
      <c r="H1050" s="4">
        <v>2</v>
      </c>
      <c r="I1050" s="9">
        <v>5.6944444444444438E-3</v>
      </c>
      <c r="J1050" s="4" t="s">
        <v>16435</v>
      </c>
      <c r="K1050" s="4" t="s">
        <v>16401</v>
      </c>
      <c r="L1050" s="4" t="s">
        <v>16417</v>
      </c>
      <c r="M1050" s="4" t="s">
        <v>16397</v>
      </c>
      <c r="N1050" s="4" t="s">
        <v>16426</v>
      </c>
    </row>
    <row r="1051" spans="1:14" x14ac:dyDescent="0.3">
      <c r="A1051" s="4" t="s">
        <v>16384</v>
      </c>
      <c r="B1051" s="5">
        <v>1</v>
      </c>
      <c r="C1051" s="6" t="s">
        <v>16442</v>
      </c>
      <c r="D1051" s="4" t="s">
        <v>16412</v>
      </c>
      <c r="E1051" s="4" t="s">
        <v>16416</v>
      </c>
      <c r="F1051" s="7">
        <v>3</v>
      </c>
      <c r="G1051" s="8">
        <v>12000000</v>
      </c>
      <c r="H1051" s="4">
        <v>4</v>
      </c>
      <c r="I1051" s="9">
        <v>5.6944444444444438E-3</v>
      </c>
      <c r="J1051" s="4" t="s">
        <v>16388</v>
      </c>
      <c r="K1051" s="4" t="s">
        <v>16389</v>
      </c>
      <c r="L1051" s="4" t="s">
        <v>16417</v>
      </c>
      <c r="M1051" s="4" t="s">
        <v>16406</v>
      </c>
      <c r="N1051" s="4" t="s">
        <v>16428</v>
      </c>
    </row>
    <row r="1052" spans="1:14" x14ac:dyDescent="0.3">
      <c r="A1052" s="4" t="s">
        <v>16384</v>
      </c>
      <c r="B1052" s="5">
        <v>13</v>
      </c>
      <c r="C1052" s="6" t="s">
        <v>16429</v>
      </c>
      <c r="D1052" s="4" t="s">
        <v>16386</v>
      </c>
      <c r="E1052" s="4" t="s">
        <v>16416</v>
      </c>
      <c r="F1052" s="7">
        <v>4</v>
      </c>
      <c r="G1052" s="8">
        <v>15000000</v>
      </c>
      <c r="H1052" s="4">
        <v>5</v>
      </c>
      <c r="I1052" s="9">
        <v>5.6944444444444438E-3</v>
      </c>
      <c r="J1052" s="4" t="s">
        <v>16388</v>
      </c>
      <c r="K1052" s="4" t="s">
        <v>16408</v>
      </c>
      <c r="L1052" s="4" t="s">
        <v>16422</v>
      </c>
      <c r="M1052" s="4" t="s">
        <v>16397</v>
      </c>
      <c r="N1052" s="4" t="s">
        <v>16426</v>
      </c>
    </row>
    <row r="1053" spans="1:14" x14ac:dyDescent="0.3">
      <c r="A1053" s="4" t="s">
        <v>16384</v>
      </c>
      <c r="B1053" s="5">
        <v>11</v>
      </c>
      <c r="C1053" s="6" t="s">
        <v>16431</v>
      </c>
      <c r="D1053" s="4" t="s">
        <v>16400</v>
      </c>
      <c r="E1053" s="4" t="s">
        <v>16387</v>
      </c>
      <c r="F1053" s="7">
        <v>2</v>
      </c>
      <c r="G1053" s="8">
        <v>38000000</v>
      </c>
      <c r="H1053" s="4">
        <v>2</v>
      </c>
      <c r="I1053" s="9">
        <v>5.6944444444444438E-3</v>
      </c>
      <c r="J1053" s="4" t="s">
        <v>16420</v>
      </c>
      <c r="K1053" s="4" t="s">
        <v>16389</v>
      </c>
      <c r="L1053" s="4" t="s">
        <v>16396</v>
      </c>
      <c r="M1053" s="4" t="s">
        <v>16391</v>
      </c>
      <c r="N1053" s="4" t="s">
        <v>16436</v>
      </c>
    </row>
    <row r="1054" spans="1:14" x14ac:dyDescent="0.3">
      <c r="A1054" s="4" t="s">
        <v>16384</v>
      </c>
      <c r="B1054" s="5">
        <v>12</v>
      </c>
      <c r="C1054" s="6" t="s">
        <v>16433</v>
      </c>
      <c r="D1054" s="4" t="s">
        <v>16386</v>
      </c>
      <c r="E1054" s="4" t="s">
        <v>16416</v>
      </c>
      <c r="F1054" s="7">
        <v>1</v>
      </c>
      <c r="G1054" s="8">
        <v>7000000</v>
      </c>
      <c r="H1054" s="4">
        <v>1</v>
      </c>
      <c r="I1054" s="9">
        <v>5.6944444444444438E-3</v>
      </c>
      <c r="J1054" s="4" t="s">
        <v>16388</v>
      </c>
      <c r="K1054" s="4" t="s">
        <v>16413</v>
      </c>
      <c r="L1054" s="4" t="s">
        <v>16390</v>
      </c>
      <c r="M1054" s="4" t="s">
        <v>16406</v>
      </c>
      <c r="N1054" s="4" t="s">
        <v>16439</v>
      </c>
    </row>
    <row r="1055" spans="1:14" x14ac:dyDescent="0.3">
      <c r="A1055" s="4" t="s">
        <v>16384</v>
      </c>
      <c r="B1055" s="5">
        <v>27</v>
      </c>
      <c r="C1055" s="6" t="s">
        <v>16393</v>
      </c>
      <c r="D1055" s="4" t="s">
        <v>16404</v>
      </c>
      <c r="E1055" s="4" t="s">
        <v>16441</v>
      </c>
      <c r="F1055" s="7">
        <v>5</v>
      </c>
      <c r="G1055" s="8">
        <v>25000000</v>
      </c>
      <c r="H1055" s="4">
        <v>4</v>
      </c>
      <c r="I1055" s="9">
        <v>5.6944444444444438E-3</v>
      </c>
      <c r="J1055" s="4" t="s">
        <v>16388</v>
      </c>
      <c r="K1055" s="4" t="s">
        <v>16430</v>
      </c>
      <c r="L1055" s="4" t="s">
        <v>16425</v>
      </c>
      <c r="M1055" s="4" t="s">
        <v>16391</v>
      </c>
      <c r="N1055" s="4" t="s">
        <v>16437</v>
      </c>
    </row>
    <row r="1056" spans="1:14" x14ac:dyDescent="0.3">
      <c r="A1056" s="4" t="s">
        <v>16443</v>
      </c>
      <c r="B1056" s="5">
        <v>12</v>
      </c>
      <c r="C1056" s="6" t="s">
        <v>16432</v>
      </c>
      <c r="D1056" s="4" t="s">
        <v>16423</v>
      </c>
      <c r="E1056" s="4" t="s">
        <v>16394</v>
      </c>
      <c r="F1056" s="7">
        <v>0</v>
      </c>
      <c r="G1056" s="8">
        <v>0</v>
      </c>
      <c r="H1056" s="4">
        <v>3</v>
      </c>
      <c r="I1056" s="9">
        <v>5.6944444444444438E-3</v>
      </c>
      <c r="J1056" s="4"/>
      <c r="K1056" s="4"/>
      <c r="L1056" s="4" t="s">
        <v>16425</v>
      </c>
      <c r="M1056" s="4" t="s">
        <v>16406</v>
      </c>
      <c r="N1056" s="4" t="s">
        <v>16428</v>
      </c>
    </row>
    <row r="1057" spans="1:14" x14ac:dyDescent="0.3">
      <c r="A1057" s="4" t="s">
        <v>16443</v>
      </c>
      <c r="B1057" s="5">
        <v>25</v>
      </c>
      <c r="C1057" s="6" t="s">
        <v>16418</v>
      </c>
      <c r="D1057" s="4" t="s">
        <v>16386</v>
      </c>
      <c r="E1057" s="4" t="s">
        <v>16416</v>
      </c>
      <c r="F1057" s="7">
        <v>0</v>
      </c>
      <c r="G1057" s="8">
        <v>0</v>
      </c>
      <c r="H1057" s="4">
        <v>1</v>
      </c>
      <c r="I1057" s="9">
        <v>5.6944444444444438E-3</v>
      </c>
      <c r="J1057" s="4"/>
      <c r="K1057" s="4"/>
      <c r="L1057" s="4" t="s">
        <v>16422</v>
      </c>
      <c r="M1057" s="4" t="s">
        <v>16409</v>
      </c>
      <c r="N1057" s="4" t="s">
        <v>16440</v>
      </c>
    </row>
    <row r="1058" spans="1:14" x14ac:dyDescent="0.3">
      <c r="A1058" s="4" t="s">
        <v>16443</v>
      </c>
      <c r="B1058" s="5">
        <v>12</v>
      </c>
      <c r="C1058" s="6" t="s">
        <v>16432</v>
      </c>
      <c r="D1058" s="4" t="s">
        <v>16423</v>
      </c>
      <c r="E1058" s="4" t="s">
        <v>16394</v>
      </c>
      <c r="F1058" s="7">
        <v>0</v>
      </c>
      <c r="G1058" s="8">
        <v>0</v>
      </c>
      <c r="H1058" s="4">
        <v>3</v>
      </c>
      <c r="I1058" s="9">
        <v>5.6944444444444438E-3</v>
      </c>
      <c r="J1058" s="4"/>
      <c r="K1058" s="4"/>
      <c r="L1058" s="4" t="s">
        <v>16425</v>
      </c>
      <c r="M1058" s="4" t="s">
        <v>16406</v>
      </c>
      <c r="N1058" s="4" t="s">
        <v>16428</v>
      </c>
    </row>
    <row r="1059" spans="1:14" x14ac:dyDescent="0.3">
      <c r="A1059" s="4" t="s">
        <v>16384</v>
      </c>
      <c r="B1059" s="5">
        <v>12</v>
      </c>
      <c r="C1059" s="6" t="s">
        <v>16393</v>
      </c>
      <c r="D1059" s="4" t="s">
        <v>16386</v>
      </c>
      <c r="E1059" s="4" t="s">
        <v>16416</v>
      </c>
      <c r="F1059" s="7">
        <v>3</v>
      </c>
      <c r="G1059" s="8">
        <v>15000000</v>
      </c>
      <c r="H1059" s="4">
        <v>1</v>
      </c>
      <c r="I1059" s="9">
        <v>5.7870370370370376E-3</v>
      </c>
      <c r="J1059" s="4" t="s">
        <v>16388</v>
      </c>
      <c r="K1059" s="4" t="s">
        <v>16408</v>
      </c>
      <c r="L1059" s="4" t="s">
        <v>16414</v>
      </c>
      <c r="M1059" s="4" t="s">
        <v>16397</v>
      </c>
      <c r="N1059" s="4" t="s">
        <v>16398</v>
      </c>
    </row>
    <row r="1060" spans="1:14" x14ac:dyDescent="0.3">
      <c r="A1060" s="4" t="s">
        <v>16384</v>
      </c>
      <c r="B1060" s="5">
        <v>30</v>
      </c>
      <c r="C1060" s="6" t="s">
        <v>16399</v>
      </c>
      <c r="D1060" s="4" t="s">
        <v>16400</v>
      </c>
      <c r="E1060" s="4" t="s">
        <v>16416</v>
      </c>
      <c r="F1060" s="7">
        <v>2</v>
      </c>
      <c r="G1060" s="8">
        <v>12000000</v>
      </c>
      <c r="H1060" s="4">
        <v>2</v>
      </c>
      <c r="I1060" s="9">
        <v>5.7870370370370376E-3</v>
      </c>
      <c r="J1060" s="4" t="s">
        <v>16388</v>
      </c>
      <c r="K1060" s="4" t="s">
        <v>16438</v>
      </c>
      <c r="L1060" s="4" t="s">
        <v>16402</v>
      </c>
      <c r="M1060" s="4" t="s">
        <v>16406</v>
      </c>
      <c r="N1060" s="4" t="s">
        <v>16428</v>
      </c>
    </row>
    <row r="1061" spans="1:14" x14ac:dyDescent="0.3">
      <c r="A1061" s="4" t="s">
        <v>16384</v>
      </c>
      <c r="B1061" s="5">
        <v>6</v>
      </c>
      <c r="C1061" s="6" t="s">
        <v>16399</v>
      </c>
      <c r="D1061" s="4" t="s">
        <v>16404</v>
      </c>
      <c r="E1061" s="4" t="s">
        <v>16416</v>
      </c>
      <c r="F1061" s="7">
        <v>5</v>
      </c>
      <c r="G1061" s="8">
        <v>20000000</v>
      </c>
      <c r="H1061" s="4">
        <v>2</v>
      </c>
      <c r="I1061" s="9">
        <v>5.7870370370370376E-3</v>
      </c>
      <c r="J1061" s="4" t="s">
        <v>16388</v>
      </c>
      <c r="K1061" s="4" t="s">
        <v>16413</v>
      </c>
      <c r="L1061" s="4" t="s">
        <v>16417</v>
      </c>
      <c r="M1061" s="4" t="s">
        <v>16391</v>
      </c>
      <c r="N1061" s="4" t="s">
        <v>16427</v>
      </c>
    </row>
    <row r="1062" spans="1:14" x14ac:dyDescent="0.3">
      <c r="A1062" s="4" t="s">
        <v>16384</v>
      </c>
      <c r="B1062" s="5">
        <v>21</v>
      </c>
      <c r="C1062" s="6" t="s">
        <v>16411</v>
      </c>
      <c r="D1062" s="4" t="s">
        <v>16400</v>
      </c>
      <c r="E1062" s="4" t="s">
        <v>16394</v>
      </c>
      <c r="F1062" s="7">
        <v>1</v>
      </c>
      <c r="G1062" s="8">
        <v>7000000</v>
      </c>
      <c r="H1062" s="4">
        <v>2</v>
      </c>
      <c r="I1062" s="9">
        <v>5.7870370370370376E-3</v>
      </c>
      <c r="J1062" s="4" t="s">
        <v>16388</v>
      </c>
      <c r="K1062" s="4" t="s">
        <v>16389</v>
      </c>
      <c r="L1062" s="4" t="s">
        <v>16402</v>
      </c>
      <c r="M1062" s="4" t="s">
        <v>16397</v>
      </c>
      <c r="N1062" s="4" t="s">
        <v>16448</v>
      </c>
    </row>
    <row r="1063" spans="1:14" x14ac:dyDescent="0.3">
      <c r="A1063" s="4" t="s">
        <v>16384</v>
      </c>
      <c r="B1063" s="5">
        <v>22</v>
      </c>
      <c r="C1063" s="6" t="s">
        <v>16411</v>
      </c>
      <c r="D1063" s="4" t="s">
        <v>16423</v>
      </c>
      <c r="E1063" s="4" t="s">
        <v>16394</v>
      </c>
      <c r="F1063" s="7">
        <v>3</v>
      </c>
      <c r="G1063" s="8">
        <v>15000000</v>
      </c>
      <c r="H1063" s="4">
        <v>5</v>
      </c>
      <c r="I1063" s="9">
        <v>5.7870370370370376E-3</v>
      </c>
      <c r="J1063" s="4" t="s">
        <v>16388</v>
      </c>
      <c r="K1063" s="4" t="s">
        <v>16413</v>
      </c>
      <c r="L1063" s="4" t="s">
        <v>16422</v>
      </c>
      <c r="M1063" s="4" t="s">
        <v>16391</v>
      </c>
      <c r="N1063" s="4" t="s">
        <v>16409</v>
      </c>
    </row>
    <row r="1064" spans="1:14" x14ac:dyDescent="0.3">
      <c r="A1064" s="4" t="s">
        <v>16384</v>
      </c>
      <c r="B1064" s="5">
        <v>12</v>
      </c>
      <c r="C1064" s="6" t="s">
        <v>16411</v>
      </c>
      <c r="D1064" s="4" t="s">
        <v>16400</v>
      </c>
      <c r="E1064" s="4" t="s">
        <v>16416</v>
      </c>
      <c r="F1064" s="7">
        <v>4</v>
      </c>
      <c r="G1064" s="8">
        <v>15000000</v>
      </c>
      <c r="H1064" s="4">
        <v>4</v>
      </c>
      <c r="I1064" s="9">
        <v>5.7870370370370376E-3</v>
      </c>
      <c r="J1064" s="4" t="s">
        <v>16388</v>
      </c>
      <c r="K1064" s="4" t="s">
        <v>16430</v>
      </c>
      <c r="L1064" s="4" t="s">
        <v>16405</v>
      </c>
      <c r="M1064" s="4" t="s">
        <v>16397</v>
      </c>
      <c r="N1064" s="4" t="s">
        <v>16426</v>
      </c>
    </row>
    <row r="1065" spans="1:14" x14ac:dyDescent="0.3">
      <c r="A1065" s="4" t="s">
        <v>16384</v>
      </c>
      <c r="B1065" s="5">
        <v>23</v>
      </c>
      <c r="C1065" s="6" t="s">
        <v>16418</v>
      </c>
      <c r="D1065" s="4" t="s">
        <v>16400</v>
      </c>
      <c r="E1065" s="4" t="s">
        <v>16394</v>
      </c>
      <c r="F1065" s="7">
        <v>2</v>
      </c>
      <c r="G1065" s="8">
        <v>12000000</v>
      </c>
      <c r="H1065" s="4">
        <v>1</v>
      </c>
      <c r="I1065" s="9">
        <v>5.7870370370370376E-3</v>
      </c>
      <c r="J1065" s="4" t="s">
        <v>16388</v>
      </c>
      <c r="K1065" s="4" t="s">
        <v>16408</v>
      </c>
      <c r="L1065" s="4" t="s">
        <v>16396</v>
      </c>
      <c r="M1065" s="4" t="s">
        <v>16391</v>
      </c>
      <c r="N1065" s="4" t="s">
        <v>16415</v>
      </c>
    </row>
    <row r="1066" spans="1:14" x14ac:dyDescent="0.3">
      <c r="A1066" s="4" t="s">
        <v>16384</v>
      </c>
      <c r="B1066" s="5">
        <v>29</v>
      </c>
      <c r="C1066" s="6" t="s">
        <v>16418</v>
      </c>
      <c r="D1066" s="4" t="s">
        <v>16412</v>
      </c>
      <c r="E1066" s="4" t="s">
        <v>16387</v>
      </c>
      <c r="F1066" s="7">
        <v>2</v>
      </c>
      <c r="G1066" s="8">
        <v>12000000</v>
      </c>
      <c r="H1066" s="4">
        <v>2</v>
      </c>
      <c r="I1066" s="9">
        <v>5.7870370370370376E-3</v>
      </c>
      <c r="J1066" s="4" t="s">
        <v>16388</v>
      </c>
      <c r="K1066" s="4" t="s">
        <v>16413</v>
      </c>
      <c r="L1066" s="4" t="s">
        <v>16422</v>
      </c>
      <c r="M1066" s="4" t="s">
        <v>16391</v>
      </c>
      <c r="N1066" s="4" t="s">
        <v>16427</v>
      </c>
    </row>
    <row r="1067" spans="1:14" x14ac:dyDescent="0.3">
      <c r="A1067" s="4" t="s">
        <v>16384</v>
      </c>
      <c r="B1067" s="5">
        <v>21</v>
      </c>
      <c r="C1067" s="6" t="s">
        <v>16442</v>
      </c>
      <c r="D1067" s="4" t="s">
        <v>16386</v>
      </c>
      <c r="E1067" s="4" t="s">
        <v>16416</v>
      </c>
      <c r="F1067" s="7">
        <v>1</v>
      </c>
      <c r="G1067" s="8">
        <v>19000000</v>
      </c>
      <c r="H1067" s="4">
        <v>2</v>
      </c>
      <c r="I1067" s="9">
        <v>5.7870370370370376E-3</v>
      </c>
      <c r="J1067" s="4" t="s">
        <v>16420</v>
      </c>
      <c r="K1067" s="4" t="s">
        <v>16430</v>
      </c>
      <c r="L1067" s="4" t="s">
        <v>16402</v>
      </c>
      <c r="M1067" s="4" t="s">
        <v>16391</v>
      </c>
      <c r="N1067" s="4" t="s">
        <v>16409</v>
      </c>
    </row>
    <row r="1068" spans="1:14" x14ac:dyDescent="0.3">
      <c r="A1068" s="4" t="s">
        <v>16384</v>
      </c>
      <c r="B1068" s="5">
        <v>24</v>
      </c>
      <c r="C1068" s="6" t="s">
        <v>16442</v>
      </c>
      <c r="D1068" s="4" t="s">
        <v>16386</v>
      </c>
      <c r="E1068" s="4" t="s">
        <v>16394</v>
      </c>
      <c r="F1068" s="7">
        <v>3</v>
      </c>
      <c r="G1068" s="8">
        <v>15000000</v>
      </c>
      <c r="H1068" s="4">
        <v>1</v>
      </c>
      <c r="I1068" s="9">
        <v>5.7870370370370376E-3</v>
      </c>
      <c r="J1068" s="4" t="s">
        <v>16388</v>
      </c>
      <c r="K1068" s="4" t="s">
        <v>16395</v>
      </c>
      <c r="L1068" s="4" t="s">
        <v>16405</v>
      </c>
      <c r="M1068" s="4" t="s">
        <v>16397</v>
      </c>
      <c r="N1068" s="4" t="s">
        <v>16398</v>
      </c>
    </row>
    <row r="1069" spans="1:14" x14ac:dyDescent="0.3">
      <c r="A1069" s="4" t="s">
        <v>16443</v>
      </c>
      <c r="B1069" s="5">
        <v>20</v>
      </c>
      <c r="C1069" s="6" t="s">
        <v>16399</v>
      </c>
      <c r="D1069" s="4" t="s">
        <v>16386</v>
      </c>
      <c r="E1069" s="4" t="s">
        <v>16416</v>
      </c>
      <c r="F1069" s="7">
        <v>0</v>
      </c>
      <c r="G1069" s="8">
        <v>0</v>
      </c>
      <c r="H1069" s="4">
        <v>1</v>
      </c>
      <c r="I1069" s="9">
        <v>5.7870370370370376E-3</v>
      </c>
      <c r="J1069" s="4"/>
      <c r="K1069" s="4"/>
      <c r="L1069" s="4" t="s">
        <v>16422</v>
      </c>
      <c r="M1069" s="4" t="s">
        <v>16397</v>
      </c>
      <c r="N1069" s="4" t="s">
        <v>16426</v>
      </c>
    </row>
    <row r="1070" spans="1:14" x14ac:dyDescent="0.3">
      <c r="A1070" s="4" t="s">
        <v>16443</v>
      </c>
      <c r="B1070" s="5">
        <v>8</v>
      </c>
      <c r="C1070" s="6" t="s">
        <v>16411</v>
      </c>
      <c r="D1070" s="4" t="s">
        <v>16412</v>
      </c>
      <c r="E1070" s="4" t="s">
        <v>16416</v>
      </c>
      <c r="F1070" s="7">
        <v>0</v>
      </c>
      <c r="G1070" s="8">
        <v>0</v>
      </c>
      <c r="H1070" s="4">
        <v>5</v>
      </c>
      <c r="I1070" s="9">
        <v>5.7870370370370376E-3</v>
      </c>
      <c r="J1070" s="4"/>
      <c r="K1070" s="4"/>
      <c r="L1070" s="4" t="s">
        <v>16390</v>
      </c>
      <c r="M1070" s="4" t="s">
        <v>16406</v>
      </c>
      <c r="N1070" s="4" t="s">
        <v>16428</v>
      </c>
    </row>
    <row r="1071" spans="1:14" x14ac:dyDescent="0.3">
      <c r="A1071" s="4" t="s">
        <v>16443</v>
      </c>
      <c r="B1071" s="5">
        <v>31</v>
      </c>
      <c r="C1071" s="6" t="s">
        <v>16442</v>
      </c>
      <c r="D1071" s="4" t="s">
        <v>16386</v>
      </c>
      <c r="E1071" s="4" t="s">
        <v>16416</v>
      </c>
      <c r="F1071" s="7">
        <v>0</v>
      </c>
      <c r="G1071" s="8">
        <v>0</v>
      </c>
      <c r="H1071" s="4">
        <v>1</v>
      </c>
      <c r="I1071" s="9">
        <v>5.7870370370370376E-3</v>
      </c>
      <c r="J1071" s="4"/>
      <c r="K1071" s="4"/>
      <c r="L1071" s="4" t="s">
        <v>16425</v>
      </c>
      <c r="M1071" s="4" t="s">
        <v>16409</v>
      </c>
      <c r="N1071" s="4" t="s">
        <v>16410</v>
      </c>
    </row>
    <row r="1072" spans="1:14" x14ac:dyDescent="0.3">
      <c r="A1072" s="4" t="s">
        <v>16384</v>
      </c>
      <c r="B1072" s="5">
        <v>30</v>
      </c>
      <c r="C1072" s="6" t="s">
        <v>16393</v>
      </c>
      <c r="D1072" s="4" t="s">
        <v>16400</v>
      </c>
      <c r="E1072" s="4" t="s">
        <v>16387</v>
      </c>
      <c r="F1072" s="7">
        <v>2</v>
      </c>
      <c r="G1072" s="8">
        <v>38000000</v>
      </c>
      <c r="H1072" s="4">
        <v>2</v>
      </c>
      <c r="I1072" s="9">
        <v>6.0185185185185177E-3</v>
      </c>
      <c r="J1072" s="4" t="s">
        <v>16420</v>
      </c>
      <c r="K1072" s="4" t="s">
        <v>16430</v>
      </c>
      <c r="L1072" s="4" t="s">
        <v>16390</v>
      </c>
      <c r="M1072" s="4" t="s">
        <v>16397</v>
      </c>
      <c r="N1072" s="4" t="s">
        <v>16403</v>
      </c>
    </row>
    <row r="1073" spans="1:14" x14ac:dyDescent="0.3">
      <c r="A1073" s="4" t="s">
        <v>16384</v>
      </c>
      <c r="B1073" s="5">
        <v>28</v>
      </c>
      <c r="C1073" s="6" t="s">
        <v>16399</v>
      </c>
      <c r="D1073" s="4" t="s">
        <v>16386</v>
      </c>
      <c r="E1073" s="4" t="s">
        <v>16416</v>
      </c>
      <c r="F1073" s="7">
        <v>2</v>
      </c>
      <c r="G1073" s="8">
        <v>12000000</v>
      </c>
      <c r="H1073" s="4">
        <v>2</v>
      </c>
      <c r="I1073" s="9">
        <v>6.0185185185185177E-3</v>
      </c>
      <c r="J1073" s="4" t="s">
        <v>16388</v>
      </c>
      <c r="K1073" s="4" t="s">
        <v>16401</v>
      </c>
      <c r="L1073" s="4" t="s">
        <v>16402</v>
      </c>
      <c r="M1073" s="4" t="s">
        <v>16409</v>
      </c>
      <c r="N1073" s="4" t="s">
        <v>16440</v>
      </c>
    </row>
    <row r="1074" spans="1:14" x14ac:dyDescent="0.3">
      <c r="A1074" s="4" t="s">
        <v>16384</v>
      </c>
      <c r="B1074" s="5">
        <v>28</v>
      </c>
      <c r="C1074" s="6" t="s">
        <v>16399</v>
      </c>
      <c r="D1074" s="4" t="s">
        <v>16412</v>
      </c>
      <c r="E1074" s="4" t="s">
        <v>16394</v>
      </c>
      <c r="F1074" s="7">
        <v>3</v>
      </c>
      <c r="G1074" s="8">
        <v>15000000</v>
      </c>
      <c r="H1074" s="4">
        <v>2</v>
      </c>
      <c r="I1074" s="9">
        <v>6.0185185185185177E-3</v>
      </c>
      <c r="J1074" s="4" t="s">
        <v>16388</v>
      </c>
      <c r="K1074" s="4" t="s">
        <v>16389</v>
      </c>
      <c r="L1074" s="4" t="s">
        <v>16402</v>
      </c>
      <c r="M1074" s="4" t="s">
        <v>16409</v>
      </c>
      <c r="N1074" s="4" t="s">
        <v>16440</v>
      </c>
    </row>
    <row r="1075" spans="1:14" x14ac:dyDescent="0.3">
      <c r="A1075" s="4" t="s">
        <v>16384</v>
      </c>
      <c r="B1075" s="5">
        <v>30</v>
      </c>
      <c r="C1075" s="6" t="s">
        <v>16399</v>
      </c>
      <c r="D1075" s="4" t="s">
        <v>16446</v>
      </c>
      <c r="E1075" s="4" t="s">
        <v>16394</v>
      </c>
      <c r="F1075" s="7">
        <v>3</v>
      </c>
      <c r="G1075" s="8">
        <v>15000000</v>
      </c>
      <c r="H1075" s="4">
        <v>4</v>
      </c>
      <c r="I1075" s="9">
        <v>6.0185185185185177E-3</v>
      </c>
      <c r="J1075" s="4" t="s">
        <v>16388</v>
      </c>
      <c r="K1075" s="4" t="s">
        <v>16430</v>
      </c>
      <c r="L1075" s="4" t="s">
        <v>16405</v>
      </c>
      <c r="M1075" s="4" t="s">
        <v>16397</v>
      </c>
      <c r="N1075" s="4" t="s">
        <v>16398</v>
      </c>
    </row>
    <row r="1076" spans="1:14" x14ac:dyDescent="0.3">
      <c r="A1076" s="4" t="s">
        <v>16384</v>
      </c>
      <c r="B1076" s="5">
        <v>30</v>
      </c>
      <c r="C1076" s="6" t="s">
        <v>16399</v>
      </c>
      <c r="D1076" s="4" t="s">
        <v>16404</v>
      </c>
      <c r="E1076" s="4" t="s">
        <v>16387</v>
      </c>
      <c r="F1076" s="7">
        <v>2</v>
      </c>
      <c r="G1076" s="8">
        <v>12000000</v>
      </c>
      <c r="H1076" s="4">
        <v>2</v>
      </c>
      <c r="I1076" s="9">
        <v>6.0185185185185177E-3</v>
      </c>
      <c r="J1076" s="4" t="s">
        <v>16388</v>
      </c>
      <c r="K1076" s="4" t="s">
        <v>16430</v>
      </c>
      <c r="L1076" s="4" t="s">
        <v>16417</v>
      </c>
      <c r="M1076" s="4" t="s">
        <v>16397</v>
      </c>
      <c r="N1076" s="4" t="s">
        <v>16398</v>
      </c>
    </row>
    <row r="1077" spans="1:14" x14ac:dyDescent="0.3">
      <c r="A1077" s="4" t="s">
        <v>16384</v>
      </c>
      <c r="B1077" s="5">
        <v>6</v>
      </c>
      <c r="C1077" s="6" t="s">
        <v>16399</v>
      </c>
      <c r="D1077" s="4" t="s">
        <v>16446</v>
      </c>
      <c r="E1077" s="4" t="s">
        <v>16394</v>
      </c>
      <c r="F1077" s="7">
        <v>3</v>
      </c>
      <c r="G1077" s="8">
        <v>15000000</v>
      </c>
      <c r="H1077" s="4">
        <v>4</v>
      </c>
      <c r="I1077" s="9">
        <v>6.0185185185185177E-3</v>
      </c>
      <c r="J1077" s="4" t="s">
        <v>16388</v>
      </c>
      <c r="K1077" s="4" t="s">
        <v>16413</v>
      </c>
      <c r="L1077" s="4" t="s">
        <v>16422</v>
      </c>
      <c r="M1077" s="4" t="s">
        <v>16397</v>
      </c>
      <c r="N1077" s="4" t="s">
        <v>16398</v>
      </c>
    </row>
    <row r="1078" spans="1:14" x14ac:dyDescent="0.3">
      <c r="A1078" s="4" t="s">
        <v>16384</v>
      </c>
      <c r="B1078" s="5">
        <v>27</v>
      </c>
      <c r="C1078" s="6" t="s">
        <v>16411</v>
      </c>
      <c r="D1078" s="4" t="s">
        <v>16386</v>
      </c>
      <c r="E1078" s="4" t="s">
        <v>16394</v>
      </c>
      <c r="F1078" s="7">
        <v>4</v>
      </c>
      <c r="G1078" s="8">
        <v>20000000</v>
      </c>
      <c r="H1078" s="4">
        <v>5</v>
      </c>
      <c r="I1078" s="9">
        <v>6.0185185185185177E-3</v>
      </c>
      <c r="J1078" s="4" t="s">
        <v>16435</v>
      </c>
      <c r="K1078" s="4" t="s">
        <v>16430</v>
      </c>
      <c r="L1078" s="4" t="s">
        <v>16425</v>
      </c>
      <c r="M1078" s="4" t="s">
        <v>16397</v>
      </c>
      <c r="N1078" s="4" t="s">
        <v>16426</v>
      </c>
    </row>
    <row r="1079" spans="1:14" x14ac:dyDescent="0.3">
      <c r="A1079" s="4" t="s">
        <v>16384</v>
      </c>
      <c r="B1079" s="5">
        <v>11</v>
      </c>
      <c r="C1079" s="6" t="s">
        <v>16411</v>
      </c>
      <c r="D1079" s="4" t="s">
        <v>16423</v>
      </c>
      <c r="E1079" s="4" t="s">
        <v>16387</v>
      </c>
      <c r="F1079" s="7">
        <v>1</v>
      </c>
      <c r="G1079" s="8">
        <v>7000000</v>
      </c>
      <c r="H1079" s="4">
        <v>1</v>
      </c>
      <c r="I1079" s="9">
        <v>6.0185185185185177E-3</v>
      </c>
      <c r="J1079" s="4" t="s">
        <v>16388</v>
      </c>
      <c r="K1079" s="4" t="s">
        <v>16389</v>
      </c>
      <c r="L1079" s="4" t="s">
        <v>16402</v>
      </c>
      <c r="M1079" s="4" t="s">
        <v>16406</v>
      </c>
      <c r="N1079" s="4" t="s">
        <v>16428</v>
      </c>
    </row>
    <row r="1080" spans="1:14" x14ac:dyDescent="0.3">
      <c r="A1080" s="4" t="s">
        <v>16384</v>
      </c>
      <c r="B1080" s="5">
        <v>29</v>
      </c>
      <c r="C1080" s="6" t="s">
        <v>16411</v>
      </c>
      <c r="D1080" s="4" t="s">
        <v>16412</v>
      </c>
      <c r="E1080" s="4" t="s">
        <v>16416</v>
      </c>
      <c r="F1080" s="7">
        <v>2</v>
      </c>
      <c r="G1080" s="8">
        <v>12000000</v>
      </c>
      <c r="H1080" s="4">
        <v>2</v>
      </c>
      <c r="I1080" s="9">
        <v>6.0185185185185177E-3</v>
      </c>
      <c r="J1080" s="4" t="s">
        <v>16388</v>
      </c>
      <c r="K1080" s="4" t="s">
        <v>16408</v>
      </c>
      <c r="L1080" s="4" t="s">
        <v>16402</v>
      </c>
      <c r="M1080" s="4" t="s">
        <v>16391</v>
      </c>
      <c r="N1080" s="4" t="s">
        <v>16415</v>
      </c>
    </row>
    <row r="1081" spans="1:14" x14ac:dyDescent="0.3">
      <c r="A1081" s="4" t="s">
        <v>16384</v>
      </c>
      <c r="B1081" s="5">
        <v>7</v>
      </c>
      <c r="C1081" s="6" t="s">
        <v>16411</v>
      </c>
      <c r="D1081" s="4" t="s">
        <v>16412</v>
      </c>
      <c r="E1081" s="4" t="s">
        <v>16387</v>
      </c>
      <c r="F1081" s="7">
        <v>2</v>
      </c>
      <c r="G1081" s="8">
        <v>12000000</v>
      </c>
      <c r="H1081" s="4">
        <v>7</v>
      </c>
      <c r="I1081" s="9">
        <v>6.0185185185185177E-3</v>
      </c>
      <c r="J1081" s="4" t="s">
        <v>16388</v>
      </c>
      <c r="K1081" s="4" t="s">
        <v>16389</v>
      </c>
      <c r="L1081" s="4" t="s">
        <v>16390</v>
      </c>
      <c r="M1081" s="4" t="s">
        <v>16406</v>
      </c>
      <c r="N1081" s="4" t="s">
        <v>16439</v>
      </c>
    </row>
    <row r="1082" spans="1:14" x14ac:dyDescent="0.3">
      <c r="A1082" s="4" t="s">
        <v>16384</v>
      </c>
      <c r="B1082" s="5">
        <v>8</v>
      </c>
      <c r="C1082" s="6" t="s">
        <v>16411</v>
      </c>
      <c r="D1082" s="4" t="s">
        <v>16386</v>
      </c>
      <c r="E1082" s="4" t="s">
        <v>16416</v>
      </c>
      <c r="F1082" s="7">
        <v>3</v>
      </c>
      <c r="G1082" s="8">
        <v>15000000</v>
      </c>
      <c r="H1082" s="4">
        <v>2</v>
      </c>
      <c r="I1082" s="9">
        <v>6.0185185185185177E-3</v>
      </c>
      <c r="J1082" s="4" t="s">
        <v>16388</v>
      </c>
      <c r="K1082" s="4" t="s">
        <v>16395</v>
      </c>
      <c r="L1082" s="4" t="s">
        <v>16417</v>
      </c>
      <c r="M1082" s="4" t="s">
        <v>16397</v>
      </c>
      <c r="N1082" s="4" t="s">
        <v>16444</v>
      </c>
    </row>
    <row r="1083" spans="1:14" x14ac:dyDescent="0.3">
      <c r="A1083" s="4" t="s">
        <v>16384</v>
      </c>
      <c r="B1083" s="5">
        <v>11</v>
      </c>
      <c r="C1083" s="6" t="s">
        <v>16411</v>
      </c>
      <c r="D1083" s="4" t="s">
        <v>16400</v>
      </c>
      <c r="E1083" s="4" t="s">
        <v>16441</v>
      </c>
      <c r="F1083" s="7">
        <v>4</v>
      </c>
      <c r="G1083" s="8">
        <v>20000000</v>
      </c>
      <c r="H1083" s="4">
        <v>5</v>
      </c>
      <c r="I1083" s="9">
        <v>6.0185185185185177E-3</v>
      </c>
      <c r="J1083" s="4" t="s">
        <v>16388</v>
      </c>
      <c r="K1083" s="4" t="s">
        <v>16413</v>
      </c>
      <c r="L1083" s="4" t="s">
        <v>16425</v>
      </c>
      <c r="M1083" s="4" t="s">
        <v>16406</v>
      </c>
      <c r="N1083" s="4" t="s">
        <v>16428</v>
      </c>
    </row>
    <row r="1084" spans="1:14" x14ac:dyDescent="0.3">
      <c r="A1084" s="4" t="s">
        <v>16384</v>
      </c>
      <c r="B1084" s="5">
        <v>22</v>
      </c>
      <c r="C1084" s="6" t="s">
        <v>16418</v>
      </c>
      <c r="D1084" s="4" t="s">
        <v>16400</v>
      </c>
      <c r="E1084" s="4" t="s">
        <v>16387</v>
      </c>
      <c r="F1084" s="7">
        <v>1</v>
      </c>
      <c r="G1084" s="8">
        <v>19000000</v>
      </c>
      <c r="H1084" s="4">
        <v>1</v>
      </c>
      <c r="I1084" s="9">
        <v>6.0185185185185177E-3</v>
      </c>
      <c r="J1084" s="4" t="s">
        <v>16420</v>
      </c>
      <c r="K1084" s="4" t="s">
        <v>16401</v>
      </c>
      <c r="L1084" s="4" t="s">
        <v>16414</v>
      </c>
      <c r="M1084" s="4" t="s">
        <v>16397</v>
      </c>
      <c r="N1084" s="4" t="s">
        <v>16398</v>
      </c>
    </row>
    <row r="1085" spans="1:14" x14ac:dyDescent="0.3">
      <c r="A1085" s="4" t="s">
        <v>16384</v>
      </c>
      <c r="B1085" s="5">
        <v>6</v>
      </c>
      <c r="C1085" s="6" t="s">
        <v>16418</v>
      </c>
      <c r="D1085" s="4" t="s">
        <v>16386</v>
      </c>
      <c r="E1085" s="4" t="s">
        <v>16416</v>
      </c>
      <c r="F1085" s="7">
        <v>4</v>
      </c>
      <c r="G1085" s="8">
        <v>20000000</v>
      </c>
      <c r="H1085" s="4">
        <v>1</v>
      </c>
      <c r="I1085" s="9">
        <v>6.0185185185185177E-3</v>
      </c>
      <c r="J1085" s="4" t="s">
        <v>16435</v>
      </c>
      <c r="K1085" s="4" t="s">
        <v>16438</v>
      </c>
      <c r="L1085" s="4" t="s">
        <v>16402</v>
      </c>
      <c r="M1085" s="4" t="s">
        <v>16391</v>
      </c>
      <c r="N1085" s="4" t="s">
        <v>16409</v>
      </c>
    </row>
    <row r="1086" spans="1:14" x14ac:dyDescent="0.3">
      <c r="A1086" s="4" t="s">
        <v>16384</v>
      </c>
      <c r="B1086" s="5">
        <v>1</v>
      </c>
      <c r="C1086" s="6" t="s">
        <v>16418</v>
      </c>
      <c r="D1086" s="4" t="s">
        <v>16404</v>
      </c>
      <c r="E1086" s="4" t="s">
        <v>16387</v>
      </c>
      <c r="F1086" s="7">
        <v>2</v>
      </c>
      <c r="G1086" s="8">
        <v>12000000</v>
      </c>
      <c r="H1086" s="4">
        <v>1</v>
      </c>
      <c r="I1086" s="9">
        <v>6.0185185185185177E-3</v>
      </c>
      <c r="J1086" s="4" t="s">
        <v>16388</v>
      </c>
      <c r="K1086" s="4" t="s">
        <v>16401</v>
      </c>
      <c r="L1086" s="4" t="s">
        <v>16402</v>
      </c>
      <c r="M1086" s="4" t="s">
        <v>16391</v>
      </c>
      <c r="N1086" s="4" t="s">
        <v>16427</v>
      </c>
    </row>
    <row r="1087" spans="1:14" x14ac:dyDescent="0.3">
      <c r="A1087" s="4" t="s">
        <v>16384</v>
      </c>
      <c r="B1087" s="5">
        <v>14</v>
      </c>
      <c r="C1087" s="6" t="s">
        <v>16418</v>
      </c>
      <c r="D1087" s="4" t="s">
        <v>16412</v>
      </c>
      <c r="E1087" s="4" t="s">
        <v>16416</v>
      </c>
      <c r="F1087" s="7">
        <v>5</v>
      </c>
      <c r="G1087" s="8">
        <v>25000000</v>
      </c>
      <c r="H1087" s="4">
        <v>1</v>
      </c>
      <c r="I1087" s="9">
        <v>6.0185185185185177E-3</v>
      </c>
      <c r="J1087" s="4" t="s">
        <v>16388</v>
      </c>
      <c r="K1087" s="4" t="s">
        <v>16424</v>
      </c>
      <c r="L1087" s="4" t="s">
        <v>16402</v>
      </c>
      <c r="M1087" s="4" t="s">
        <v>16397</v>
      </c>
      <c r="N1087" s="4" t="s">
        <v>16403</v>
      </c>
    </row>
    <row r="1088" spans="1:14" x14ac:dyDescent="0.3">
      <c r="A1088" s="4" t="s">
        <v>16384</v>
      </c>
      <c r="B1088" s="5">
        <v>10</v>
      </c>
      <c r="C1088" s="6" t="s">
        <v>16418</v>
      </c>
      <c r="D1088" s="4" t="s">
        <v>16386</v>
      </c>
      <c r="E1088" s="4" t="s">
        <v>16394</v>
      </c>
      <c r="F1088" s="7">
        <v>1</v>
      </c>
      <c r="G1088" s="8">
        <v>7000000</v>
      </c>
      <c r="H1088" s="4">
        <v>2</v>
      </c>
      <c r="I1088" s="9">
        <v>6.0185185185185177E-3</v>
      </c>
      <c r="J1088" s="4" t="s">
        <v>16388</v>
      </c>
      <c r="K1088" s="4" t="s">
        <v>16438</v>
      </c>
      <c r="L1088" s="4" t="s">
        <v>16422</v>
      </c>
      <c r="M1088" s="4" t="s">
        <v>16391</v>
      </c>
      <c r="N1088" s="4" t="s">
        <v>16409</v>
      </c>
    </row>
    <row r="1089" spans="1:14" x14ac:dyDescent="0.3">
      <c r="A1089" s="4" t="s">
        <v>16384</v>
      </c>
      <c r="B1089" s="5">
        <v>13</v>
      </c>
      <c r="C1089" s="6" t="s">
        <v>16442</v>
      </c>
      <c r="D1089" s="4" t="s">
        <v>16404</v>
      </c>
      <c r="E1089" s="4" t="s">
        <v>16416</v>
      </c>
      <c r="F1089" s="7">
        <v>1</v>
      </c>
      <c r="G1089" s="8">
        <v>19000000</v>
      </c>
      <c r="H1089" s="4">
        <v>2</v>
      </c>
      <c r="I1089" s="9">
        <v>6.0185185185185177E-3</v>
      </c>
      <c r="J1089" s="4" t="s">
        <v>16420</v>
      </c>
      <c r="K1089" s="4" t="s">
        <v>16389</v>
      </c>
      <c r="L1089" s="4" t="s">
        <v>16425</v>
      </c>
      <c r="M1089" s="4" t="s">
        <v>16391</v>
      </c>
      <c r="N1089" s="4" t="s">
        <v>16415</v>
      </c>
    </row>
    <row r="1090" spans="1:14" x14ac:dyDescent="0.3">
      <c r="A1090" s="4" t="s">
        <v>16384</v>
      </c>
      <c r="B1090" s="5">
        <v>16</v>
      </c>
      <c r="C1090" s="6" t="s">
        <v>16442</v>
      </c>
      <c r="D1090" s="4" t="s">
        <v>16386</v>
      </c>
      <c r="E1090" s="4" t="s">
        <v>16387</v>
      </c>
      <c r="F1090" s="7">
        <v>5</v>
      </c>
      <c r="G1090" s="8">
        <v>20000000</v>
      </c>
      <c r="H1090" s="4">
        <v>4</v>
      </c>
      <c r="I1090" s="9">
        <v>6.0185185185185177E-3</v>
      </c>
      <c r="J1090" s="4" t="s">
        <v>16388</v>
      </c>
      <c r="K1090" s="4" t="s">
        <v>16430</v>
      </c>
      <c r="L1090" s="4" t="s">
        <v>16405</v>
      </c>
      <c r="M1090" s="4" t="s">
        <v>16397</v>
      </c>
      <c r="N1090" s="4" t="s">
        <v>16426</v>
      </c>
    </row>
    <row r="1091" spans="1:14" x14ac:dyDescent="0.3">
      <c r="A1091" s="4" t="s">
        <v>16384</v>
      </c>
      <c r="B1091" s="5">
        <v>17</v>
      </c>
      <c r="C1091" s="6" t="s">
        <v>16442</v>
      </c>
      <c r="D1091" s="4" t="s">
        <v>16404</v>
      </c>
      <c r="E1091" s="4" t="s">
        <v>16416</v>
      </c>
      <c r="F1091" s="7">
        <v>5</v>
      </c>
      <c r="G1091" s="8">
        <v>21000000</v>
      </c>
      <c r="H1091" s="4">
        <v>6</v>
      </c>
      <c r="I1091" s="9">
        <v>6.0185185185185177E-3</v>
      </c>
      <c r="J1091" s="4" t="s">
        <v>16388</v>
      </c>
      <c r="K1091" s="4" t="s">
        <v>16401</v>
      </c>
      <c r="L1091" s="4" t="s">
        <v>16405</v>
      </c>
      <c r="M1091" s="4" t="s">
        <v>16409</v>
      </c>
      <c r="N1091" s="4" t="s">
        <v>16410</v>
      </c>
    </row>
    <row r="1092" spans="1:14" x14ac:dyDescent="0.3">
      <c r="A1092" s="4" t="s">
        <v>16384</v>
      </c>
      <c r="B1092" s="5">
        <v>30</v>
      </c>
      <c r="C1092" s="6" t="s">
        <v>16393</v>
      </c>
      <c r="D1092" s="4" t="s">
        <v>16400</v>
      </c>
      <c r="E1092" s="4" t="s">
        <v>16387</v>
      </c>
      <c r="F1092" s="7">
        <v>2</v>
      </c>
      <c r="G1092" s="8">
        <v>38000000</v>
      </c>
      <c r="H1092" s="4">
        <v>2</v>
      </c>
      <c r="I1092" s="9">
        <v>6.0185185185185177E-3</v>
      </c>
      <c r="J1092" s="4" t="s">
        <v>16420</v>
      </c>
      <c r="K1092" s="4" t="s">
        <v>16430</v>
      </c>
      <c r="L1092" s="4" t="s">
        <v>16390</v>
      </c>
      <c r="M1092" s="4" t="s">
        <v>16397</v>
      </c>
      <c r="N1092" s="4" t="s">
        <v>16403</v>
      </c>
    </row>
    <row r="1093" spans="1:14" x14ac:dyDescent="0.3">
      <c r="A1093" s="4" t="s">
        <v>16443</v>
      </c>
      <c r="B1093" s="5">
        <v>5</v>
      </c>
      <c r="C1093" s="6" t="s">
        <v>16429</v>
      </c>
      <c r="D1093" s="4" t="s">
        <v>16386</v>
      </c>
      <c r="E1093" s="4" t="s">
        <v>16419</v>
      </c>
      <c r="F1093" s="7">
        <v>0</v>
      </c>
      <c r="G1093" s="8">
        <v>0</v>
      </c>
      <c r="H1093" s="4">
        <v>4</v>
      </c>
      <c r="I1093" s="9">
        <v>6.0185185185185177E-3</v>
      </c>
      <c r="J1093" s="4"/>
      <c r="K1093" s="4"/>
      <c r="L1093" s="4" t="s">
        <v>16422</v>
      </c>
      <c r="M1093" s="4" t="s">
        <v>16397</v>
      </c>
      <c r="N1093" s="4" t="s">
        <v>16398</v>
      </c>
    </row>
    <row r="1094" spans="1:14" x14ac:dyDescent="0.3">
      <c r="A1094" s="4" t="s">
        <v>16443</v>
      </c>
      <c r="B1094" s="5">
        <v>10</v>
      </c>
      <c r="C1094" s="6" t="s">
        <v>16445</v>
      </c>
      <c r="D1094" s="4" t="s">
        <v>16412</v>
      </c>
      <c r="E1094" s="4" t="s">
        <v>16394</v>
      </c>
      <c r="F1094" s="7">
        <v>0</v>
      </c>
      <c r="G1094" s="8">
        <v>0</v>
      </c>
      <c r="H1094" s="4">
        <v>3</v>
      </c>
      <c r="I1094" s="9">
        <v>6.0185185185185177E-3</v>
      </c>
      <c r="J1094" s="4"/>
      <c r="K1094" s="4"/>
      <c r="L1094" s="4" t="s">
        <v>16425</v>
      </c>
      <c r="M1094" s="4" t="s">
        <v>16409</v>
      </c>
      <c r="N1094" s="4" t="s">
        <v>16410</v>
      </c>
    </row>
    <row r="1095" spans="1:14" x14ac:dyDescent="0.3">
      <c r="A1095" s="4" t="s">
        <v>16443</v>
      </c>
      <c r="B1095" s="5">
        <v>12</v>
      </c>
      <c r="C1095" s="6" t="s">
        <v>16393</v>
      </c>
      <c r="D1095" s="4" t="s">
        <v>16412</v>
      </c>
      <c r="E1095" s="4" t="s">
        <v>16419</v>
      </c>
      <c r="F1095" s="7">
        <v>0</v>
      </c>
      <c r="G1095" s="8">
        <v>0</v>
      </c>
      <c r="H1095" s="4">
        <v>1</v>
      </c>
      <c r="I1095" s="9">
        <v>6.0185185185185177E-3</v>
      </c>
      <c r="J1095" s="4"/>
      <c r="K1095" s="4"/>
      <c r="L1095" s="4" t="s">
        <v>16402</v>
      </c>
      <c r="M1095" s="4" t="s">
        <v>16391</v>
      </c>
      <c r="N1095" s="4" t="s">
        <v>16409</v>
      </c>
    </row>
    <row r="1096" spans="1:14" x14ac:dyDescent="0.3">
      <c r="A1096" s="4" t="s">
        <v>16443</v>
      </c>
      <c r="B1096" s="5">
        <v>30</v>
      </c>
      <c r="C1096" s="6" t="s">
        <v>16399</v>
      </c>
      <c r="D1096" s="4" t="s">
        <v>16412</v>
      </c>
      <c r="E1096" s="4" t="s">
        <v>16394</v>
      </c>
      <c r="F1096" s="7">
        <v>0</v>
      </c>
      <c r="G1096" s="8">
        <v>0</v>
      </c>
      <c r="H1096" s="4">
        <v>2</v>
      </c>
      <c r="I1096" s="9">
        <v>6.0185185185185177E-3</v>
      </c>
      <c r="J1096" s="4"/>
      <c r="K1096" s="4"/>
      <c r="L1096" s="4" t="s">
        <v>16425</v>
      </c>
      <c r="M1096" s="4" t="s">
        <v>16391</v>
      </c>
      <c r="N1096" s="4" t="s">
        <v>16415</v>
      </c>
    </row>
    <row r="1097" spans="1:14" x14ac:dyDescent="0.3">
      <c r="A1097" s="4" t="s">
        <v>16443</v>
      </c>
      <c r="B1097" s="5">
        <v>30</v>
      </c>
      <c r="C1097" s="6" t="s">
        <v>16442</v>
      </c>
      <c r="D1097" s="4" t="s">
        <v>16386</v>
      </c>
      <c r="E1097" s="4" t="s">
        <v>16416</v>
      </c>
      <c r="F1097" s="7">
        <v>0</v>
      </c>
      <c r="G1097" s="8">
        <v>0</v>
      </c>
      <c r="H1097" s="4">
        <v>5</v>
      </c>
      <c r="I1097" s="9">
        <v>6.0185185185185177E-3</v>
      </c>
      <c r="J1097" s="4"/>
      <c r="K1097" s="4"/>
      <c r="L1097" s="4" t="s">
        <v>16402</v>
      </c>
      <c r="M1097" s="4" t="s">
        <v>16406</v>
      </c>
      <c r="N1097" s="4" t="s">
        <v>16428</v>
      </c>
    </row>
    <row r="1098" spans="1:14" x14ac:dyDescent="0.3">
      <c r="A1098" s="4" t="s">
        <v>16443</v>
      </c>
      <c r="B1098" s="5">
        <v>30</v>
      </c>
      <c r="C1098" s="6" t="s">
        <v>16442</v>
      </c>
      <c r="D1098" s="4" t="s">
        <v>16423</v>
      </c>
      <c r="E1098" s="4" t="s">
        <v>16387</v>
      </c>
      <c r="F1098" s="7">
        <v>0</v>
      </c>
      <c r="G1098" s="8">
        <v>0</v>
      </c>
      <c r="H1098" s="4">
        <v>3</v>
      </c>
      <c r="I1098" s="9">
        <v>6.0185185185185177E-3</v>
      </c>
      <c r="J1098" s="4"/>
      <c r="K1098" s="4"/>
      <c r="L1098" s="4" t="s">
        <v>16414</v>
      </c>
      <c r="M1098" s="4" t="s">
        <v>16409</v>
      </c>
      <c r="N1098" s="4" t="s">
        <v>16440</v>
      </c>
    </row>
    <row r="1099" spans="1:14" x14ac:dyDescent="0.3">
      <c r="A1099" s="4" t="s">
        <v>16443</v>
      </c>
      <c r="B1099" s="5">
        <v>5</v>
      </c>
      <c r="C1099" s="6" t="s">
        <v>16429</v>
      </c>
      <c r="D1099" s="4" t="s">
        <v>16386</v>
      </c>
      <c r="E1099" s="4" t="s">
        <v>16419</v>
      </c>
      <c r="F1099" s="7">
        <v>0</v>
      </c>
      <c r="G1099" s="8">
        <v>0</v>
      </c>
      <c r="H1099" s="4">
        <v>4</v>
      </c>
      <c r="I1099" s="9">
        <v>6.0185185185185177E-3</v>
      </c>
      <c r="J1099" s="4"/>
      <c r="K1099" s="4"/>
      <c r="L1099" s="4" t="s">
        <v>16422</v>
      </c>
      <c r="M1099" s="4" t="s">
        <v>16397</v>
      </c>
      <c r="N1099" s="4" t="s">
        <v>16398</v>
      </c>
    </row>
    <row r="1100" spans="1:14" x14ac:dyDescent="0.3">
      <c r="A1100" s="4" t="s">
        <v>16443</v>
      </c>
      <c r="B1100" s="5">
        <v>10</v>
      </c>
      <c r="C1100" s="6" t="s">
        <v>16445</v>
      </c>
      <c r="D1100" s="4" t="s">
        <v>16412</v>
      </c>
      <c r="E1100" s="4" t="s">
        <v>16394</v>
      </c>
      <c r="F1100" s="7">
        <v>0</v>
      </c>
      <c r="G1100" s="8">
        <v>0</v>
      </c>
      <c r="H1100" s="4">
        <v>3</v>
      </c>
      <c r="I1100" s="9">
        <v>6.0185185185185177E-3</v>
      </c>
      <c r="J1100" s="4"/>
      <c r="K1100" s="4"/>
      <c r="L1100" s="4" t="s">
        <v>16425</v>
      </c>
      <c r="M1100" s="4" t="s">
        <v>16409</v>
      </c>
      <c r="N1100" s="4" t="s">
        <v>16410</v>
      </c>
    </row>
    <row r="1101" spans="1:14" x14ac:dyDescent="0.3">
      <c r="A1101" s="4" t="s">
        <v>16384</v>
      </c>
      <c r="B1101" s="5">
        <v>26</v>
      </c>
      <c r="C1101" s="6" t="s">
        <v>16393</v>
      </c>
      <c r="D1101" s="4" t="s">
        <v>16400</v>
      </c>
      <c r="E1101" s="4" t="s">
        <v>16416</v>
      </c>
      <c r="F1101" s="7">
        <v>3</v>
      </c>
      <c r="G1101" s="8">
        <v>15000000</v>
      </c>
      <c r="H1101" s="4">
        <v>2</v>
      </c>
      <c r="I1101" s="9">
        <v>6.2499999999999995E-3</v>
      </c>
      <c r="J1101" s="4" t="s">
        <v>16388</v>
      </c>
      <c r="K1101" s="4" t="s">
        <v>16408</v>
      </c>
      <c r="L1101" s="4" t="s">
        <v>16390</v>
      </c>
      <c r="M1101" s="4" t="s">
        <v>16391</v>
      </c>
      <c r="N1101" s="4" t="s">
        <v>16437</v>
      </c>
    </row>
    <row r="1102" spans="1:14" x14ac:dyDescent="0.3">
      <c r="A1102" s="4" t="s">
        <v>16384</v>
      </c>
      <c r="B1102" s="5">
        <v>27</v>
      </c>
      <c r="C1102" s="6" t="s">
        <v>16399</v>
      </c>
      <c r="D1102" s="4" t="s">
        <v>16404</v>
      </c>
      <c r="E1102" s="4" t="s">
        <v>16394</v>
      </c>
      <c r="F1102" s="7">
        <v>3</v>
      </c>
      <c r="G1102" s="8">
        <v>15000000</v>
      </c>
      <c r="H1102" s="4">
        <v>4</v>
      </c>
      <c r="I1102" s="9">
        <v>6.2499999999999995E-3</v>
      </c>
      <c r="J1102" s="4" t="s">
        <v>16388</v>
      </c>
      <c r="K1102" s="4" t="s">
        <v>16430</v>
      </c>
      <c r="L1102" s="4" t="s">
        <v>16414</v>
      </c>
      <c r="M1102" s="4" t="s">
        <v>16397</v>
      </c>
      <c r="N1102" s="4" t="s">
        <v>16403</v>
      </c>
    </row>
    <row r="1103" spans="1:14" x14ac:dyDescent="0.3">
      <c r="A1103" s="4" t="s">
        <v>16384</v>
      </c>
      <c r="B1103" s="5">
        <v>30</v>
      </c>
      <c r="C1103" s="6" t="s">
        <v>16399</v>
      </c>
      <c r="D1103" s="4" t="s">
        <v>16446</v>
      </c>
      <c r="E1103" s="4" t="s">
        <v>16419</v>
      </c>
      <c r="F1103" s="7">
        <v>3</v>
      </c>
      <c r="G1103" s="8">
        <v>15000000</v>
      </c>
      <c r="H1103" s="4">
        <v>2</v>
      </c>
      <c r="I1103" s="9">
        <v>6.2499999999999995E-3</v>
      </c>
      <c r="J1103" s="4" t="s">
        <v>16388</v>
      </c>
      <c r="K1103" s="4" t="s">
        <v>16389</v>
      </c>
      <c r="L1103" s="4" t="s">
        <v>16417</v>
      </c>
      <c r="M1103" s="4" t="s">
        <v>16406</v>
      </c>
      <c r="N1103" s="4" t="s">
        <v>16439</v>
      </c>
    </row>
    <row r="1104" spans="1:14" x14ac:dyDescent="0.3">
      <c r="A1104" s="4" t="s">
        <v>16384</v>
      </c>
      <c r="B1104" s="5">
        <v>5</v>
      </c>
      <c r="C1104" s="6" t="s">
        <v>16411</v>
      </c>
      <c r="D1104" s="4" t="s">
        <v>16404</v>
      </c>
      <c r="E1104" s="4" t="s">
        <v>16416</v>
      </c>
      <c r="F1104" s="7">
        <v>1</v>
      </c>
      <c r="G1104" s="8">
        <v>7000000</v>
      </c>
      <c r="H1104" s="4">
        <v>4</v>
      </c>
      <c r="I1104" s="9">
        <v>6.2499999999999995E-3</v>
      </c>
      <c r="J1104" s="4" t="s">
        <v>16388</v>
      </c>
      <c r="K1104" s="4" t="s">
        <v>16401</v>
      </c>
      <c r="L1104" s="4" t="s">
        <v>16402</v>
      </c>
      <c r="M1104" s="4" t="s">
        <v>16391</v>
      </c>
      <c r="N1104" s="4" t="s">
        <v>16409</v>
      </c>
    </row>
    <row r="1105" spans="1:14" x14ac:dyDescent="0.3">
      <c r="A1105" s="4" t="s">
        <v>16384</v>
      </c>
      <c r="B1105" s="5">
        <v>28</v>
      </c>
      <c r="C1105" s="6" t="s">
        <v>16411</v>
      </c>
      <c r="D1105" s="4" t="s">
        <v>16386</v>
      </c>
      <c r="E1105" s="4" t="s">
        <v>16416</v>
      </c>
      <c r="F1105" s="7">
        <v>5</v>
      </c>
      <c r="G1105" s="8">
        <v>20000000</v>
      </c>
      <c r="H1105" s="4">
        <v>2</v>
      </c>
      <c r="I1105" s="9">
        <v>6.2499999999999995E-3</v>
      </c>
      <c r="J1105" s="4" t="s">
        <v>16388</v>
      </c>
      <c r="K1105" s="4" t="s">
        <v>16430</v>
      </c>
      <c r="L1105" s="4" t="s">
        <v>16396</v>
      </c>
      <c r="M1105" s="4" t="s">
        <v>16397</v>
      </c>
      <c r="N1105" s="4" t="s">
        <v>16426</v>
      </c>
    </row>
    <row r="1106" spans="1:14" x14ac:dyDescent="0.3">
      <c r="A1106" s="4" t="s">
        <v>16384</v>
      </c>
      <c r="B1106" s="5">
        <v>7</v>
      </c>
      <c r="C1106" s="6" t="s">
        <v>16411</v>
      </c>
      <c r="D1106" s="4" t="s">
        <v>16386</v>
      </c>
      <c r="E1106" s="4" t="s">
        <v>16416</v>
      </c>
      <c r="F1106" s="7">
        <v>2</v>
      </c>
      <c r="G1106" s="8">
        <v>12000000</v>
      </c>
      <c r="H1106" s="4">
        <v>2</v>
      </c>
      <c r="I1106" s="9">
        <v>6.2499999999999995E-3</v>
      </c>
      <c r="J1106" s="4" t="s">
        <v>16388</v>
      </c>
      <c r="K1106" s="4" t="s">
        <v>16389</v>
      </c>
      <c r="L1106" s="4" t="s">
        <v>16422</v>
      </c>
      <c r="M1106" s="4" t="s">
        <v>16391</v>
      </c>
      <c r="N1106" s="4" t="s">
        <v>16437</v>
      </c>
    </row>
    <row r="1107" spans="1:14" x14ac:dyDescent="0.3">
      <c r="A1107" s="4" t="s">
        <v>16384</v>
      </c>
      <c r="B1107" s="5">
        <v>20</v>
      </c>
      <c r="C1107" s="6" t="s">
        <v>16418</v>
      </c>
      <c r="D1107" s="4" t="s">
        <v>16386</v>
      </c>
      <c r="E1107" s="4" t="s">
        <v>16416</v>
      </c>
      <c r="F1107" s="7">
        <v>4</v>
      </c>
      <c r="G1107" s="8">
        <v>20000000</v>
      </c>
      <c r="H1107" s="4">
        <v>2</v>
      </c>
      <c r="I1107" s="9">
        <v>6.2499999999999995E-3</v>
      </c>
      <c r="J1107" s="4" t="s">
        <v>16435</v>
      </c>
      <c r="K1107" s="4" t="s">
        <v>16413</v>
      </c>
      <c r="L1107" s="4" t="s">
        <v>16425</v>
      </c>
      <c r="M1107" s="4" t="s">
        <v>16397</v>
      </c>
      <c r="N1107" s="4" t="s">
        <v>16403</v>
      </c>
    </row>
    <row r="1108" spans="1:14" x14ac:dyDescent="0.3">
      <c r="A1108" s="4" t="s">
        <v>16384</v>
      </c>
      <c r="B1108" s="5">
        <v>15</v>
      </c>
      <c r="C1108" s="6" t="s">
        <v>16418</v>
      </c>
      <c r="D1108" s="4" t="s">
        <v>16446</v>
      </c>
      <c r="E1108" s="4" t="s">
        <v>16394</v>
      </c>
      <c r="F1108" s="7">
        <v>2</v>
      </c>
      <c r="G1108" s="8">
        <v>12000000</v>
      </c>
      <c r="H1108" s="4">
        <v>3</v>
      </c>
      <c r="I1108" s="9">
        <v>6.2499999999999995E-3</v>
      </c>
      <c r="J1108" s="4" t="s">
        <v>16388</v>
      </c>
      <c r="K1108" s="4" t="s">
        <v>16438</v>
      </c>
      <c r="L1108" s="4" t="s">
        <v>16405</v>
      </c>
      <c r="M1108" s="4" t="s">
        <v>16391</v>
      </c>
      <c r="N1108" s="4" t="s">
        <v>16409</v>
      </c>
    </row>
    <row r="1109" spans="1:14" x14ac:dyDescent="0.3">
      <c r="A1109" s="4" t="s">
        <v>16384</v>
      </c>
      <c r="B1109" s="5">
        <v>18</v>
      </c>
      <c r="C1109" s="6" t="s">
        <v>16418</v>
      </c>
      <c r="D1109" s="4" t="s">
        <v>16386</v>
      </c>
      <c r="E1109" s="4" t="s">
        <v>16394</v>
      </c>
      <c r="F1109" s="7">
        <v>2</v>
      </c>
      <c r="G1109" s="8">
        <v>12000000</v>
      </c>
      <c r="H1109" s="4">
        <v>1</v>
      </c>
      <c r="I1109" s="9">
        <v>6.2499999999999995E-3</v>
      </c>
      <c r="J1109" s="4" t="s">
        <v>16388</v>
      </c>
      <c r="K1109" s="4" t="s">
        <v>16430</v>
      </c>
      <c r="L1109" s="4" t="s">
        <v>16414</v>
      </c>
      <c r="M1109" s="4" t="s">
        <v>16397</v>
      </c>
      <c r="N1109" s="4" t="s">
        <v>16426</v>
      </c>
    </row>
    <row r="1110" spans="1:14" x14ac:dyDescent="0.3">
      <c r="A1110" s="4" t="s">
        <v>16384</v>
      </c>
      <c r="B1110" s="5">
        <v>3</v>
      </c>
      <c r="C1110" s="6" t="s">
        <v>16418</v>
      </c>
      <c r="D1110" s="4" t="s">
        <v>16412</v>
      </c>
      <c r="E1110" s="4" t="s">
        <v>16387</v>
      </c>
      <c r="F1110" s="7">
        <v>4</v>
      </c>
      <c r="G1110" s="8">
        <v>20000000</v>
      </c>
      <c r="H1110" s="4">
        <v>1</v>
      </c>
      <c r="I1110" s="9">
        <v>6.2499999999999995E-3</v>
      </c>
      <c r="J1110" s="4" t="s">
        <v>16388</v>
      </c>
      <c r="K1110" s="4" t="s">
        <v>16413</v>
      </c>
      <c r="L1110" s="4" t="s">
        <v>16417</v>
      </c>
      <c r="M1110" s="4" t="s">
        <v>16391</v>
      </c>
      <c r="N1110" s="4" t="s">
        <v>16427</v>
      </c>
    </row>
    <row r="1111" spans="1:14" x14ac:dyDescent="0.3">
      <c r="A1111" s="4" t="s">
        <v>16443</v>
      </c>
      <c r="B1111" s="5">
        <v>11</v>
      </c>
      <c r="C1111" s="6" t="s">
        <v>16432</v>
      </c>
      <c r="D1111" s="4" t="s">
        <v>16386</v>
      </c>
      <c r="E1111" s="4" t="s">
        <v>16387</v>
      </c>
      <c r="F1111" s="7">
        <v>0</v>
      </c>
      <c r="G1111" s="8">
        <v>0</v>
      </c>
      <c r="H1111" s="4">
        <v>1</v>
      </c>
      <c r="I1111" s="9">
        <v>6.2499999999999995E-3</v>
      </c>
      <c r="J1111" s="4"/>
      <c r="K1111" s="4"/>
      <c r="L1111" s="4" t="s">
        <v>16402</v>
      </c>
      <c r="M1111" s="4" t="s">
        <v>16397</v>
      </c>
      <c r="N1111" s="4" t="s">
        <v>16426</v>
      </c>
    </row>
    <row r="1112" spans="1:14" x14ac:dyDescent="0.3">
      <c r="A1112" s="4" t="s">
        <v>16443</v>
      </c>
      <c r="B1112" s="5">
        <v>30</v>
      </c>
      <c r="C1112" s="6" t="s">
        <v>16442</v>
      </c>
      <c r="D1112" s="4" t="s">
        <v>16412</v>
      </c>
      <c r="E1112" s="4" t="s">
        <v>16387</v>
      </c>
      <c r="F1112" s="7">
        <v>0</v>
      </c>
      <c r="G1112" s="8">
        <v>0</v>
      </c>
      <c r="H1112" s="4">
        <v>3</v>
      </c>
      <c r="I1112" s="9">
        <v>6.2499999999999995E-3</v>
      </c>
      <c r="J1112" s="4"/>
      <c r="K1112" s="4"/>
      <c r="L1112" s="4" t="s">
        <v>16402</v>
      </c>
      <c r="M1112" s="4" t="s">
        <v>16409</v>
      </c>
      <c r="N1112" s="4" t="s">
        <v>16440</v>
      </c>
    </row>
    <row r="1113" spans="1:14" x14ac:dyDescent="0.3">
      <c r="A1113" s="4" t="s">
        <v>16443</v>
      </c>
      <c r="B1113" s="5">
        <v>27</v>
      </c>
      <c r="C1113" s="6" t="s">
        <v>16442</v>
      </c>
      <c r="D1113" s="4" t="s">
        <v>16423</v>
      </c>
      <c r="E1113" s="4" t="s">
        <v>16416</v>
      </c>
      <c r="F1113" s="7">
        <v>0</v>
      </c>
      <c r="G1113" s="8">
        <v>0</v>
      </c>
      <c r="H1113" s="4">
        <v>1</v>
      </c>
      <c r="I1113" s="9">
        <v>6.2499999999999995E-3</v>
      </c>
      <c r="J1113" s="4"/>
      <c r="K1113" s="4"/>
      <c r="L1113" s="4" t="s">
        <v>16422</v>
      </c>
      <c r="M1113" s="4" t="s">
        <v>16406</v>
      </c>
      <c r="N1113" s="4" t="s">
        <v>16407</v>
      </c>
    </row>
    <row r="1114" spans="1:14" x14ac:dyDescent="0.3">
      <c r="A1114" s="4" t="s">
        <v>16443</v>
      </c>
      <c r="B1114" s="5">
        <v>11</v>
      </c>
      <c r="C1114" s="6" t="s">
        <v>16432</v>
      </c>
      <c r="D1114" s="4" t="s">
        <v>16386</v>
      </c>
      <c r="E1114" s="4" t="s">
        <v>16387</v>
      </c>
      <c r="F1114" s="7">
        <v>0</v>
      </c>
      <c r="G1114" s="8">
        <v>0</v>
      </c>
      <c r="H1114" s="4">
        <v>1</v>
      </c>
      <c r="I1114" s="9">
        <v>6.2499999999999995E-3</v>
      </c>
      <c r="J1114" s="4"/>
      <c r="K1114" s="4"/>
      <c r="L1114" s="4" t="s">
        <v>16402</v>
      </c>
      <c r="M1114" s="4" t="s">
        <v>16397</v>
      </c>
      <c r="N1114" s="4" t="s">
        <v>16426</v>
      </c>
    </row>
    <row r="1115" spans="1:14" x14ac:dyDescent="0.3">
      <c r="A1115" s="4" t="s">
        <v>16384</v>
      </c>
      <c r="B1115" s="5">
        <v>31</v>
      </c>
      <c r="C1115" s="6" t="s">
        <v>16433</v>
      </c>
      <c r="D1115" s="4" t="s">
        <v>16423</v>
      </c>
      <c r="E1115" s="4" t="s">
        <v>16416</v>
      </c>
      <c r="F1115" s="7">
        <v>2</v>
      </c>
      <c r="G1115" s="8">
        <v>12000000</v>
      </c>
      <c r="H1115" s="4">
        <v>4</v>
      </c>
      <c r="I1115" s="9">
        <v>6.3888888888888884E-3</v>
      </c>
      <c r="J1115" s="4" t="s">
        <v>16388</v>
      </c>
      <c r="K1115" s="4" t="s">
        <v>16430</v>
      </c>
      <c r="L1115" s="4" t="s">
        <v>16402</v>
      </c>
      <c r="M1115" s="4" t="s">
        <v>16397</v>
      </c>
      <c r="N1115" s="4" t="s">
        <v>16398</v>
      </c>
    </row>
    <row r="1116" spans="1:14" x14ac:dyDescent="0.3">
      <c r="A1116" s="4" t="s">
        <v>16384</v>
      </c>
      <c r="B1116" s="5">
        <v>7</v>
      </c>
      <c r="C1116" s="6" t="s">
        <v>16399</v>
      </c>
      <c r="D1116" s="4" t="s">
        <v>16386</v>
      </c>
      <c r="E1116" s="4" t="s">
        <v>16419</v>
      </c>
      <c r="F1116" s="7">
        <v>4</v>
      </c>
      <c r="G1116" s="8">
        <v>11000000</v>
      </c>
      <c r="H1116" s="4">
        <v>5</v>
      </c>
      <c r="I1116" s="9">
        <v>6.3888888888888884E-3</v>
      </c>
      <c r="J1116" s="4" t="s">
        <v>16435</v>
      </c>
      <c r="K1116" s="4" t="s">
        <v>16413</v>
      </c>
      <c r="L1116" s="4" t="s">
        <v>16405</v>
      </c>
      <c r="M1116" s="4" t="s">
        <v>16397</v>
      </c>
      <c r="N1116" s="4" t="s">
        <v>16426</v>
      </c>
    </row>
    <row r="1117" spans="1:14" x14ac:dyDescent="0.3">
      <c r="A1117" s="4" t="s">
        <v>16384</v>
      </c>
      <c r="B1117" s="5">
        <v>21</v>
      </c>
      <c r="C1117" s="6" t="s">
        <v>16411</v>
      </c>
      <c r="D1117" s="4" t="s">
        <v>16386</v>
      </c>
      <c r="E1117" s="4" t="s">
        <v>16441</v>
      </c>
      <c r="F1117" s="7">
        <v>4</v>
      </c>
      <c r="G1117" s="8">
        <v>20000000</v>
      </c>
      <c r="H1117" s="4">
        <v>2</v>
      </c>
      <c r="I1117" s="9">
        <v>6.3888888888888884E-3</v>
      </c>
      <c r="J1117" s="4" t="s">
        <v>16388</v>
      </c>
      <c r="K1117" s="4" t="s">
        <v>16408</v>
      </c>
      <c r="L1117" s="4" t="s">
        <v>16402</v>
      </c>
      <c r="M1117" s="4" t="s">
        <v>16397</v>
      </c>
      <c r="N1117" s="4" t="s">
        <v>16426</v>
      </c>
    </row>
    <row r="1118" spans="1:14" x14ac:dyDescent="0.3">
      <c r="A1118" s="4" t="s">
        <v>16384</v>
      </c>
      <c r="B1118" s="5">
        <v>8</v>
      </c>
      <c r="C1118" s="6" t="s">
        <v>16411</v>
      </c>
      <c r="D1118" s="4" t="s">
        <v>16386</v>
      </c>
      <c r="E1118" s="4" t="s">
        <v>16441</v>
      </c>
      <c r="F1118" s="7">
        <v>3</v>
      </c>
      <c r="G1118" s="8">
        <v>15000000</v>
      </c>
      <c r="H1118" s="4">
        <v>1</v>
      </c>
      <c r="I1118" s="9">
        <v>6.3888888888888884E-3</v>
      </c>
      <c r="J1118" s="4" t="s">
        <v>16388</v>
      </c>
      <c r="K1118" s="4" t="s">
        <v>16438</v>
      </c>
      <c r="L1118" s="4" t="s">
        <v>16414</v>
      </c>
      <c r="M1118" s="4" t="s">
        <v>16391</v>
      </c>
      <c r="N1118" s="4" t="s">
        <v>16427</v>
      </c>
    </row>
    <row r="1119" spans="1:14" x14ac:dyDescent="0.3">
      <c r="A1119" s="4" t="s">
        <v>16384</v>
      </c>
      <c r="B1119" s="5">
        <v>8</v>
      </c>
      <c r="C1119" s="6" t="s">
        <v>16411</v>
      </c>
      <c r="D1119" s="4" t="s">
        <v>16412</v>
      </c>
      <c r="E1119" s="4" t="s">
        <v>16416</v>
      </c>
      <c r="F1119" s="7">
        <v>2</v>
      </c>
      <c r="G1119" s="8">
        <v>12000000</v>
      </c>
      <c r="H1119" s="4">
        <v>4</v>
      </c>
      <c r="I1119" s="9">
        <v>6.3888888888888884E-3</v>
      </c>
      <c r="J1119" s="4" t="s">
        <v>16388</v>
      </c>
      <c r="K1119" s="4" t="s">
        <v>16413</v>
      </c>
      <c r="L1119" s="4" t="s">
        <v>16396</v>
      </c>
      <c r="M1119" s="4" t="s">
        <v>16406</v>
      </c>
      <c r="N1119" s="4" t="s">
        <v>16428</v>
      </c>
    </row>
    <row r="1120" spans="1:14" x14ac:dyDescent="0.3">
      <c r="A1120" s="4" t="s">
        <v>16384</v>
      </c>
      <c r="B1120" s="5">
        <v>22</v>
      </c>
      <c r="C1120" s="6" t="s">
        <v>16418</v>
      </c>
      <c r="D1120" s="4" t="s">
        <v>16400</v>
      </c>
      <c r="E1120" s="4" t="s">
        <v>16387</v>
      </c>
      <c r="F1120" s="7">
        <v>1</v>
      </c>
      <c r="G1120" s="8">
        <v>7000000</v>
      </c>
      <c r="H1120" s="4">
        <v>1</v>
      </c>
      <c r="I1120" s="9">
        <v>6.3888888888888884E-3</v>
      </c>
      <c r="J1120" s="4" t="s">
        <v>16388</v>
      </c>
      <c r="K1120" s="4" t="s">
        <v>16401</v>
      </c>
      <c r="L1120" s="4" t="s">
        <v>16425</v>
      </c>
      <c r="M1120" s="4" t="s">
        <v>16409</v>
      </c>
      <c r="N1120" s="4" t="s">
        <v>16440</v>
      </c>
    </row>
    <row r="1121" spans="1:14" x14ac:dyDescent="0.3">
      <c r="A1121" s="4" t="s">
        <v>16384</v>
      </c>
      <c r="B1121" s="5">
        <v>25</v>
      </c>
      <c r="C1121" s="6" t="s">
        <v>16418</v>
      </c>
      <c r="D1121" s="4" t="s">
        <v>16386</v>
      </c>
      <c r="E1121" s="4" t="s">
        <v>16416</v>
      </c>
      <c r="F1121" s="7">
        <v>3</v>
      </c>
      <c r="G1121" s="8">
        <v>15000000</v>
      </c>
      <c r="H1121" s="4">
        <v>3</v>
      </c>
      <c r="I1121" s="9">
        <v>6.3888888888888884E-3</v>
      </c>
      <c r="J1121" s="4" t="s">
        <v>16388</v>
      </c>
      <c r="K1121" s="4" t="s">
        <v>16389</v>
      </c>
      <c r="L1121" s="4" t="s">
        <v>16402</v>
      </c>
      <c r="M1121" s="4" t="s">
        <v>16391</v>
      </c>
      <c r="N1121" s="4" t="s">
        <v>16415</v>
      </c>
    </row>
    <row r="1122" spans="1:14" x14ac:dyDescent="0.3">
      <c r="A1122" s="4" t="s">
        <v>16384</v>
      </c>
      <c r="B1122" s="5">
        <v>7</v>
      </c>
      <c r="C1122" s="6" t="s">
        <v>16418</v>
      </c>
      <c r="D1122" s="4" t="s">
        <v>16386</v>
      </c>
      <c r="E1122" s="4" t="s">
        <v>16416</v>
      </c>
      <c r="F1122" s="7">
        <v>5</v>
      </c>
      <c r="G1122" s="8">
        <v>25000000</v>
      </c>
      <c r="H1122" s="4">
        <v>3</v>
      </c>
      <c r="I1122" s="9">
        <v>6.3888888888888884E-3</v>
      </c>
      <c r="J1122" s="4" t="s">
        <v>16388</v>
      </c>
      <c r="K1122" s="4" t="s">
        <v>16395</v>
      </c>
      <c r="L1122" s="4" t="s">
        <v>16390</v>
      </c>
      <c r="M1122" s="4" t="s">
        <v>16391</v>
      </c>
      <c r="N1122" s="4" t="s">
        <v>16436</v>
      </c>
    </row>
    <row r="1123" spans="1:14" x14ac:dyDescent="0.3">
      <c r="A1123" s="4" t="s">
        <v>16384</v>
      </c>
      <c r="B1123" s="5">
        <v>1</v>
      </c>
      <c r="C1123" s="6" t="s">
        <v>16442</v>
      </c>
      <c r="D1123" s="4" t="s">
        <v>16400</v>
      </c>
      <c r="E1123" s="4" t="s">
        <v>16419</v>
      </c>
      <c r="F1123" s="7">
        <v>5</v>
      </c>
      <c r="G1123" s="8">
        <v>25000000</v>
      </c>
      <c r="H1123" s="4">
        <v>3</v>
      </c>
      <c r="I1123" s="9">
        <v>6.3888888888888884E-3</v>
      </c>
      <c r="J1123" s="4" t="s">
        <v>16388</v>
      </c>
      <c r="K1123" s="4" t="s">
        <v>16413</v>
      </c>
      <c r="L1123" s="4" t="s">
        <v>16402</v>
      </c>
      <c r="M1123" s="4" t="s">
        <v>16406</v>
      </c>
      <c r="N1123" s="4" t="s">
        <v>16439</v>
      </c>
    </row>
    <row r="1124" spans="1:14" x14ac:dyDescent="0.3">
      <c r="A1124" s="4" t="s">
        <v>16384</v>
      </c>
      <c r="B1124" s="5">
        <v>17</v>
      </c>
      <c r="C1124" s="6" t="s">
        <v>16442</v>
      </c>
      <c r="D1124" s="4" t="s">
        <v>16386</v>
      </c>
      <c r="E1124" s="4" t="s">
        <v>16416</v>
      </c>
      <c r="F1124" s="7">
        <v>2</v>
      </c>
      <c r="G1124" s="8">
        <v>12000000</v>
      </c>
      <c r="H1124" s="4">
        <v>2</v>
      </c>
      <c r="I1124" s="9">
        <v>6.3888888888888884E-3</v>
      </c>
      <c r="J1124" s="4" t="s">
        <v>16388</v>
      </c>
      <c r="K1124" s="4" t="s">
        <v>16430</v>
      </c>
      <c r="L1124" s="4" t="s">
        <v>16417</v>
      </c>
      <c r="M1124" s="4" t="s">
        <v>16397</v>
      </c>
      <c r="N1124" s="4" t="s">
        <v>16426</v>
      </c>
    </row>
    <row r="1125" spans="1:14" x14ac:dyDescent="0.3">
      <c r="A1125" s="4" t="s">
        <v>16384</v>
      </c>
      <c r="B1125" s="5">
        <v>31</v>
      </c>
      <c r="C1125" s="6" t="s">
        <v>16433</v>
      </c>
      <c r="D1125" s="4" t="s">
        <v>16423</v>
      </c>
      <c r="E1125" s="4" t="s">
        <v>16416</v>
      </c>
      <c r="F1125" s="7">
        <v>2</v>
      </c>
      <c r="G1125" s="8">
        <v>12000000</v>
      </c>
      <c r="H1125" s="4">
        <v>4</v>
      </c>
      <c r="I1125" s="9">
        <v>6.3888888888888884E-3</v>
      </c>
      <c r="J1125" s="4" t="s">
        <v>16388</v>
      </c>
      <c r="K1125" s="4" t="s">
        <v>16430</v>
      </c>
      <c r="L1125" s="4" t="s">
        <v>16402</v>
      </c>
      <c r="M1125" s="4" t="s">
        <v>16397</v>
      </c>
      <c r="N1125" s="4" t="s">
        <v>16398</v>
      </c>
    </row>
    <row r="1126" spans="1:14" x14ac:dyDescent="0.3">
      <c r="A1126" s="4" t="s">
        <v>16443</v>
      </c>
      <c r="B1126" s="5">
        <v>12</v>
      </c>
      <c r="C1126" s="6" t="s">
        <v>16393</v>
      </c>
      <c r="D1126" s="4" t="s">
        <v>16412</v>
      </c>
      <c r="E1126" s="4" t="s">
        <v>16394</v>
      </c>
      <c r="F1126" s="7">
        <v>0</v>
      </c>
      <c r="G1126" s="8">
        <v>0</v>
      </c>
      <c r="H1126" s="4">
        <v>3</v>
      </c>
      <c r="I1126" s="9">
        <v>6.3888888888888884E-3</v>
      </c>
      <c r="J1126" s="4"/>
      <c r="K1126" s="4"/>
      <c r="L1126" s="4" t="s">
        <v>16422</v>
      </c>
      <c r="M1126" s="4" t="s">
        <v>16409</v>
      </c>
      <c r="N1126" s="4" t="s">
        <v>16440</v>
      </c>
    </row>
    <row r="1127" spans="1:14" x14ac:dyDescent="0.3">
      <c r="A1127" s="4" t="s">
        <v>16443</v>
      </c>
      <c r="B1127" s="5">
        <v>17</v>
      </c>
      <c r="C1127" s="6" t="s">
        <v>16418</v>
      </c>
      <c r="D1127" s="4" t="s">
        <v>16400</v>
      </c>
      <c r="E1127" s="4" t="s">
        <v>16394</v>
      </c>
      <c r="F1127" s="7">
        <v>0</v>
      </c>
      <c r="G1127" s="8">
        <v>0</v>
      </c>
      <c r="H1127" s="4">
        <v>1</v>
      </c>
      <c r="I1127" s="9">
        <v>6.3888888888888884E-3</v>
      </c>
      <c r="J1127" s="4"/>
      <c r="K1127" s="4"/>
      <c r="L1127" s="4" t="s">
        <v>16422</v>
      </c>
      <c r="M1127" s="4" t="s">
        <v>16406</v>
      </c>
      <c r="N1127" s="4" t="s">
        <v>16428</v>
      </c>
    </row>
    <row r="1128" spans="1:14" x14ac:dyDescent="0.3">
      <c r="A1128" s="4" t="s">
        <v>16443</v>
      </c>
      <c r="B1128" s="5">
        <v>14</v>
      </c>
      <c r="C1128" s="6" t="s">
        <v>16442</v>
      </c>
      <c r="D1128" s="4" t="s">
        <v>16400</v>
      </c>
      <c r="E1128" s="4" t="s">
        <v>16416</v>
      </c>
      <c r="F1128" s="7">
        <v>0</v>
      </c>
      <c r="G1128" s="8">
        <v>0</v>
      </c>
      <c r="H1128" s="4">
        <v>4</v>
      </c>
      <c r="I1128" s="9">
        <v>6.3888888888888884E-3</v>
      </c>
      <c r="J1128" s="4"/>
      <c r="K1128" s="4"/>
      <c r="L1128" s="4" t="s">
        <v>16425</v>
      </c>
      <c r="M1128" s="4" t="s">
        <v>16397</v>
      </c>
      <c r="N1128" s="4" t="s">
        <v>16403</v>
      </c>
    </row>
    <row r="1129" spans="1:14" x14ac:dyDescent="0.3">
      <c r="A1129" s="4" t="s">
        <v>16384</v>
      </c>
      <c r="B1129" s="5">
        <v>11</v>
      </c>
      <c r="C1129" s="6" t="s">
        <v>16429</v>
      </c>
      <c r="D1129" s="4" t="s">
        <v>16404</v>
      </c>
      <c r="E1129" s="4" t="s">
        <v>16394</v>
      </c>
      <c r="F1129" s="7">
        <v>2</v>
      </c>
      <c r="G1129" s="8">
        <v>38000000</v>
      </c>
      <c r="H1129" s="4">
        <v>1</v>
      </c>
      <c r="I1129" s="9">
        <v>6.4236111111111117E-3</v>
      </c>
      <c r="J1129" s="4" t="s">
        <v>16420</v>
      </c>
      <c r="K1129" s="4" t="s">
        <v>16401</v>
      </c>
      <c r="L1129" s="4" t="s">
        <v>16425</v>
      </c>
      <c r="M1129" s="4" t="s">
        <v>16409</v>
      </c>
      <c r="N1129" s="4" t="s">
        <v>16440</v>
      </c>
    </row>
    <row r="1130" spans="1:14" x14ac:dyDescent="0.3">
      <c r="A1130" s="4" t="s">
        <v>16384</v>
      </c>
      <c r="B1130" s="5">
        <v>11</v>
      </c>
      <c r="C1130" s="6" t="s">
        <v>16431</v>
      </c>
      <c r="D1130" s="4" t="s">
        <v>16386</v>
      </c>
      <c r="E1130" s="4" t="s">
        <v>16416</v>
      </c>
      <c r="F1130" s="7">
        <v>5</v>
      </c>
      <c r="G1130" s="8">
        <v>25000000</v>
      </c>
      <c r="H1130" s="4">
        <v>1</v>
      </c>
      <c r="I1130" s="9">
        <v>6.4236111111111117E-3</v>
      </c>
      <c r="J1130" s="4" t="s">
        <v>16388</v>
      </c>
      <c r="K1130" s="4" t="s">
        <v>16401</v>
      </c>
      <c r="L1130" s="4" t="s">
        <v>16425</v>
      </c>
      <c r="M1130" s="4" t="s">
        <v>16391</v>
      </c>
      <c r="N1130" s="4" t="s">
        <v>16415</v>
      </c>
    </row>
    <row r="1131" spans="1:14" x14ac:dyDescent="0.3">
      <c r="A1131" s="4" t="s">
        <v>16384</v>
      </c>
      <c r="B1131" s="5">
        <v>1</v>
      </c>
      <c r="C1131" s="6" t="s">
        <v>16434</v>
      </c>
      <c r="D1131" s="4" t="s">
        <v>16423</v>
      </c>
      <c r="E1131" s="4" t="s">
        <v>16394</v>
      </c>
      <c r="F1131" s="7">
        <v>2</v>
      </c>
      <c r="G1131" s="8">
        <v>12000000</v>
      </c>
      <c r="H1131" s="4">
        <v>1</v>
      </c>
      <c r="I1131" s="9">
        <v>6.4236111111111117E-3</v>
      </c>
      <c r="J1131" s="4" t="s">
        <v>16388</v>
      </c>
      <c r="K1131" s="4" t="s">
        <v>16401</v>
      </c>
      <c r="L1131" s="4" t="s">
        <v>16417</v>
      </c>
      <c r="M1131" s="4" t="s">
        <v>16397</v>
      </c>
      <c r="N1131" s="4" t="s">
        <v>16426</v>
      </c>
    </row>
    <row r="1132" spans="1:14" x14ac:dyDescent="0.3">
      <c r="A1132" s="4" t="s">
        <v>16384</v>
      </c>
      <c r="B1132" s="5">
        <v>29</v>
      </c>
      <c r="C1132" s="6" t="s">
        <v>16393</v>
      </c>
      <c r="D1132" s="4" t="s">
        <v>16400</v>
      </c>
      <c r="E1132" s="4" t="s">
        <v>16387</v>
      </c>
      <c r="F1132" s="7">
        <v>5</v>
      </c>
      <c r="G1132" s="8">
        <v>21000000</v>
      </c>
      <c r="H1132" s="4">
        <v>5</v>
      </c>
      <c r="I1132" s="9">
        <v>6.4236111111111117E-3</v>
      </c>
      <c r="J1132" s="4" t="s">
        <v>16388</v>
      </c>
      <c r="K1132" s="4" t="s">
        <v>16389</v>
      </c>
      <c r="L1132" s="4" t="s">
        <v>16402</v>
      </c>
      <c r="M1132" s="4" t="s">
        <v>16406</v>
      </c>
      <c r="N1132" s="4" t="s">
        <v>16428</v>
      </c>
    </row>
    <row r="1133" spans="1:14" x14ac:dyDescent="0.3">
      <c r="A1133" s="4" t="s">
        <v>16384</v>
      </c>
      <c r="B1133" s="5">
        <v>30</v>
      </c>
      <c r="C1133" s="6" t="s">
        <v>16399</v>
      </c>
      <c r="D1133" s="4" t="s">
        <v>16404</v>
      </c>
      <c r="E1133" s="4" t="s">
        <v>16394</v>
      </c>
      <c r="F1133" s="7">
        <v>2</v>
      </c>
      <c r="G1133" s="8">
        <v>12000000</v>
      </c>
      <c r="H1133" s="4">
        <v>4</v>
      </c>
      <c r="I1133" s="9">
        <v>6.4236111111111117E-3</v>
      </c>
      <c r="J1133" s="4" t="s">
        <v>16388</v>
      </c>
      <c r="K1133" s="4" t="s">
        <v>16389</v>
      </c>
      <c r="L1133" s="4" t="s">
        <v>16405</v>
      </c>
      <c r="M1133" s="4" t="s">
        <v>16391</v>
      </c>
      <c r="N1133" s="4" t="s">
        <v>16409</v>
      </c>
    </row>
    <row r="1134" spans="1:14" x14ac:dyDescent="0.3">
      <c r="A1134" s="4" t="s">
        <v>16384</v>
      </c>
      <c r="B1134" s="5">
        <v>25</v>
      </c>
      <c r="C1134" s="6" t="s">
        <v>16411</v>
      </c>
      <c r="D1134" s="4" t="s">
        <v>16386</v>
      </c>
      <c r="E1134" s="4" t="s">
        <v>16387</v>
      </c>
      <c r="F1134" s="7">
        <v>1</v>
      </c>
      <c r="G1134" s="8">
        <v>19000000</v>
      </c>
      <c r="H1134" s="4">
        <v>3</v>
      </c>
      <c r="I1134" s="9">
        <v>6.4236111111111117E-3</v>
      </c>
      <c r="J1134" s="4" t="s">
        <v>16420</v>
      </c>
      <c r="K1134" s="4" t="s">
        <v>16395</v>
      </c>
      <c r="L1134" s="4" t="s">
        <v>16402</v>
      </c>
      <c r="M1134" s="4" t="s">
        <v>16397</v>
      </c>
      <c r="N1134" s="4" t="s">
        <v>16398</v>
      </c>
    </row>
    <row r="1135" spans="1:14" x14ac:dyDescent="0.3">
      <c r="A1135" s="4" t="s">
        <v>16384</v>
      </c>
      <c r="B1135" s="5">
        <v>10</v>
      </c>
      <c r="C1135" s="6" t="s">
        <v>16411</v>
      </c>
      <c r="D1135" s="4" t="s">
        <v>16386</v>
      </c>
      <c r="E1135" s="4" t="s">
        <v>16387</v>
      </c>
      <c r="F1135" s="7">
        <v>4</v>
      </c>
      <c r="G1135" s="8">
        <v>11000000</v>
      </c>
      <c r="H1135" s="4">
        <v>5</v>
      </c>
      <c r="I1135" s="9">
        <v>6.4236111111111117E-3</v>
      </c>
      <c r="J1135" s="4" t="s">
        <v>16435</v>
      </c>
      <c r="K1135" s="4" t="s">
        <v>16401</v>
      </c>
      <c r="L1135" s="4" t="s">
        <v>16422</v>
      </c>
      <c r="M1135" s="4" t="s">
        <v>16397</v>
      </c>
      <c r="N1135" s="4" t="s">
        <v>16398</v>
      </c>
    </row>
    <row r="1136" spans="1:14" x14ac:dyDescent="0.3">
      <c r="A1136" s="4" t="s">
        <v>16384</v>
      </c>
      <c r="B1136" s="5">
        <v>28</v>
      </c>
      <c r="C1136" s="6" t="s">
        <v>16411</v>
      </c>
      <c r="D1136" s="4" t="s">
        <v>16423</v>
      </c>
      <c r="E1136" s="4" t="s">
        <v>16416</v>
      </c>
      <c r="F1136" s="7">
        <v>1</v>
      </c>
      <c r="G1136" s="8">
        <v>7000000</v>
      </c>
      <c r="H1136" s="4">
        <v>1</v>
      </c>
      <c r="I1136" s="9">
        <v>6.4236111111111117E-3</v>
      </c>
      <c r="J1136" s="4" t="s">
        <v>16388</v>
      </c>
      <c r="K1136" s="4" t="s">
        <v>16430</v>
      </c>
      <c r="L1136" s="4" t="s">
        <v>16414</v>
      </c>
      <c r="M1136" s="4" t="s">
        <v>16391</v>
      </c>
      <c r="N1136" s="4" t="s">
        <v>16409</v>
      </c>
    </row>
    <row r="1137" spans="1:14" x14ac:dyDescent="0.3">
      <c r="A1137" s="4" t="s">
        <v>16384</v>
      </c>
      <c r="B1137" s="5">
        <v>13</v>
      </c>
      <c r="C1137" s="6" t="s">
        <v>16418</v>
      </c>
      <c r="D1137" s="4" t="s">
        <v>16412</v>
      </c>
      <c r="E1137" s="4" t="s">
        <v>16394</v>
      </c>
      <c r="F1137" s="7">
        <v>4</v>
      </c>
      <c r="G1137" s="8">
        <v>20000000</v>
      </c>
      <c r="H1137" s="4">
        <v>5</v>
      </c>
      <c r="I1137" s="9">
        <v>6.4236111111111117E-3</v>
      </c>
      <c r="J1137" s="4" t="s">
        <v>16388</v>
      </c>
      <c r="K1137" s="4" t="s">
        <v>16395</v>
      </c>
      <c r="L1137" s="4" t="s">
        <v>16402</v>
      </c>
      <c r="M1137" s="4" t="s">
        <v>16397</v>
      </c>
      <c r="N1137" s="4" t="s">
        <v>16403</v>
      </c>
    </row>
    <row r="1138" spans="1:14" x14ac:dyDescent="0.3">
      <c r="A1138" s="4" t="s">
        <v>16384</v>
      </c>
      <c r="B1138" s="5">
        <v>3</v>
      </c>
      <c r="C1138" s="6" t="s">
        <v>16418</v>
      </c>
      <c r="D1138" s="4" t="s">
        <v>16386</v>
      </c>
      <c r="E1138" s="4" t="s">
        <v>16416</v>
      </c>
      <c r="F1138" s="7">
        <v>3</v>
      </c>
      <c r="G1138" s="8">
        <v>15000000</v>
      </c>
      <c r="H1138" s="4">
        <v>2</v>
      </c>
      <c r="I1138" s="9">
        <v>6.4236111111111117E-3</v>
      </c>
      <c r="J1138" s="4" t="s">
        <v>16388</v>
      </c>
      <c r="K1138" s="4" t="s">
        <v>16430</v>
      </c>
      <c r="L1138" s="4" t="s">
        <v>16396</v>
      </c>
      <c r="M1138" s="4" t="s">
        <v>16406</v>
      </c>
      <c r="N1138" s="4" t="s">
        <v>16428</v>
      </c>
    </row>
    <row r="1139" spans="1:14" x14ac:dyDescent="0.3">
      <c r="A1139" s="4" t="s">
        <v>16384</v>
      </c>
      <c r="B1139" s="5">
        <v>11</v>
      </c>
      <c r="C1139" s="6" t="s">
        <v>16429</v>
      </c>
      <c r="D1139" s="4" t="s">
        <v>16404</v>
      </c>
      <c r="E1139" s="4" t="s">
        <v>16394</v>
      </c>
      <c r="F1139" s="7">
        <v>2</v>
      </c>
      <c r="G1139" s="8">
        <v>38000000</v>
      </c>
      <c r="H1139" s="4">
        <v>1</v>
      </c>
      <c r="I1139" s="9">
        <v>6.4236111111111117E-3</v>
      </c>
      <c r="J1139" s="4" t="s">
        <v>16420</v>
      </c>
      <c r="K1139" s="4" t="s">
        <v>16401</v>
      </c>
      <c r="L1139" s="4" t="s">
        <v>16425</v>
      </c>
      <c r="M1139" s="4" t="s">
        <v>16409</v>
      </c>
      <c r="N1139" s="4" t="s">
        <v>16440</v>
      </c>
    </row>
    <row r="1140" spans="1:14" x14ac:dyDescent="0.3">
      <c r="A1140" s="4" t="s">
        <v>16384</v>
      </c>
      <c r="B1140" s="5">
        <v>11</v>
      </c>
      <c r="C1140" s="6" t="s">
        <v>16431</v>
      </c>
      <c r="D1140" s="4" t="s">
        <v>16386</v>
      </c>
      <c r="E1140" s="4" t="s">
        <v>16416</v>
      </c>
      <c r="F1140" s="7">
        <v>5</v>
      </c>
      <c r="G1140" s="8">
        <v>25000000</v>
      </c>
      <c r="H1140" s="4">
        <v>1</v>
      </c>
      <c r="I1140" s="9">
        <v>6.4236111111111117E-3</v>
      </c>
      <c r="J1140" s="4" t="s">
        <v>16388</v>
      </c>
      <c r="K1140" s="4" t="s">
        <v>16401</v>
      </c>
      <c r="L1140" s="4" t="s">
        <v>16425</v>
      </c>
      <c r="M1140" s="4" t="s">
        <v>16391</v>
      </c>
      <c r="N1140" s="4" t="s">
        <v>16415</v>
      </c>
    </row>
    <row r="1141" spans="1:14" x14ac:dyDescent="0.3">
      <c r="A1141" s="4" t="s">
        <v>16384</v>
      </c>
      <c r="B1141" s="5">
        <v>1</v>
      </c>
      <c r="C1141" s="6" t="s">
        <v>16434</v>
      </c>
      <c r="D1141" s="4" t="s">
        <v>16423</v>
      </c>
      <c r="E1141" s="4" t="s">
        <v>16394</v>
      </c>
      <c r="F1141" s="7">
        <v>2</v>
      </c>
      <c r="G1141" s="8">
        <v>12000000</v>
      </c>
      <c r="H1141" s="4">
        <v>1</v>
      </c>
      <c r="I1141" s="9">
        <v>6.4236111111111117E-3</v>
      </c>
      <c r="J1141" s="4" t="s">
        <v>16388</v>
      </c>
      <c r="K1141" s="4" t="s">
        <v>16401</v>
      </c>
      <c r="L1141" s="4" t="s">
        <v>16417</v>
      </c>
      <c r="M1141" s="4" t="s">
        <v>16397</v>
      </c>
      <c r="N1141" s="4" t="s">
        <v>16426</v>
      </c>
    </row>
    <row r="1142" spans="1:14" x14ac:dyDescent="0.3">
      <c r="A1142" s="4" t="s">
        <v>16384</v>
      </c>
      <c r="B1142" s="5">
        <v>29</v>
      </c>
      <c r="C1142" s="6" t="s">
        <v>16393</v>
      </c>
      <c r="D1142" s="4" t="s">
        <v>16400</v>
      </c>
      <c r="E1142" s="4" t="s">
        <v>16387</v>
      </c>
      <c r="F1142" s="7">
        <v>5</v>
      </c>
      <c r="G1142" s="8">
        <v>21000000</v>
      </c>
      <c r="H1142" s="4">
        <v>5</v>
      </c>
      <c r="I1142" s="9">
        <v>6.4236111111111117E-3</v>
      </c>
      <c r="J1142" s="4" t="s">
        <v>16388</v>
      </c>
      <c r="K1142" s="4" t="s">
        <v>16389</v>
      </c>
      <c r="L1142" s="4" t="s">
        <v>16402</v>
      </c>
      <c r="M1142" s="4" t="s">
        <v>16406</v>
      </c>
      <c r="N1142" s="4" t="s">
        <v>16428</v>
      </c>
    </row>
    <row r="1143" spans="1:14" x14ac:dyDescent="0.3">
      <c r="A1143" s="4" t="s">
        <v>16443</v>
      </c>
      <c r="B1143" s="5">
        <v>13</v>
      </c>
      <c r="C1143" s="6" t="s">
        <v>16429</v>
      </c>
      <c r="D1143" s="4" t="s">
        <v>16386</v>
      </c>
      <c r="E1143" s="4" t="s">
        <v>16419</v>
      </c>
      <c r="F1143" s="7">
        <v>0</v>
      </c>
      <c r="G1143" s="8">
        <v>0</v>
      </c>
      <c r="H1143" s="4">
        <v>2</v>
      </c>
      <c r="I1143" s="9">
        <v>6.4236111111111117E-3</v>
      </c>
      <c r="J1143" s="4"/>
      <c r="K1143" s="4"/>
      <c r="L1143" s="4" t="s">
        <v>16417</v>
      </c>
      <c r="M1143" s="4" t="s">
        <v>16409</v>
      </c>
      <c r="N1143" s="4" t="s">
        <v>16440</v>
      </c>
    </row>
    <row r="1144" spans="1:14" x14ac:dyDescent="0.3">
      <c r="A1144" s="4" t="s">
        <v>16443</v>
      </c>
      <c r="B1144" s="5">
        <v>29</v>
      </c>
      <c r="C1144" s="6" t="s">
        <v>16399</v>
      </c>
      <c r="D1144" s="4" t="s">
        <v>16400</v>
      </c>
      <c r="E1144" s="4" t="s">
        <v>16394</v>
      </c>
      <c r="F1144" s="7">
        <v>0</v>
      </c>
      <c r="G1144" s="8">
        <v>0</v>
      </c>
      <c r="H1144" s="4">
        <v>2</v>
      </c>
      <c r="I1144" s="9">
        <v>6.4236111111111117E-3</v>
      </c>
      <c r="J1144" s="4"/>
      <c r="K1144" s="4"/>
      <c r="L1144" s="4" t="s">
        <v>16417</v>
      </c>
      <c r="M1144" s="4" t="s">
        <v>16397</v>
      </c>
      <c r="N1144" s="4" t="s">
        <v>16398</v>
      </c>
    </row>
    <row r="1145" spans="1:14" x14ac:dyDescent="0.3">
      <c r="A1145" s="4" t="s">
        <v>16443</v>
      </c>
      <c r="B1145" s="5">
        <v>30</v>
      </c>
      <c r="C1145" s="6" t="s">
        <v>16442</v>
      </c>
      <c r="D1145" s="4" t="s">
        <v>16400</v>
      </c>
      <c r="E1145" s="4" t="s">
        <v>16416</v>
      </c>
      <c r="F1145" s="7">
        <v>0</v>
      </c>
      <c r="G1145" s="8">
        <v>0</v>
      </c>
      <c r="H1145" s="4">
        <v>4</v>
      </c>
      <c r="I1145" s="9">
        <v>6.4236111111111117E-3</v>
      </c>
      <c r="J1145" s="4"/>
      <c r="K1145" s="4"/>
      <c r="L1145" s="4" t="s">
        <v>16402</v>
      </c>
      <c r="M1145" s="4" t="s">
        <v>16406</v>
      </c>
      <c r="N1145" s="4" t="s">
        <v>16439</v>
      </c>
    </row>
    <row r="1146" spans="1:14" x14ac:dyDescent="0.3">
      <c r="A1146" s="4" t="s">
        <v>16443</v>
      </c>
      <c r="B1146" s="5">
        <v>13</v>
      </c>
      <c r="C1146" s="6" t="s">
        <v>16429</v>
      </c>
      <c r="D1146" s="4" t="s">
        <v>16386</v>
      </c>
      <c r="E1146" s="4" t="s">
        <v>16419</v>
      </c>
      <c r="F1146" s="7">
        <v>0</v>
      </c>
      <c r="G1146" s="8">
        <v>0</v>
      </c>
      <c r="H1146" s="4">
        <v>2</v>
      </c>
      <c r="I1146" s="9">
        <v>6.4236111111111117E-3</v>
      </c>
      <c r="J1146" s="4"/>
      <c r="K1146" s="4"/>
      <c r="L1146" s="4" t="s">
        <v>16417</v>
      </c>
      <c r="M1146" s="4" t="s">
        <v>16409</v>
      </c>
      <c r="N1146" s="4" t="s">
        <v>16440</v>
      </c>
    </row>
    <row r="1147" spans="1:14" x14ac:dyDescent="0.3">
      <c r="A1147" s="4" t="s">
        <v>16384</v>
      </c>
      <c r="B1147" s="5">
        <v>12</v>
      </c>
      <c r="C1147" s="6" t="s">
        <v>16429</v>
      </c>
      <c r="D1147" s="4" t="s">
        <v>16404</v>
      </c>
      <c r="E1147" s="4" t="s">
        <v>16416</v>
      </c>
      <c r="F1147" s="7">
        <v>2</v>
      </c>
      <c r="G1147" s="8">
        <v>12000000</v>
      </c>
      <c r="H1147" s="4">
        <v>3</v>
      </c>
      <c r="I1147" s="9">
        <v>6.6666666666666671E-3</v>
      </c>
      <c r="J1147" s="4" t="s">
        <v>16388</v>
      </c>
      <c r="K1147" s="4" t="s">
        <v>16389</v>
      </c>
      <c r="L1147" s="4" t="s">
        <v>16402</v>
      </c>
      <c r="M1147" s="4" t="s">
        <v>16406</v>
      </c>
      <c r="N1147" s="4" t="s">
        <v>16428</v>
      </c>
    </row>
    <row r="1148" spans="1:14" x14ac:dyDescent="0.3">
      <c r="A1148" s="4" t="s">
        <v>16384</v>
      </c>
      <c r="B1148" s="5">
        <v>1</v>
      </c>
      <c r="C1148" s="6" t="s">
        <v>16445</v>
      </c>
      <c r="D1148" s="4" t="s">
        <v>16400</v>
      </c>
      <c r="E1148" s="4" t="s">
        <v>16416</v>
      </c>
      <c r="F1148" s="7">
        <v>5</v>
      </c>
      <c r="G1148" s="8">
        <v>25000000</v>
      </c>
      <c r="H1148" s="4">
        <v>1</v>
      </c>
      <c r="I1148" s="9">
        <v>6.6666666666666671E-3</v>
      </c>
      <c r="J1148" s="4" t="s">
        <v>16388</v>
      </c>
      <c r="K1148" s="4" t="s">
        <v>16401</v>
      </c>
      <c r="L1148" s="4" t="s">
        <v>16417</v>
      </c>
      <c r="M1148" s="4" t="s">
        <v>16397</v>
      </c>
      <c r="N1148" s="4" t="s">
        <v>16403</v>
      </c>
    </row>
    <row r="1149" spans="1:14" x14ac:dyDescent="0.3">
      <c r="A1149" s="4" t="s">
        <v>16384</v>
      </c>
      <c r="B1149" s="5">
        <v>11</v>
      </c>
      <c r="C1149" s="6" t="s">
        <v>16399</v>
      </c>
      <c r="D1149" s="4" t="s">
        <v>16423</v>
      </c>
      <c r="E1149" s="4" t="s">
        <v>16441</v>
      </c>
      <c r="F1149" s="7">
        <v>1</v>
      </c>
      <c r="G1149" s="8">
        <v>7000000</v>
      </c>
      <c r="H1149" s="4">
        <v>2</v>
      </c>
      <c r="I1149" s="9">
        <v>6.6666666666666671E-3</v>
      </c>
      <c r="J1149" s="4" t="s">
        <v>16388</v>
      </c>
      <c r="K1149" s="4" t="s">
        <v>16430</v>
      </c>
      <c r="L1149" s="4" t="s">
        <v>16425</v>
      </c>
      <c r="M1149" s="4" t="s">
        <v>16409</v>
      </c>
      <c r="N1149" s="4" t="s">
        <v>16440</v>
      </c>
    </row>
    <row r="1150" spans="1:14" x14ac:dyDescent="0.3">
      <c r="A1150" s="4" t="s">
        <v>16384</v>
      </c>
      <c r="B1150" s="5">
        <v>12</v>
      </c>
      <c r="C1150" s="6" t="s">
        <v>16411</v>
      </c>
      <c r="D1150" s="4" t="s">
        <v>16386</v>
      </c>
      <c r="E1150" s="4" t="s">
        <v>16416</v>
      </c>
      <c r="F1150" s="7">
        <v>2</v>
      </c>
      <c r="G1150" s="8">
        <v>38000000</v>
      </c>
      <c r="H1150" s="4">
        <v>3</v>
      </c>
      <c r="I1150" s="9">
        <v>6.6666666666666671E-3</v>
      </c>
      <c r="J1150" s="4" t="s">
        <v>16420</v>
      </c>
      <c r="K1150" s="4" t="s">
        <v>16430</v>
      </c>
      <c r="L1150" s="4" t="s">
        <v>16422</v>
      </c>
      <c r="M1150" s="4" t="s">
        <v>16397</v>
      </c>
      <c r="N1150" s="4" t="s">
        <v>16426</v>
      </c>
    </row>
    <row r="1151" spans="1:14" x14ac:dyDescent="0.3">
      <c r="A1151" s="4" t="s">
        <v>16384</v>
      </c>
      <c r="B1151" s="5">
        <v>28</v>
      </c>
      <c r="C1151" s="6" t="s">
        <v>16411</v>
      </c>
      <c r="D1151" s="4" t="s">
        <v>16423</v>
      </c>
      <c r="E1151" s="4" t="s">
        <v>16387</v>
      </c>
      <c r="F1151" s="7">
        <v>3</v>
      </c>
      <c r="G1151" s="8">
        <v>15000000</v>
      </c>
      <c r="H1151" s="4">
        <v>1</v>
      </c>
      <c r="I1151" s="9">
        <v>6.6666666666666671E-3</v>
      </c>
      <c r="J1151" s="4" t="s">
        <v>16388</v>
      </c>
      <c r="K1151" s="4" t="s">
        <v>16395</v>
      </c>
      <c r="L1151" s="4" t="s">
        <v>16405</v>
      </c>
      <c r="M1151" s="4" t="s">
        <v>16391</v>
      </c>
      <c r="N1151" s="4" t="s">
        <v>16415</v>
      </c>
    </row>
    <row r="1152" spans="1:14" x14ac:dyDescent="0.3">
      <c r="A1152" s="4" t="s">
        <v>16384</v>
      </c>
      <c r="B1152" s="5">
        <v>8</v>
      </c>
      <c r="C1152" s="6" t="s">
        <v>16411</v>
      </c>
      <c r="D1152" s="4" t="s">
        <v>16404</v>
      </c>
      <c r="E1152" s="4" t="s">
        <v>16419</v>
      </c>
      <c r="F1152" s="7">
        <v>2</v>
      </c>
      <c r="G1152" s="8">
        <v>12000000</v>
      </c>
      <c r="H1152" s="4">
        <v>4</v>
      </c>
      <c r="I1152" s="9">
        <v>6.6666666666666671E-3</v>
      </c>
      <c r="J1152" s="4" t="s">
        <v>16388</v>
      </c>
      <c r="K1152" s="4" t="s">
        <v>16401</v>
      </c>
      <c r="L1152" s="4" t="s">
        <v>16425</v>
      </c>
      <c r="M1152" s="4" t="s">
        <v>16397</v>
      </c>
      <c r="N1152" s="4" t="s">
        <v>16403</v>
      </c>
    </row>
    <row r="1153" spans="1:14" x14ac:dyDescent="0.3">
      <c r="A1153" s="4" t="s">
        <v>16384</v>
      </c>
      <c r="B1153" s="5">
        <v>11</v>
      </c>
      <c r="C1153" s="6" t="s">
        <v>16418</v>
      </c>
      <c r="D1153" s="4" t="s">
        <v>16400</v>
      </c>
      <c r="E1153" s="4" t="s">
        <v>16387</v>
      </c>
      <c r="F1153" s="7">
        <v>2</v>
      </c>
      <c r="G1153" s="8">
        <v>12000000</v>
      </c>
      <c r="H1153" s="4">
        <v>1</v>
      </c>
      <c r="I1153" s="9">
        <v>6.6666666666666671E-3</v>
      </c>
      <c r="J1153" s="4" t="s">
        <v>16388</v>
      </c>
      <c r="K1153" s="4" t="s">
        <v>16413</v>
      </c>
      <c r="L1153" s="4" t="s">
        <v>16417</v>
      </c>
      <c r="M1153" s="4" t="s">
        <v>16397</v>
      </c>
      <c r="N1153" s="4" t="s">
        <v>16398</v>
      </c>
    </row>
    <row r="1154" spans="1:14" x14ac:dyDescent="0.3">
      <c r="A1154" s="4" t="s">
        <v>16384</v>
      </c>
      <c r="B1154" s="5">
        <v>22</v>
      </c>
      <c r="C1154" s="6" t="s">
        <v>16418</v>
      </c>
      <c r="D1154" s="4" t="s">
        <v>16404</v>
      </c>
      <c r="E1154" s="4" t="s">
        <v>16387</v>
      </c>
      <c r="F1154" s="7">
        <v>4</v>
      </c>
      <c r="G1154" s="8">
        <v>20000000</v>
      </c>
      <c r="H1154" s="4">
        <v>4</v>
      </c>
      <c r="I1154" s="9">
        <v>6.6666666666666671E-3</v>
      </c>
      <c r="J1154" s="4" t="s">
        <v>16388</v>
      </c>
      <c r="K1154" s="4" t="s">
        <v>16389</v>
      </c>
      <c r="L1154" s="4" t="s">
        <v>16414</v>
      </c>
      <c r="M1154" s="4" t="s">
        <v>16391</v>
      </c>
      <c r="N1154" s="4" t="s">
        <v>16415</v>
      </c>
    </row>
    <row r="1155" spans="1:14" x14ac:dyDescent="0.3">
      <c r="A1155" s="4" t="s">
        <v>16384</v>
      </c>
      <c r="B1155" s="5">
        <v>12</v>
      </c>
      <c r="C1155" s="6" t="s">
        <v>16429</v>
      </c>
      <c r="D1155" s="4" t="s">
        <v>16404</v>
      </c>
      <c r="E1155" s="4" t="s">
        <v>16416</v>
      </c>
      <c r="F1155" s="7">
        <v>2</v>
      </c>
      <c r="G1155" s="8">
        <v>12000000</v>
      </c>
      <c r="H1155" s="4">
        <v>3</v>
      </c>
      <c r="I1155" s="9">
        <v>6.6666666666666671E-3</v>
      </c>
      <c r="J1155" s="4" t="s">
        <v>16388</v>
      </c>
      <c r="K1155" s="4" t="s">
        <v>16389</v>
      </c>
      <c r="L1155" s="4" t="s">
        <v>16402</v>
      </c>
      <c r="M1155" s="4" t="s">
        <v>16406</v>
      </c>
      <c r="N1155" s="4" t="s">
        <v>16428</v>
      </c>
    </row>
    <row r="1156" spans="1:14" x14ac:dyDescent="0.3">
      <c r="A1156" s="4" t="s">
        <v>16384</v>
      </c>
      <c r="B1156" s="5">
        <v>1</v>
      </c>
      <c r="C1156" s="6" t="s">
        <v>16445</v>
      </c>
      <c r="D1156" s="4" t="s">
        <v>16400</v>
      </c>
      <c r="E1156" s="4" t="s">
        <v>16416</v>
      </c>
      <c r="F1156" s="7">
        <v>5</v>
      </c>
      <c r="G1156" s="8">
        <v>25000000</v>
      </c>
      <c r="H1156" s="4">
        <v>1</v>
      </c>
      <c r="I1156" s="9">
        <v>6.6666666666666671E-3</v>
      </c>
      <c r="J1156" s="4" t="s">
        <v>16388</v>
      </c>
      <c r="K1156" s="4" t="s">
        <v>16401</v>
      </c>
      <c r="L1156" s="4" t="s">
        <v>16417</v>
      </c>
      <c r="M1156" s="4" t="s">
        <v>16397</v>
      </c>
      <c r="N1156" s="4" t="s">
        <v>16403</v>
      </c>
    </row>
    <row r="1157" spans="1:14" x14ac:dyDescent="0.3">
      <c r="A1157" s="4" t="s">
        <v>16443</v>
      </c>
      <c r="B1157" s="5">
        <v>27</v>
      </c>
      <c r="C1157" s="6" t="s">
        <v>16399</v>
      </c>
      <c r="D1157" s="4" t="s">
        <v>16386</v>
      </c>
      <c r="E1157" s="4" t="s">
        <v>16387</v>
      </c>
      <c r="F1157" s="7">
        <v>0</v>
      </c>
      <c r="G1157" s="8">
        <v>0</v>
      </c>
      <c r="H1157" s="4">
        <v>1</v>
      </c>
      <c r="I1157" s="9">
        <v>6.6666666666666671E-3</v>
      </c>
      <c r="J1157" s="4"/>
      <c r="K1157" s="4"/>
      <c r="L1157" s="4" t="s">
        <v>16405</v>
      </c>
      <c r="M1157" s="4" t="s">
        <v>16406</v>
      </c>
      <c r="N1157" s="4" t="s">
        <v>16439</v>
      </c>
    </row>
    <row r="1158" spans="1:14" x14ac:dyDescent="0.3">
      <c r="A1158" s="4" t="s">
        <v>16443</v>
      </c>
      <c r="B1158" s="5">
        <v>3</v>
      </c>
      <c r="C1158" s="6" t="s">
        <v>16411</v>
      </c>
      <c r="D1158" s="4" t="s">
        <v>16386</v>
      </c>
      <c r="E1158" s="4" t="s">
        <v>16416</v>
      </c>
      <c r="F1158" s="7">
        <v>0</v>
      </c>
      <c r="G1158" s="8">
        <v>0</v>
      </c>
      <c r="H1158" s="4">
        <v>1</v>
      </c>
      <c r="I1158" s="9">
        <v>6.6666666666666671E-3</v>
      </c>
      <c r="J1158" s="4"/>
      <c r="K1158" s="4"/>
      <c r="L1158" s="4" t="s">
        <v>16402</v>
      </c>
      <c r="M1158" s="4" t="s">
        <v>16391</v>
      </c>
      <c r="N1158" s="4" t="s">
        <v>16436</v>
      </c>
    </row>
    <row r="1159" spans="1:14" x14ac:dyDescent="0.3">
      <c r="A1159" s="4" t="s">
        <v>16443</v>
      </c>
      <c r="B1159" s="5">
        <v>11</v>
      </c>
      <c r="C1159" s="6" t="s">
        <v>16418</v>
      </c>
      <c r="D1159" s="4" t="s">
        <v>16386</v>
      </c>
      <c r="E1159" s="4" t="s">
        <v>16387</v>
      </c>
      <c r="F1159" s="7">
        <v>0</v>
      </c>
      <c r="G1159" s="8">
        <v>0</v>
      </c>
      <c r="H1159" s="4">
        <v>3</v>
      </c>
      <c r="I1159" s="9">
        <v>6.6666666666666671E-3</v>
      </c>
      <c r="J1159" s="4"/>
      <c r="K1159" s="4"/>
      <c r="L1159" s="4" t="s">
        <v>16414</v>
      </c>
      <c r="M1159" s="4" t="s">
        <v>16391</v>
      </c>
      <c r="N1159" s="4" t="s">
        <v>16415</v>
      </c>
    </row>
    <row r="1160" spans="1:14" x14ac:dyDescent="0.3">
      <c r="A1160" s="4" t="s">
        <v>16443</v>
      </c>
      <c r="B1160" s="5">
        <v>10</v>
      </c>
      <c r="C1160" s="6" t="s">
        <v>16418</v>
      </c>
      <c r="D1160" s="4" t="s">
        <v>16404</v>
      </c>
      <c r="E1160" s="4" t="s">
        <v>16394</v>
      </c>
      <c r="F1160" s="7">
        <v>0</v>
      </c>
      <c r="G1160" s="8">
        <v>0</v>
      </c>
      <c r="H1160" s="4">
        <v>5</v>
      </c>
      <c r="I1160" s="9">
        <v>6.6666666666666671E-3</v>
      </c>
      <c r="J1160" s="4"/>
      <c r="K1160" s="4"/>
      <c r="L1160" s="4" t="s">
        <v>16425</v>
      </c>
      <c r="M1160" s="4" t="s">
        <v>16391</v>
      </c>
      <c r="N1160" s="4" t="s">
        <v>16437</v>
      </c>
    </row>
    <row r="1161" spans="1:14" x14ac:dyDescent="0.3">
      <c r="A1161" s="4" t="s">
        <v>16384</v>
      </c>
      <c r="B1161" s="5">
        <v>12</v>
      </c>
      <c r="C1161" s="6" t="s">
        <v>16434</v>
      </c>
      <c r="D1161" s="4" t="s">
        <v>16400</v>
      </c>
      <c r="E1161" s="4" t="s">
        <v>16416</v>
      </c>
      <c r="F1161" s="7">
        <v>3</v>
      </c>
      <c r="G1161" s="8">
        <v>15000000</v>
      </c>
      <c r="H1161" s="4">
        <v>3</v>
      </c>
      <c r="I1161" s="9">
        <v>7.0601851851851841E-3</v>
      </c>
      <c r="J1161" s="4" t="s">
        <v>16388</v>
      </c>
      <c r="K1161" s="4" t="s">
        <v>16438</v>
      </c>
      <c r="L1161" s="4" t="s">
        <v>16422</v>
      </c>
      <c r="M1161" s="4" t="s">
        <v>16406</v>
      </c>
      <c r="N1161" s="4" t="s">
        <v>16439</v>
      </c>
    </row>
    <row r="1162" spans="1:14" x14ac:dyDescent="0.3">
      <c r="A1162" s="4" t="s">
        <v>16384</v>
      </c>
      <c r="B1162" s="5">
        <v>13</v>
      </c>
      <c r="C1162" s="6" t="s">
        <v>16393</v>
      </c>
      <c r="D1162" s="4" t="s">
        <v>16386</v>
      </c>
      <c r="E1162" s="4" t="s">
        <v>16416</v>
      </c>
      <c r="F1162" s="7">
        <v>3</v>
      </c>
      <c r="G1162" s="8">
        <v>15000000</v>
      </c>
      <c r="H1162" s="4">
        <v>1</v>
      </c>
      <c r="I1162" s="9">
        <v>7.0601851851851841E-3</v>
      </c>
      <c r="J1162" s="4" t="s">
        <v>16388</v>
      </c>
      <c r="K1162" s="4" t="s">
        <v>16421</v>
      </c>
      <c r="L1162" s="4" t="s">
        <v>16405</v>
      </c>
      <c r="M1162" s="4" t="s">
        <v>16397</v>
      </c>
      <c r="N1162" s="4" t="s">
        <v>16403</v>
      </c>
    </row>
    <row r="1163" spans="1:14" x14ac:dyDescent="0.3">
      <c r="A1163" s="4" t="s">
        <v>16384</v>
      </c>
      <c r="B1163" s="5">
        <v>11</v>
      </c>
      <c r="C1163" s="6" t="s">
        <v>16393</v>
      </c>
      <c r="D1163" s="4" t="s">
        <v>16423</v>
      </c>
      <c r="E1163" s="4" t="s">
        <v>16387</v>
      </c>
      <c r="F1163" s="7">
        <v>1</v>
      </c>
      <c r="G1163" s="8">
        <v>7000000</v>
      </c>
      <c r="H1163" s="4">
        <v>3</v>
      </c>
      <c r="I1163" s="9">
        <v>7.0601851851851841E-3</v>
      </c>
      <c r="J1163" s="4" t="s">
        <v>16388</v>
      </c>
      <c r="K1163" s="4" t="s">
        <v>16430</v>
      </c>
      <c r="L1163" s="4" t="s">
        <v>16390</v>
      </c>
      <c r="M1163" s="4" t="s">
        <v>16391</v>
      </c>
      <c r="N1163" s="4" t="s">
        <v>16415</v>
      </c>
    </row>
    <row r="1164" spans="1:14" x14ac:dyDescent="0.3">
      <c r="A1164" s="4" t="s">
        <v>16384</v>
      </c>
      <c r="B1164" s="5">
        <v>7</v>
      </c>
      <c r="C1164" s="6" t="s">
        <v>16399</v>
      </c>
      <c r="D1164" s="4" t="s">
        <v>16404</v>
      </c>
      <c r="E1164" s="4" t="s">
        <v>16416</v>
      </c>
      <c r="F1164" s="7">
        <v>2</v>
      </c>
      <c r="G1164" s="8">
        <v>12000000</v>
      </c>
      <c r="H1164" s="4">
        <v>4</v>
      </c>
      <c r="I1164" s="9">
        <v>7.0601851851851841E-3</v>
      </c>
      <c r="J1164" s="4" t="s">
        <v>16388</v>
      </c>
      <c r="K1164" s="4" t="s">
        <v>16413</v>
      </c>
      <c r="L1164" s="4" t="s">
        <v>16414</v>
      </c>
      <c r="M1164" s="4" t="s">
        <v>16391</v>
      </c>
      <c r="N1164" s="4" t="s">
        <v>16436</v>
      </c>
    </row>
    <row r="1165" spans="1:14" x14ac:dyDescent="0.3">
      <c r="A1165" s="4" t="s">
        <v>16384</v>
      </c>
      <c r="B1165" s="5">
        <v>9</v>
      </c>
      <c r="C1165" s="6" t="s">
        <v>16399</v>
      </c>
      <c r="D1165" s="4" t="s">
        <v>16400</v>
      </c>
      <c r="E1165" s="4" t="s">
        <v>16394</v>
      </c>
      <c r="F1165" s="7">
        <v>3</v>
      </c>
      <c r="G1165" s="8">
        <v>15000000</v>
      </c>
      <c r="H1165" s="4">
        <v>4</v>
      </c>
      <c r="I1165" s="9">
        <v>7.0601851851851841E-3</v>
      </c>
      <c r="J1165" s="4" t="s">
        <v>16388</v>
      </c>
      <c r="K1165" s="4" t="s">
        <v>16389</v>
      </c>
      <c r="L1165" s="4" t="s">
        <v>16405</v>
      </c>
      <c r="M1165" s="4" t="s">
        <v>16406</v>
      </c>
      <c r="N1165" s="4" t="s">
        <v>16428</v>
      </c>
    </row>
    <row r="1166" spans="1:14" x14ac:dyDescent="0.3">
      <c r="A1166" s="4" t="s">
        <v>16384</v>
      </c>
      <c r="B1166" s="5">
        <v>24</v>
      </c>
      <c r="C1166" s="6" t="s">
        <v>16399</v>
      </c>
      <c r="D1166" s="4" t="s">
        <v>16400</v>
      </c>
      <c r="E1166" s="4" t="s">
        <v>16419</v>
      </c>
      <c r="F1166" s="7">
        <v>2</v>
      </c>
      <c r="G1166" s="8">
        <v>12000000</v>
      </c>
      <c r="H1166" s="4">
        <v>2</v>
      </c>
      <c r="I1166" s="9">
        <v>7.0601851851851841E-3</v>
      </c>
      <c r="J1166" s="4" t="s">
        <v>16388</v>
      </c>
      <c r="K1166" s="4" t="s">
        <v>16413</v>
      </c>
      <c r="L1166" s="4" t="s">
        <v>16425</v>
      </c>
      <c r="M1166" s="4" t="s">
        <v>16397</v>
      </c>
      <c r="N1166" s="4" t="s">
        <v>16426</v>
      </c>
    </row>
    <row r="1167" spans="1:14" x14ac:dyDescent="0.3">
      <c r="A1167" s="4" t="s">
        <v>16384</v>
      </c>
      <c r="B1167" s="5">
        <v>28</v>
      </c>
      <c r="C1167" s="6" t="s">
        <v>16411</v>
      </c>
      <c r="D1167" s="4" t="s">
        <v>16412</v>
      </c>
      <c r="E1167" s="4" t="s">
        <v>16416</v>
      </c>
      <c r="F1167" s="7">
        <v>4</v>
      </c>
      <c r="G1167" s="8">
        <v>20000000</v>
      </c>
      <c r="H1167" s="4">
        <v>1</v>
      </c>
      <c r="I1167" s="9">
        <v>7.0601851851851841E-3</v>
      </c>
      <c r="J1167" s="4" t="s">
        <v>16388</v>
      </c>
      <c r="K1167" s="4" t="s">
        <v>16389</v>
      </c>
      <c r="L1167" s="4" t="s">
        <v>16402</v>
      </c>
      <c r="M1167" s="4" t="s">
        <v>16391</v>
      </c>
      <c r="N1167" s="4" t="s">
        <v>16436</v>
      </c>
    </row>
    <row r="1168" spans="1:14" x14ac:dyDescent="0.3">
      <c r="A1168" s="4" t="s">
        <v>16384</v>
      </c>
      <c r="B1168" s="5">
        <v>25</v>
      </c>
      <c r="C1168" s="6" t="s">
        <v>16411</v>
      </c>
      <c r="D1168" s="4" t="s">
        <v>16400</v>
      </c>
      <c r="E1168" s="4" t="s">
        <v>16441</v>
      </c>
      <c r="F1168" s="7">
        <v>5</v>
      </c>
      <c r="G1168" s="8">
        <v>20000000</v>
      </c>
      <c r="H1168" s="4">
        <v>5</v>
      </c>
      <c r="I1168" s="9">
        <v>7.0601851851851841E-3</v>
      </c>
      <c r="J1168" s="4" t="s">
        <v>16388</v>
      </c>
      <c r="K1168" s="4" t="s">
        <v>16408</v>
      </c>
      <c r="L1168" s="4" t="s">
        <v>16417</v>
      </c>
      <c r="M1168" s="4" t="s">
        <v>16397</v>
      </c>
      <c r="N1168" s="4" t="s">
        <v>16403</v>
      </c>
    </row>
    <row r="1169" spans="1:14" x14ac:dyDescent="0.3">
      <c r="A1169" s="4" t="s">
        <v>16384</v>
      </c>
      <c r="B1169" s="5">
        <v>29</v>
      </c>
      <c r="C1169" s="6" t="s">
        <v>16411</v>
      </c>
      <c r="D1169" s="4" t="s">
        <v>16400</v>
      </c>
      <c r="E1169" s="4" t="s">
        <v>16394</v>
      </c>
      <c r="F1169" s="7">
        <v>2</v>
      </c>
      <c r="G1169" s="8">
        <v>12000000</v>
      </c>
      <c r="H1169" s="4">
        <v>2</v>
      </c>
      <c r="I1169" s="9">
        <v>7.0601851851851841E-3</v>
      </c>
      <c r="J1169" s="4" t="s">
        <v>16388</v>
      </c>
      <c r="K1169" s="4" t="s">
        <v>16421</v>
      </c>
      <c r="L1169" s="4" t="s">
        <v>16425</v>
      </c>
      <c r="M1169" s="4" t="s">
        <v>16397</v>
      </c>
      <c r="N1169" s="4" t="s">
        <v>16398</v>
      </c>
    </row>
    <row r="1170" spans="1:14" x14ac:dyDescent="0.3">
      <c r="A1170" s="4" t="s">
        <v>16384</v>
      </c>
      <c r="B1170" s="5">
        <v>25</v>
      </c>
      <c r="C1170" s="6" t="s">
        <v>16442</v>
      </c>
      <c r="D1170" s="4" t="s">
        <v>16386</v>
      </c>
      <c r="E1170" s="4" t="s">
        <v>16394</v>
      </c>
      <c r="F1170" s="7">
        <v>4</v>
      </c>
      <c r="G1170" s="8">
        <v>20000000</v>
      </c>
      <c r="H1170" s="4">
        <v>1</v>
      </c>
      <c r="I1170" s="9">
        <v>7.0601851851851841E-3</v>
      </c>
      <c r="J1170" s="4" t="s">
        <v>16435</v>
      </c>
      <c r="K1170" s="4" t="s">
        <v>16424</v>
      </c>
      <c r="L1170" s="4" t="s">
        <v>16417</v>
      </c>
      <c r="M1170" s="4" t="s">
        <v>16409</v>
      </c>
      <c r="N1170" s="4" t="s">
        <v>16440</v>
      </c>
    </row>
    <row r="1171" spans="1:14" x14ac:dyDescent="0.3">
      <c r="A1171" s="4" t="s">
        <v>16384</v>
      </c>
      <c r="B1171" s="5">
        <v>12</v>
      </c>
      <c r="C1171" s="6" t="s">
        <v>16434</v>
      </c>
      <c r="D1171" s="4" t="s">
        <v>16400</v>
      </c>
      <c r="E1171" s="4" t="s">
        <v>16416</v>
      </c>
      <c r="F1171" s="7">
        <v>3</v>
      </c>
      <c r="G1171" s="8">
        <v>15000000</v>
      </c>
      <c r="H1171" s="4">
        <v>3</v>
      </c>
      <c r="I1171" s="9">
        <v>7.0601851851851841E-3</v>
      </c>
      <c r="J1171" s="4" t="s">
        <v>16388</v>
      </c>
      <c r="K1171" s="4" t="s">
        <v>16438</v>
      </c>
      <c r="L1171" s="4" t="s">
        <v>16422</v>
      </c>
      <c r="M1171" s="4" t="s">
        <v>16406</v>
      </c>
      <c r="N1171" s="4" t="s">
        <v>16439</v>
      </c>
    </row>
    <row r="1172" spans="1:14" x14ac:dyDescent="0.3">
      <c r="A1172" s="4" t="s">
        <v>16384</v>
      </c>
      <c r="B1172" s="5">
        <v>13</v>
      </c>
      <c r="C1172" s="6" t="s">
        <v>16393</v>
      </c>
      <c r="D1172" s="4" t="s">
        <v>16386</v>
      </c>
      <c r="E1172" s="4" t="s">
        <v>16416</v>
      </c>
      <c r="F1172" s="7">
        <v>3</v>
      </c>
      <c r="G1172" s="8">
        <v>15000000</v>
      </c>
      <c r="H1172" s="4">
        <v>1</v>
      </c>
      <c r="I1172" s="9">
        <v>7.0601851851851841E-3</v>
      </c>
      <c r="J1172" s="4" t="s">
        <v>16388</v>
      </c>
      <c r="K1172" s="4" t="s">
        <v>16421</v>
      </c>
      <c r="L1172" s="4" t="s">
        <v>16405</v>
      </c>
      <c r="M1172" s="4" t="s">
        <v>16397</v>
      </c>
      <c r="N1172" s="4" t="s">
        <v>16403</v>
      </c>
    </row>
    <row r="1173" spans="1:14" x14ac:dyDescent="0.3">
      <c r="A1173" s="4" t="s">
        <v>16443</v>
      </c>
      <c r="B1173" s="5">
        <v>21</v>
      </c>
      <c r="C1173" s="6" t="s">
        <v>16399</v>
      </c>
      <c r="D1173" s="4" t="s">
        <v>16386</v>
      </c>
      <c r="E1173" s="4" t="s">
        <v>16416</v>
      </c>
      <c r="F1173" s="7">
        <v>0</v>
      </c>
      <c r="G1173" s="8">
        <v>0</v>
      </c>
      <c r="H1173" s="4">
        <v>2</v>
      </c>
      <c r="I1173" s="9">
        <v>7.0601851851851841E-3</v>
      </c>
      <c r="J1173" s="4"/>
      <c r="K1173" s="4"/>
      <c r="L1173" s="4" t="s">
        <v>16405</v>
      </c>
      <c r="M1173" s="4" t="s">
        <v>16391</v>
      </c>
      <c r="N1173" s="4" t="s">
        <v>16409</v>
      </c>
    </row>
    <row r="1174" spans="1:14" x14ac:dyDescent="0.3">
      <c r="A1174" s="4" t="s">
        <v>16443</v>
      </c>
      <c r="B1174" s="5">
        <v>25</v>
      </c>
      <c r="C1174" s="6" t="s">
        <v>16418</v>
      </c>
      <c r="D1174" s="4" t="s">
        <v>16400</v>
      </c>
      <c r="E1174" s="4" t="s">
        <v>16416</v>
      </c>
      <c r="F1174" s="7">
        <v>0</v>
      </c>
      <c r="G1174" s="8">
        <v>0</v>
      </c>
      <c r="H1174" s="4">
        <v>2</v>
      </c>
      <c r="I1174" s="9">
        <v>7.0601851851851841E-3</v>
      </c>
      <c r="J1174" s="4"/>
      <c r="K1174" s="4"/>
      <c r="L1174" s="4" t="s">
        <v>16396</v>
      </c>
      <c r="M1174" s="4" t="s">
        <v>16397</v>
      </c>
      <c r="N1174" s="4" t="s">
        <v>16426</v>
      </c>
    </row>
    <row r="1175" spans="1:14" x14ac:dyDescent="0.3">
      <c r="A1175" s="4" t="s">
        <v>16443</v>
      </c>
      <c r="B1175" s="5">
        <v>11</v>
      </c>
      <c r="C1175" s="6" t="s">
        <v>16418</v>
      </c>
      <c r="D1175" s="4" t="s">
        <v>16404</v>
      </c>
      <c r="E1175" s="4" t="s">
        <v>16441</v>
      </c>
      <c r="F1175" s="7">
        <v>0</v>
      </c>
      <c r="G1175" s="8">
        <v>0</v>
      </c>
      <c r="H1175" s="4">
        <v>2</v>
      </c>
      <c r="I1175" s="9">
        <v>7.0601851851851841E-3</v>
      </c>
      <c r="J1175" s="4"/>
      <c r="K1175" s="4"/>
      <c r="L1175" s="4" t="s">
        <v>16422</v>
      </c>
      <c r="M1175" s="4" t="s">
        <v>16391</v>
      </c>
      <c r="N1175" s="4" t="s">
        <v>16415</v>
      </c>
    </row>
    <row r="1176" spans="1:14" x14ac:dyDescent="0.3">
      <c r="A1176" s="4" t="s">
        <v>16384</v>
      </c>
      <c r="B1176" s="5">
        <v>1</v>
      </c>
      <c r="C1176" s="6" t="s">
        <v>16385</v>
      </c>
      <c r="D1176" s="4" t="s">
        <v>16400</v>
      </c>
      <c r="E1176" s="4" t="s">
        <v>16394</v>
      </c>
      <c r="F1176" s="7">
        <v>5</v>
      </c>
      <c r="G1176" s="8">
        <v>25000000</v>
      </c>
      <c r="H1176" s="4">
        <v>1</v>
      </c>
      <c r="I1176" s="9">
        <v>7.8703703703703713E-3</v>
      </c>
      <c r="J1176" s="4" t="s">
        <v>16388</v>
      </c>
      <c r="K1176" s="4" t="s">
        <v>16389</v>
      </c>
      <c r="L1176" s="4" t="s">
        <v>16417</v>
      </c>
      <c r="M1176" s="4" t="s">
        <v>16409</v>
      </c>
      <c r="N1176" s="4" t="s">
        <v>16410</v>
      </c>
    </row>
    <row r="1177" spans="1:14" x14ac:dyDescent="0.3">
      <c r="A1177" s="4" t="s">
        <v>16384</v>
      </c>
      <c r="B1177" s="5">
        <v>11</v>
      </c>
      <c r="C1177" s="6" t="s">
        <v>16385</v>
      </c>
      <c r="D1177" s="4" t="s">
        <v>16423</v>
      </c>
      <c r="E1177" s="4" t="s">
        <v>16394</v>
      </c>
      <c r="F1177" s="7">
        <v>3</v>
      </c>
      <c r="G1177" s="8">
        <v>15000000</v>
      </c>
      <c r="H1177" s="4">
        <v>2</v>
      </c>
      <c r="I1177" s="9">
        <v>7.8703703703703713E-3</v>
      </c>
      <c r="J1177" s="4" t="s">
        <v>16388</v>
      </c>
      <c r="K1177" s="4" t="s">
        <v>16408</v>
      </c>
      <c r="L1177" s="4" t="s">
        <v>16422</v>
      </c>
      <c r="M1177" s="4" t="s">
        <v>16406</v>
      </c>
      <c r="N1177" s="4" t="s">
        <v>16439</v>
      </c>
    </row>
    <row r="1178" spans="1:14" x14ac:dyDescent="0.3">
      <c r="A1178" s="4" t="s">
        <v>16384</v>
      </c>
      <c r="B1178" s="5">
        <v>4</v>
      </c>
      <c r="C1178" s="6" t="s">
        <v>16433</v>
      </c>
      <c r="D1178" s="4" t="s">
        <v>16400</v>
      </c>
      <c r="E1178" s="4" t="s">
        <v>16416</v>
      </c>
      <c r="F1178" s="7">
        <v>4</v>
      </c>
      <c r="G1178" s="8">
        <v>20000000</v>
      </c>
      <c r="H1178" s="4">
        <v>1</v>
      </c>
      <c r="I1178" s="9">
        <v>7.8703703703703713E-3</v>
      </c>
      <c r="J1178" s="4" t="s">
        <v>16435</v>
      </c>
      <c r="K1178" s="4" t="s">
        <v>16430</v>
      </c>
      <c r="L1178" s="4" t="s">
        <v>16402</v>
      </c>
      <c r="M1178" s="4" t="s">
        <v>16397</v>
      </c>
      <c r="N1178" s="4" t="s">
        <v>16444</v>
      </c>
    </row>
    <row r="1179" spans="1:14" x14ac:dyDescent="0.3">
      <c r="A1179" s="4" t="s">
        <v>16384</v>
      </c>
      <c r="B1179" s="5">
        <v>30</v>
      </c>
      <c r="C1179" s="6" t="s">
        <v>16399</v>
      </c>
      <c r="D1179" s="4" t="s">
        <v>16400</v>
      </c>
      <c r="E1179" s="4" t="s">
        <v>16416</v>
      </c>
      <c r="F1179" s="7">
        <v>2</v>
      </c>
      <c r="G1179" s="8">
        <v>10000000</v>
      </c>
      <c r="H1179" s="4">
        <v>1</v>
      </c>
      <c r="I1179" s="9">
        <v>7.8703703703703713E-3</v>
      </c>
      <c r="J1179" s="4" t="s">
        <v>16388</v>
      </c>
      <c r="K1179" s="4" t="s">
        <v>16430</v>
      </c>
      <c r="L1179" s="4" t="s">
        <v>16390</v>
      </c>
      <c r="M1179" s="4" t="s">
        <v>16391</v>
      </c>
      <c r="N1179" s="4" t="s">
        <v>16392</v>
      </c>
    </row>
    <row r="1180" spans="1:14" x14ac:dyDescent="0.3">
      <c r="A1180" s="4" t="s">
        <v>16384</v>
      </c>
      <c r="B1180" s="5">
        <v>14</v>
      </c>
      <c r="C1180" s="6" t="s">
        <v>16411</v>
      </c>
      <c r="D1180" s="4" t="s">
        <v>16386</v>
      </c>
      <c r="E1180" s="4" t="s">
        <v>16394</v>
      </c>
      <c r="F1180" s="7">
        <v>1</v>
      </c>
      <c r="G1180" s="8">
        <v>19000000</v>
      </c>
      <c r="H1180" s="4">
        <v>2</v>
      </c>
      <c r="I1180" s="9">
        <v>7.8703703703703713E-3</v>
      </c>
      <c r="J1180" s="4" t="s">
        <v>16420</v>
      </c>
      <c r="K1180" s="4" t="s">
        <v>16401</v>
      </c>
      <c r="L1180" s="4" t="s">
        <v>16422</v>
      </c>
      <c r="M1180" s="4" t="s">
        <v>16409</v>
      </c>
      <c r="N1180" s="4" t="s">
        <v>16410</v>
      </c>
    </row>
    <row r="1181" spans="1:14" x14ac:dyDescent="0.3">
      <c r="A1181" s="4" t="s">
        <v>16384</v>
      </c>
      <c r="B1181" s="5">
        <v>19</v>
      </c>
      <c r="C1181" s="6" t="s">
        <v>16411</v>
      </c>
      <c r="D1181" s="4" t="s">
        <v>16400</v>
      </c>
      <c r="E1181" s="4" t="s">
        <v>16394</v>
      </c>
      <c r="F1181" s="7">
        <v>1</v>
      </c>
      <c r="G1181" s="8">
        <v>7000000</v>
      </c>
      <c r="H1181" s="4">
        <v>4</v>
      </c>
      <c r="I1181" s="9">
        <v>7.8703703703703713E-3</v>
      </c>
      <c r="J1181" s="4" t="s">
        <v>16388</v>
      </c>
      <c r="K1181" s="4" t="s">
        <v>16395</v>
      </c>
      <c r="L1181" s="4" t="s">
        <v>16405</v>
      </c>
      <c r="M1181" s="4" t="s">
        <v>16397</v>
      </c>
      <c r="N1181" s="4" t="s">
        <v>16444</v>
      </c>
    </row>
    <row r="1182" spans="1:14" x14ac:dyDescent="0.3">
      <c r="A1182" s="4" t="s">
        <v>16384</v>
      </c>
      <c r="B1182" s="5">
        <v>3</v>
      </c>
      <c r="C1182" s="6" t="s">
        <v>16411</v>
      </c>
      <c r="D1182" s="4" t="s">
        <v>16386</v>
      </c>
      <c r="E1182" s="4" t="s">
        <v>16419</v>
      </c>
      <c r="F1182" s="7">
        <v>3</v>
      </c>
      <c r="G1182" s="8">
        <v>12000000</v>
      </c>
      <c r="H1182" s="4">
        <v>2</v>
      </c>
      <c r="I1182" s="9">
        <v>7.8703703703703713E-3</v>
      </c>
      <c r="J1182" s="4" t="s">
        <v>16388</v>
      </c>
      <c r="K1182" s="4" t="s">
        <v>16413</v>
      </c>
      <c r="L1182" s="4" t="s">
        <v>16425</v>
      </c>
      <c r="M1182" s="4" t="s">
        <v>16397</v>
      </c>
      <c r="N1182" s="4" t="s">
        <v>16398</v>
      </c>
    </row>
    <row r="1183" spans="1:14" x14ac:dyDescent="0.3">
      <c r="A1183" s="4" t="s">
        <v>16384</v>
      </c>
      <c r="B1183" s="5">
        <v>3</v>
      </c>
      <c r="C1183" s="6" t="s">
        <v>16418</v>
      </c>
      <c r="D1183" s="4" t="s">
        <v>16404</v>
      </c>
      <c r="E1183" s="4" t="s">
        <v>16394</v>
      </c>
      <c r="F1183" s="7">
        <v>2</v>
      </c>
      <c r="G1183" s="8">
        <v>38000000</v>
      </c>
      <c r="H1183" s="4">
        <v>2</v>
      </c>
      <c r="I1183" s="9">
        <v>7.8703703703703713E-3</v>
      </c>
      <c r="J1183" s="4" t="s">
        <v>16420</v>
      </c>
      <c r="K1183" s="4" t="s">
        <v>16438</v>
      </c>
      <c r="L1183" s="4" t="s">
        <v>16405</v>
      </c>
      <c r="M1183" s="4" t="s">
        <v>16397</v>
      </c>
      <c r="N1183" s="4" t="s">
        <v>16403</v>
      </c>
    </row>
    <row r="1184" spans="1:14" x14ac:dyDescent="0.3">
      <c r="A1184" s="4" t="s">
        <v>16384</v>
      </c>
      <c r="B1184" s="5">
        <v>12</v>
      </c>
      <c r="C1184" s="6" t="s">
        <v>16418</v>
      </c>
      <c r="D1184" s="4" t="s">
        <v>16423</v>
      </c>
      <c r="E1184" s="4" t="s">
        <v>16416</v>
      </c>
      <c r="F1184" s="7">
        <v>3</v>
      </c>
      <c r="G1184" s="8">
        <v>15000000</v>
      </c>
      <c r="H1184" s="4">
        <v>1</v>
      </c>
      <c r="I1184" s="9">
        <v>7.8703703703703713E-3</v>
      </c>
      <c r="J1184" s="4" t="s">
        <v>16388</v>
      </c>
      <c r="K1184" s="4" t="s">
        <v>16401</v>
      </c>
      <c r="L1184" s="4" t="s">
        <v>16425</v>
      </c>
      <c r="M1184" s="4" t="s">
        <v>16391</v>
      </c>
      <c r="N1184" s="4" t="s">
        <v>16427</v>
      </c>
    </row>
    <row r="1185" spans="1:14" x14ac:dyDescent="0.3">
      <c r="A1185" s="4" t="s">
        <v>16384</v>
      </c>
      <c r="B1185" s="5">
        <v>22</v>
      </c>
      <c r="C1185" s="6" t="s">
        <v>16418</v>
      </c>
      <c r="D1185" s="4" t="s">
        <v>16386</v>
      </c>
      <c r="E1185" s="4" t="s">
        <v>16441</v>
      </c>
      <c r="F1185" s="7">
        <v>2</v>
      </c>
      <c r="G1185" s="8">
        <v>12000000</v>
      </c>
      <c r="H1185" s="4">
        <v>3</v>
      </c>
      <c r="I1185" s="9">
        <v>7.8703703703703713E-3</v>
      </c>
      <c r="J1185" s="4" t="s">
        <v>16388</v>
      </c>
      <c r="K1185" s="4" t="s">
        <v>16389</v>
      </c>
      <c r="L1185" s="4" t="s">
        <v>16414</v>
      </c>
      <c r="M1185" s="4" t="s">
        <v>16391</v>
      </c>
      <c r="N1185" s="4" t="s">
        <v>16437</v>
      </c>
    </row>
    <row r="1186" spans="1:14" x14ac:dyDescent="0.3">
      <c r="A1186" s="4" t="s">
        <v>16384</v>
      </c>
      <c r="B1186" s="5">
        <v>1</v>
      </c>
      <c r="C1186" s="6" t="s">
        <v>16385</v>
      </c>
      <c r="D1186" s="4" t="s">
        <v>16400</v>
      </c>
      <c r="E1186" s="4" t="s">
        <v>16394</v>
      </c>
      <c r="F1186" s="7">
        <v>5</v>
      </c>
      <c r="G1186" s="8">
        <v>25000000</v>
      </c>
      <c r="H1186" s="4">
        <v>1</v>
      </c>
      <c r="I1186" s="9">
        <v>7.8703703703703713E-3</v>
      </c>
      <c r="J1186" s="4" t="s">
        <v>16388</v>
      </c>
      <c r="K1186" s="4" t="s">
        <v>16389</v>
      </c>
      <c r="L1186" s="4" t="s">
        <v>16417</v>
      </c>
      <c r="M1186" s="4" t="s">
        <v>16409</v>
      </c>
      <c r="N1186" s="4" t="s">
        <v>16410</v>
      </c>
    </row>
    <row r="1187" spans="1:14" x14ac:dyDescent="0.3">
      <c r="A1187" s="4" t="s">
        <v>16384</v>
      </c>
      <c r="B1187" s="5">
        <v>11</v>
      </c>
      <c r="C1187" s="6" t="s">
        <v>16385</v>
      </c>
      <c r="D1187" s="4" t="s">
        <v>16423</v>
      </c>
      <c r="E1187" s="4" t="s">
        <v>16394</v>
      </c>
      <c r="F1187" s="7">
        <v>3</v>
      </c>
      <c r="G1187" s="8">
        <v>15000000</v>
      </c>
      <c r="H1187" s="4">
        <v>2</v>
      </c>
      <c r="I1187" s="9">
        <v>7.8703703703703713E-3</v>
      </c>
      <c r="J1187" s="4" t="s">
        <v>16388</v>
      </c>
      <c r="K1187" s="4" t="s">
        <v>16408</v>
      </c>
      <c r="L1187" s="4" t="s">
        <v>16422</v>
      </c>
      <c r="M1187" s="4" t="s">
        <v>16406</v>
      </c>
      <c r="N1187" s="4" t="s">
        <v>16439</v>
      </c>
    </row>
    <row r="1188" spans="1:14" x14ac:dyDescent="0.3">
      <c r="A1188" s="4" t="s">
        <v>16384</v>
      </c>
      <c r="B1188" s="5">
        <v>4</v>
      </c>
      <c r="C1188" s="6" t="s">
        <v>16433</v>
      </c>
      <c r="D1188" s="4" t="s">
        <v>16400</v>
      </c>
      <c r="E1188" s="4" t="s">
        <v>16416</v>
      </c>
      <c r="F1188" s="7">
        <v>4</v>
      </c>
      <c r="G1188" s="8">
        <v>20000000</v>
      </c>
      <c r="H1188" s="4">
        <v>1</v>
      </c>
      <c r="I1188" s="9">
        <v>7.8703703703703713E-3</v>
      </c>
      <c r="J1188" s="4" t="s">
        <v>16435</v>
      </c>
      <c r="K1188" s="4" t="s">
        <v>16430</v>
      </c>
      <c r="L1188" s="4" t="s">
        <v>16402</v>
      </c>
      <c r="M1188" s="4" t="s">
        <v>16397</v>
      </c>
      <c r="N1188" s="4" t="s">
        <v>16444</v>
      </c>
    </row>
    <row r="1189" spans="1:14" x14ac:dyDescent="0.3">
      <c r="A1189" s="4" t="s">
        <v>16443</v>
      </c>
      <c r="B1189" s="5">
        <v>5</v>
      </c>
      <c r="C1189" s="6" t="s">
        <v>16411</v>
      </c>
      <c r="D1189" s="4" t="s">
        <v>16386</v>
      </c>
      <c r="E1189" s="4" t="s">
        <v>16416</v>
      </c>
      <c r="F1189" s="7">
        <v>0</v>
      </c>
      <c r="G1189" s="8">
        <v>0</v>
      </c>
      <c r="H1189" s="4">
        <v>3</v>
      </c>
      <c r="I1189" s="9">
        <v>7.8703703703703713E-3</v>
      </c>
      <c r="J1189" s="4"/>
      <c r="K1189" s="4"/>
      <c r="L1189" s="4" t="s">
        <v>16402</v>
      </c>
      <c r="M1189" s="4" t="s">
        <v>16397</v>
      </c>
      <c r="N1189" s="4" t="s">
        <v>16403</v>
      </c>
    </row>
    <row r="1190" spans="1:14" x14ac:dyDescent="0.3">
      <c r="A1190" s="4" t="s">
        <v>16443</v>
      </c>
      <c r="B1190" s="5">
        <v>10</v>
      </c>
      <c r="C1190" s="6" t="s">
        <v>16442</v>
      </c>
      <c r="D1190" s="4" t="s">
        <v>16386</v>
      </c>
      <c r="E1190" s="4" t="s">
        <v>16394</v>
      </c>
      <c r="F1190" s="7">
        <v>0</v>
      </c>
      <c r="G1190" s="8">
        <v>0</v>
      </c>
      <c r="H1190" s="4">
        <v>2</v>
      </c>
      <c r="I1190" s="9">
        <v>7.8703703703703713E-3</v>
      </c>
      <c r="J1190" s="4"/>
      <c r="K1190" s="4"/>
      <c r="L1190" s="4" t="s">
        <v>16414</v>
      </c>
      <c r="M1190" s="4" t="s">
        <v>16409</v>
      </c>
      <c r="N1190" s="4" t="s">
        <v>16410</v>
      </c>
    </row>
    <row r="1191" spans="1:14" x14ac:dyDescent="0.3">
      <c r="A1191" s="4" t="s">
        <v>16443</v>
      </c>
      <c r="B1191" s="5">
        <v>10</v>
      </c>
      <c r="C1191" s="6" t="s">
        <v>16442</v>
      </c>
      <c r="D1191" s="4" t="s">
        <v>16423</v>
      </c>
      <c r="E1191" s="4" t="s">
        <v>16416</v>
      </c>
      <c r="F1191" s="7">
        <v>0</v>
      </c>
      <c r="G1191" s="8">
        <v>0</v>
      </c>
      <c r="H1191" s="4">
        <v>2</v>
      </c>
      <c r="I1191" s="9">
        <v>7.8703703703703713E-3</v>
      </c>
      <c r="J1191" s="4"/>
      <c r="K1191" s="4"/>
      <c r="L1191" s="4" t="s">
        <v>16390</v>
      </c>
      <c r="M1191" s="4" t="s">
        <v>16391</v>
      </c>
      <c r="N1191" s="4" t="s">
        <v>16427</v>
      </c>
    </row>
    <row r="1192" spans="1:14" x14ac:dyDescent="0.3">
      <c r="A1192" s="4" t="s">
        <v>16384</v>
      </c>
      <c r="B1192" s="5">
        <v>17</v>
      </c>
      <c r="C1192" s="6" t="s">
        <v>16429</v>
      </c>
      <c r="D1192" s="4" t="s">
        <v>16400</v>
      </c>
      <c r="E1192" s="4" t="s">
        <v>16416</v>
      </c>
      <c r="F1192" s="7">
        <v>2</v>
      </c>
      <c r="G1192" s="8">
        <v>38000000</v>
      </c>
      <c r="H1192" s="4">
        <v>4</v>
      </c>
      <c r="I1192" s="9">
        <v>8.8541666666666664E-3</v>
      </c>
      <c r="J1192" s="4" t="s">
        <v>16420</v>
      </c>
      <c r="K1192" s="4" t="s">
        <v>16401</v>
      </c>
      <c r="L1192" s="4" t="s">
        <v>16405</v>
      </c>
      <c r="M1192" s="4" t="s">
        <v>16397</v>
      </c>
      <c r="N1192" s="4" t="s">
        <v>16403</v>
      </c>
    </row>
    <row r="1193" spans="1:14" x14ac:dyDescent="0.3">
      <c r="A1193" s="4" t="s">
        <v>16384</v>
      </c>
      <c r="B1193" s="5">
        <v>2</v>
      </c>
      <c r="C1193" s="6" t="s">
        <v>16433</v>
      </c>
      <c r="D1193" s="4" t="s">
        <v>16386</v>
      </c>
      <c r="E1193" s="4" t="s">
        <v>16416</v>
      </c>
      <c r="F1193" s="7">
        <v>5</v>
      </c>
      <c r="G1193" s="8">
        <v>25000000</v>
      </c>
      <c r="H1193" s="4">
        <v>1</v>
      </c>
      <c r="I1193" s="9">
        <v>8.8541666666666664E-3</v>
      </c>
      <c r="J1193" s="4" t="s">
        <v>16388</v>
      </c>
      <c r="K1193" s="4" t="s">
        <v>16389</v>
      </c>
      <c r="L1193" s="4" t="s">
        <v>16425</v>
      </c>
      <c r="M1193" s="4" t="s">
        <v>16391</v>
      </c>
      <c r="N1193" s="4" t="s">
        <v>16392</v>
      </c>
    </row>
    <row r="1194" spans="1:14" x14ac:dyDescent="0.3">
      <c r="A1194" s="4" t="s">
        <v>16384</v>
      </c>
      <c r="B1194" s="5">
        <v>5</v>
      </c>
      <c r="C1194" s="6" t="s">
        <v>16393</v>
      </c>
      <c r="D1194" s="4" t="s">
        <v>16386</v>
      </c>
      <c r="E1194" s="4" t="s">
        <v>16387</v>
      </c>
      <c r="F1194" s="7">
        <v>4</v>
      </c>
      <c r="G1194" s="8">
        <v>20000000</v>
      </c>
      <c r="H1194" s="4">
        <v>3</v>
      </c>
      <c r="I1194" s="9">
        <v>8.8541666666666664E-3</v>
      </c>
      <c r="J1194" s="4" t="s">
        <v>16435</v>
      </c>
      <c r="K1194" s="4" t="s">
        <v>16421</v>
      </c>
      <c r="L1194" s="4" t="s">
        <v>16405</v>
      </c>
      <c r="M1194" s="4" t="s">
        <v>16391</v>
      </c>
      <c r="N1194" s="4" t="s">
        <v>16409</v>
      </c>
    </row>
    <row r="1195" spans="1:14" x14ac:dyDescent="0.3">
      <c r="A1195" s="4" t="s">
        <v>16384</v>
      </c>
      <c r="B1195" s="5">
        <v>11</v>
      </c>
      <c r="C1195" s="6" t="s">
        <v>16393</v>
      </c>
      <c r="D1195" s="4" t="s">
        <v>16400</v>
      </c>
      <c r="E1195" s="4" t="s">
        <v>16394</v>
      </c>
      <c r="F1195" s="7">
        <v>1</v>
      </c>
      <c r="G1195" s="8">
        <v>7000000</v>
      </c>
      <c r="H1195" s="4">
        <v>6</v>
      </c>
      <c r="I1195" s="9">
        <v>8.8541666666666664E-3</v>
      </c>
      <c r="J1195" s="4" t="s">
        <v>16388</v>
      </c>
      <c r="K1195" s="4" t="s">
        <v>16401</v>
      </c>
      <c r="L1195" s="4" t="s">
        <v>16396</v>
      </c>
      <c r="M1195" s="4" t="s">
        <v>16397</v>
      </c>
      <c r="N1195" s="4" t="s">
        <v>16444</v>
      </c>
    </row>
    <row r="1196" spans="1:14" x14ac:dyDescent="0.3">
      <c r="A1196" s="4" t="s">
        <v>16384</v>
      </c>
      <c r="B1196" s="5">
        <v>28</v>
      </c>
      <c r="C1196" s="6" t="s">
        <v>16399</v>
      </c>
      <c r="D1196" s="4" t="s">
        <v>16404</v>
      </c>
      <c r="E1196" s="4" t="s">
        <v>16416</v>
      </c>
      <c r="F1196" s="7">
        <v>3</v>
      </c>
      <c r="G1196" s="8">
        <v>11000000</v>
      </c>
      <c r="H1196" s="4">
        <v>2</v>
      </c>
      <c r="I1196" s="9">
        <v>8.8541666666666664E-3</v>
      </c>
      <c r="J1196" s="4" t="s">
        <v>16388</v>
      </c>
      <c r="K1196" s="4" t="s">
        <v>16401</v>
      </c>
      <c r="L1196" s="4" t="s">
        <v>16396</v>
      </c>
      <c r="M1196" s="4" t="s">
        <v>16391</v>
      </c>
      <c r="N1196" s="4" t="s">
        <v>16392</v>
      </c>
    </row>
    <row r="1197" spans="1:14" x14ac:dyDescent="0.3">
      <c r="A1197" s="4" t="s">
        <v>16384</v>
      </c>
      <c r="B1197" s="5">
        <v>16</v>
      </c>
      <c r="C1197" s="6" t="s">
        <v>16399</v>
      </c>
      <c r="D1197" s="4" t="s">
        <v>16400</v>
      </c>
      <c r="E1197" s="4" t="s">
        <v>16394</v>
      </c>
      <c r="F1197" s="7">
        <v>5</v>
      </c>
      <c r="G1197" s="8">
        <v>20000000</v>
      </c>
      <c r="H1197" s="4">
        <v>5</v>
      </c>
      <c r="I1197" s="9">
        <v>8.8541666666666664E-3</v>
      </c>
      <c r="J1197" s="4" t="s">
        <v>16388</v>
      </c>
      <c r="K1197" s="4" t="s">
        <v>16389</v>
      </c>
      <c r="L1197" s="4" t="s">
        <v>16414</v>
      </c>
      <c r="M1197" s="4" t="s">
        <v>16406</v>
      </c>
      <c r="N1197" s="4" t="s">
        <v>16439</v>
      </c>
    </row>
    <row r="1198" spans="1:14" x14ac:dyDescent="0.3">
      <c r="A1198" s="4" t="s">
        <v>16384</v>
      </c>
      <c r="B1198" s="5">
        <v>30</v>
      </c>
      <c r="C1198" s="6" t="s">
        <v>16399</v>
      </c>
      <c r="D1198" s="4" t="s">
        <v>16423</v>
      </c>
      <c r="E1198" s="4" t="s">
        <v>16387</v>
      </c>
      <c r="F1198" s="7">
        <v>2</v>
      </c>
      <c r="G1198" s="8">
        <v>10000000</v>
      </c>
      <c r="H1198" s="4">
        <v>1</v>
      </c>
      <c r="I1198" s="9">
        <v>8.8541666666666664E-3</v>
      </c>
      <c r="J1198" s="4" t="s">
        <v>16388</v>
      </c>
      <c r="K1198" s="4" t="s">
        <v>16389</v>
      </c>
      <c r="L1198" s="4" t="s">
        <v>16422</v>
      </c>
      <c r="M1198" s="4" t="s">
        <v>16409</v>
      </c>
      <c r="N1198" s="4" t="s">
        <v>16440</v>
      </c>
    </row>
    <row r="1199" spans="1:14" x14ac:dyDescent="0.3">
      <c r="A1199" s="4" t="s">
        <v>16384</v>
      </c>
      <c r="B1199" s="5">
        <v>8</v>
      </c>
      <c r="C1199" s="6" t="s">
        <v>16411</v>
      </c>
      <c r="D1199" s="4" t="s">
        <v>16400</v>
      </c>
      <c r="E1199" s="4" t="s">
        <v>16416</v>
      </c>
      <c r="F1199" s="7">
        <v>1</v>
      </c>
      <c r="G1199" s="8">
        <v>19000000</v>
      </c>
      <c r="H1199" s="4">
        <v>4</v>
      </c>
      <c r="I1199" s="9">
        <v>8.8541666666666664E-3</v>
      </c>
      <c r="J1199" s="4" t="s">
        <v>16420</v>
      </c>
      <c r="K1199" s="4" t="s">
        <v>16389</v>
      </c>
      <c r="L1199" s="4" t="s">
        <v>16417</v>
      </c>
      <c r="M1199" s="4" t="s">
        <v>16409</v>
      </c>
      <c r="N1199" s="4" t="s">
        <v>16440</v>
      </c>
    </row>
    <row r="1200" spans="1:14" x14ac:dyDescent="0.3">
      <c r="A1200" s="4" t="s">
        <v>16384</v>
      </c>
      <c r="B1200" s="5">
        <v>17</v>
      </c>
      <c r="C1200" s="6" t="s">
        <v>16429</v>
      </c>
      <c r="D1200" s="4" t="s">
        <v>16400</v>
      </c>
      <c r="E1200" s="4" t="s">
        <v>16416</v>
      </c>
      <c r="F1200" s="7">
        <v>2</v>
      </c>
      <c r="G1200" s="8">
        <v>38000000</v>
      </c>
      <c r="H1200" s="4">
        <v>4</v>
      </c>
      <c r="I1200" s="9">
        <v>8.8541666666666664E-3</v>
      </c>
      <c r="J1200" s="4" t="s">
        <v>16420</v>
      </c>
      <c r="K1200" s="4" t="s">
        <v>16401</v>
      </c>
      <c r="L1200" s="4" t="s">
        <v>16405</v>
      </c>
      <c r="M1200" s="4" t="s">
        <v>16397</v>
      </c>
      <c r="N1200" s="4" t="s">
        <v>16403</v>
      </c>
    </row>
    <row r="1201" spans="1:14" x14ac:dyDescent="0.3">
      <c r="A1201" s="4" t="s">
        <v>16384</v>
      </c>
      <c r="B1201" s="5">
        <v>2</v>
      </c>
      <c r="C1201" s="6" t="s">
        <v>16433</v>
      </c>
      <c r="D1201" s="4" t="s">
        <v>16386</v>
      </c>
      <c r="E1201" s="4" t="s">
        <v>16416</v>
      </c>
      <c r="F1201" s="7">
        <v>5</v>
      </c>
      <c r="G1201" s="8">
        <v>25000000</v>
      </c>
      <c r="H1201" s="4">
        <v>1</v>
      </c>
      <c r="I1201" s="9">
        <v>8.8541666666666664E-3</v>
      </c>
      <c r="J1201" s="4" t="s">
        <v>16388</v>
      </c>
      <c r="K1201" s="4" t="s">
        <v>16389</v>
      </c>
      <c r="L1201" s="4" t="s">
        <v>16425</v>
      </c>
      <c r="M1201" s="4" t="s">
        <v>16391</v>
      </c>
      <c r="N1201" s="4" t="s">
        <v>16392</v>
      </c>
    </row>
    <row r="1202" spans="1:14" x14ac:dyDescent="0.3">
      <c r="A1202" s="4" t="s">
        <v>16384</v>
      </c>
      <c r="B1202" s="5">
        <v>5</v>
      </c>
      <c r="C1202" s="6" t="s">
        <v>16393</v>
      </c>
      <c r="D1202" s="4" t="s">
        <v>16386</v>
      </c>
      <c r="E1202" s="4" t="s">
        <v>16387</v>
      </c>
      <c r="F1202" s="7">
        <v>4</v>
      </c>
      <c r="G1202" s="8">
        <v>20000000</v>
      </c>
      <c r="H1202" s="4">
        <v>3</v>
      </c>
      <c r="I1202" s="9">
        <v>8.8541666666666664E-3</v>
      </c>
      <c r="J1202" s="4" t="s">
        <v>16435</v>
      </c>
      <c r="K1202" s="4" t="s">
        <v>16421</v>
      </c>
      <c r="L1202" s="4" t="s">
        <v>16405</v>
      </c>
      <c r="M1202" s="4" t="s">
        <v>16391</v>
      </c>
      <c r="N1202" s="4" t="s">
        <v>16409</v>
      </c>
    </row>
    <row r="1203" spans="1:14" x14ac:dyDescent="0.3">
      <c r="A1203" s="4" t="s">
        <v>16443</v>
      </c>
      <c r="B1203" s="5">
        <v>22</v>
      </c>
      <c r="C1203" s="6" t="s">
        <v>16399</v>
      </c>
      <c r="D1203" s="4" t="s">
        <v>16412</v>
      </c>
      <c r="E1203" s="4" t="s">
        <v>16394</v>
      </c>
      <c r="F1203" s="7">
        <v>0</v>
      </c>
      <c r="G1203" s="8">
        <v>0</v>
      </c>
      <c r="H1203" s="4">
        <v>3</v>
      </c>
      <c r="I1203" s="9">
        <v>8.8541666666666664E-3</v>
      </c>
      <c r="J1203" s="4"/>
      <c r="K1203" s="4"/>
      <c r="L1203" s="4" t="s">
        <v>16402</v>
      </c>
      <c r="M1203" s="4" t="s">
        <v>16397</v>
      </c>
      <c r="N1203" s="4" t="s">
        <v>16403</v>
      </c>
    </row>
    <row r="1204" spans="1:14" x14ac:dyDescent="0.3">
      <c r="A1204" s="4" t="s">
        <v>16443</v>
      </c>
      <c r="B1204" s="5">
        <v>25</v>
      </c>
      <c r="C1204" s="6" t="s">
        <v>16411</v>
      </c>
      <c r="D1204" s="4" t="s">
        <v>16412</v>
      </c>
      <c r="E1204" s="4" t="s">
        <v>16394</v>
      </c>
      <c r="F1204" s="7">
        <v>0</v>
      </c>
      <c r="G1204" s="8">
        <v>0</v>
      </c>
      <c r="H1204" s="4">
        <v>5</v>
      </c>
      <c r="I1204" s="9">
        <v>8.8541666666666664E-3</v>
      </c>
      <c r="J1204" s="4"/>
      <c r="K1204" s="4"/>
      <c r="L1204" s="4" t="s">
        <v>16417</v>
      </c>
      <c r="M1204" s="4" t="s">
        <v>16391</v>
      </c>
      <c r="N1204" s="4" t="s">
        <v>16392</v>
      </c>
    </row>
    <row r="1205" spans="1:14" x14ac:dyDescent="0.3">
      <c r="A1205" s="4" t="s">
        <v>16443</v>
      </c>
      <c r="B1205" s="5">
        <v>16</v>
      </c>
      <c r="C1205" s="6" t="s">
        <v>16418</v>
      </c>
      <c r="D1205" s="4" t="s">
        <v>16386</v>
      </c>
      <c r="E1205" s="4" t="s">
        <v>16416</v>
      </c>
      <c r="F1205" s="7">
        <v>0</v>
      </c>
      <c r="G1205" s="8">
        <v>0</v>
      </c>
      <c r="H1205" s="4">
        <v>3</v>
      </c>
      <c r="I1205" s="9">
        <v>8.8541666666666664E-3</v>
      </c>
      <c r="J1205" s="4"/>
      <c r="K1205" s="4"/>
      <c r="L1205" s="4" t="s">
        <v>16405</v>
      </c>
      <c r="M1205" s="4" t="s">
        <v>16409</v>
      </c>
      <c r="N1205" s="4" t="s">
        <v>16440</v>
      </c>
    </row>
    <row r="1206" spans="1:14" x14ac:dyDescent="0.3">
      <c r="A1206" s="4" t="s">
        <v>16443</v>
      </c>
      <c r="B1206" s="5">
        <v>30</v>
      </c>
      <c r="C1206" s="6" t="s">
        <v>16418</v>
      </c>
      <c r="D1206" s="4" t="s">
        <v>16404</v>
      </c>
      <c r="E1206" s="4" t="s">
        <v>16416</v>
      </c>
      <c r="F1206" s="7">
        <v>0</v>
      </c>
      <c r="G1206" s="8">
        <v>0</v>
      </c>
      <c r="H1206" s="4">
        <v>5</v>
      </c>
      <c r="I1206" s="9">
        <v>8.8541666666666664E-3</v>
      </c>
      <c r="J1206" s="4"/>
      <c r="K1206" s="4"/>
      <c r="L1206" s="4" t="s">
        <v>16422</v>
      </c>
      <c r="M1206" s="4" t="s">
        <v>16397</v>
      </c>
      <c r="N1206" s="4" t="s">
        <v>16426</v>
      </c>
    </row>
    <row r="1207" spans="1:14" x14ac:dyDescent="0.3">
      <c r="A1207" s="4" t="s">
        <v>16443</v>
      </c>
      <c r="B1207" s="5">
        <v>1</v>
      </c>
      <c r="C1207" s="6" t="s">
        <v>16442</v>
      </c>
      <c r="D1207" s="4" t="s">
        <v>16400</v>
      </c>
      <c r="E1207" s="4" t="s">
        <v>16387</v>
      </c>
      <c r="F1207" s="7">
        <v>0</v>
      </c>
      <c r="G1207" s="8">
        <v>0</v>
      </c>
      <c r="H1207" s="4">
        <v>2</v>
      </c>
      <c r="I1207" s="9">
        <v>8.8541666666666664E-3</v>
      </c>
      <c r="J1207" s="4"/>
      <c r="K1207" s="4"/>
      <c r="L1207" s="4" t="s">
        <v>16396</v>
      </c>
      <c r="M1207" s="4" t="s">
        <v>16397</v>
      </c>
      <c r="N1207" s="4" t="s">
        <v>16398</v>
      </c>
    </row>
    <row r="1208" spans="1:14" x14ac:dyDescent="0.3">
      <c r="A1208" s="4" t="s">
        <v>16384</v>
      </c>
      <c r="B1208" s="5">
        <v>13</v>
      </c>
      <c r="C1208" s="6" t="s">
        <v>16431</v>
      </c>
      <c r="D1208" s="4" t="s">
        <v>16404</v>
      </c>
      <c r="E1208" s="4" t="s">
        <v>16387</v>
      </c>
      <c r="F1208" s="7">
        <v>1</v>
      </c>
      <c r="G1208" s="8">
        <v>7000000</v>
      </c>
      <c r="H1208" s="4">
        <v>6</v>
      </c>
      <c r="I1208" s="9">
        <v>8.9699074074074073E-3</v>
      </c>
      <c r="J1208" s="4" t="s">
        <v>16388</v>
      </c>
      <c r="K1208" s="4" t="s">
        <v>16421</v>
      </c>
      <c r="L1208" s="4" t="s">
        <v>16405</v>
      </c>
      <c r="M1208" s="4" t="s">
        <v>16409</v>
      </c>
      <c r="N1208" s="4" t="s">
        <v>16410</v>
      </c>
    </row>
    <row r="1209" spans="1:14" x14ac:dyDescent="0.3">
      <c r="A1209" s="4" t="s">
        <v>16384</v>
      </c>
      <c r="B1209" s="5">
        <v>10</v>
      </c>
      <c r="C1209" s="6" t="s">
        <v>16385</v>
      </c>
      <c r="D1209" s="4" t="s">
        <v>16423</v>
      </c>
      <c r="E1209" s="4" t="s">
        <v>16387</v>
      </c>
      <c r="F1209" s="7">
        <v>3</v>
      </c>
      <c r="G1209" s="8">
        <v>15000000</v>
      </c>
      <c r="H1209" s="4">
        <v>1</v>
      </c>
      <c r="I1209" s="9">
        <v>8.9699074074074073E-3</v>
      </c>
      <c r="J1209" s="4" t="s">
        <v>16388</v>
      </c>
      <c r="K1209" s="4" t="s">
        <v>16430</v>
      </c>
      <c r="L1209" s="4" t="s">
        <v>16402</v>
      </c>
      <c r="M1209" s="4" t="s">
        <v>16391</v>
      </c>
      <c r="N1209" s="4" t="s">
        <v>16436</v>
      </c>
    </row>
    <row r="1210" spans="1:14" x14ac:dyDescent="0.3">
      <c r="A1210" s="4" t="s">
        <v>16384</v>
      </c>
      <c r="B1210" s="5">
        <v>9</v>
      </c>
      <c r="C1210" s="6" t="s">
        <v>16445</v>
      </c>
      <c r="D1210" s="4" t="s">
        <v>16386</v>
      </c>
      <c r="E1210" s="4" t="s">
        <v>16416</v>
      </c>
      <c r="F1210" s="7">
        <v>4</v>
      </c>
      <c r="G1210" s="8">
        <v>11000000</v>
      </c>
      <c r="H1210" s="4">
        <v>1</v>
      </c>
      <c r="I1210" s="9">
        <v>8.9699074074074073E-3</v>
      </c>
      <c r="J1210" s="4" t="s">
        <v>16435</v>
      </c>
      <c r="K1210" s="4" t="s">
        <v>16389</v>
      </c>
      <c r="L1210" s="4" t="s">
        <v>16405</v>
      </c>
      <c r="M1210" s="4" t="s">
        <v>16391</v>
      </c>
      <c r="N1210" s="4" t="s">
        <v>16437</v>
      </c>
    </row>
    <row r="1211" spans="1:14" x14ac:dyDescent="0.3">
      <c r="A1211" s="4" t="s">
        <v>16384</v>
      </c>
      <c r="B1211" s="5">
        <v>21</v>
      </c>
      <c r="C1211" s="6" t="s">
        <v>16399</v>
      </c>
      <c r="D1211" s="4" t="s">
        <v>16386</v>
      </c>
      <c r="E1211" s="4" t="s">
        <v>16394</v>
      </c>
      <c r="F1211" s="7">
        <v>2</v>
      </c>
      <c r="G1211" s="8">
        <v>38000000</v>
      </c>
      <c r="H1211" s="4">
        <v>3</v>
      </c>
      <c r="I1211" s="9">
        <v>8.9699074074074073E-3</v>
      </c>
      <c r="J1211" s="4" t="s">
        <v>16420</v>
      </c>
      <c r="K1211" s="4" t="s">
        <v>16413</v>
      </c>
      <c r="L1211" s="4" t="s">
        <v>16396</v>
      </c>
      <c r="M1211" s="4" t="s">
        <v>16397</v>
      </c>
      <c r="N1211" s="4" t="s">
        <v>16426</v>
      </c>
    </row>
    <row r="1212" spans="1:14" x14ac:dyDescent="0.3">
      <c r="A1212" s="4" t="s">
        <v>16384</v>
      </c>
      <c r="B1212" s="5">
        <v>30</v>
      </c>
      <c r="C1212" s="6" t="s">
        <v>16399</v>
      </c>
      <c r="D1212" s="4" t="s">
        <v>16412</v>
      </c>
      <c r="E1212" s="4" t="s">
        <v>16416</v>
      </c>
      <c r="F1212" s="7">
        <v>3</v>
      </c>
      <c r="G1212" s="8">
        <v>15000000</v>
      </c>
      <c r="H1212" s="4">
        <v>5</v>
      </c>
      <c r="I1212" s="9">
        <v>8.9699074074074073E-3</v>
      </c>
      <c r="J1212" s="4" t="s">
        <v>16388</v>
      </c>
      <c r="K1212" s="4" t="s">
        <v>16389</v>
      </c>
      <c r="L1212" s="4" t="s">
        <v>16425</v>
      </c>
      <c r="M1212" s="4" t="s">
        <v>16397</v>
      </c>
      <c r="N1212" s="4" t="s">
        <v>16448</v>
      </c>
    </row>
    <row r="1213" spans="1:14" x14ac:dyDescent="0.3">
      <c r="A1213" s="4" t="s">
        <v>16384</v>
      </c>
      <c r="B1213" s="5">
        <v>13</v>
      </c>
      <c r="C1213" s="6" t="s">
        <v>16411</v>
      </c>
      <c r="D1213" s="4" t="s">
        <v>16386</v>
      </c>
      <c r="E1213" s="4" t="s">
        <v>16416</v>
      </c>
      <c r="F1213" s="7">
        <v>2</v>
      </c>
      <c r="G1213" s="8">
        <v>38000000</v>
      </c>
      <c r="H1213" s="4">
        <v>1</v>
      </c>
      <c r="I1213" s="9">
        <v>8.9699074074074073E-3</v>
      </c>
      <c r="J1213" s="4" t="s">
        <v>16420</v>
      </c>
      <c r="K1213" s="4" t="s">
        <v>16424</v>
      </c>
      <c r="L1213" s="4" t="s">
        <v>16425</v>
      </c>
      <c r="M1213" s="4" t="s">
        <v>16409</v>
      </c>
      <c r="N1213" s="4" t="s">
        <v>16440</v>
      </c>
    </row>
    <row r="1214" spans="1:14" x14ac:dyDescent="0.3">
      <c r="A1214" s="4" t="s">
        <v>16384</v>
      </c>
      <c r="B1214" s="5">
        <v>2</v>
      </c>
      <c r="C1214" s="6" t="s">
        <v>16411</v>
      </c>
      <c r="D1214" s="4" t="s">
        <v>16386</v>
      </c>
      <c r="E1214" s="4" t="s">
        <v>16394</v>
      </c>
      <c r="F1214" s="7">
        <v>2</v>
      </c>
      <c r="G1214" s="8">
        <v>10000000</v>
      </c>
      <c r="H1214" s="4">
        <v>5</v>
      </c>
      <c r="I1214" s="9">
        <v>8.9699074074074073E-3</v>
      </c>
      <c r="J1214" s="4" t="s">
        <v>16388</v>
      </c>
      <c r="K1214" s="4" t="s">
        <v>16389</v>
      </c>
      <c r="L1214" s="4" t="s">
        <v>16402</v>
      </c>
      <c r="M1214" s="4" t="s">
        <v>16391</v>
      </c>
      <c r="N1214" s="4" t="s">
        <v>16427</v>
      </c>
    </row>
    <row r="1215" spans="1:14" x14ac:dyDescent="0.3">
      <c r="A1215" s="4" t="s">
        <v>16384</v>
      </c>
      <c r="B1215" s="5">
        <v>4</v>
      </c>
      <c r="C1215" s="6" t="s">
        <v>16411</v>
      </c>
      <c r="D1215" s="4" t="s">
        <v>16400</v>
      </c>
      <c r="E1215" s="4" t="s">
        <v>16394</v>
      </c>
      <c r="F1215" s="7">
        <v>4</v>
      </c>
      <c r="G1215" s="8">
        <v>20000000</v>
      </c>
      <c r="H1215" s="4">
        <v>2</v>
      </c>
      <c r="I1215" s="9">
        <v>8.9699074074074073E-3</v>
      </c>
      <c r="J1215" s="4" t="s">
        <v>16388</v>
      </c>
      <c r="K1215" s="4" t="s">
        <v>16401</v>
      </c>
      <c r="L1215" s="4" t="s">
        <v>16402</v>
      </c>
      <c r="M1215" s="4" t="s">
        <v>16406</v>
      </c>
      <c r="N1215" s="4" t="s">
        <v>16428</v>
      </c>
    </row>
    <row r="1216" spans="1:14" x14ac:dyDescent="0.3">
      <c r="A1216" s="4" t="s">
        <v>16384</v>
      </c>
      <c r="B1216" s="5">
        <v>6</v>
      </c>
      <c r="C1216" s="6" t="s">
        <v>16411</v>
      </c>
      <c r="D1216" s="4" t="s">
        <v>16412</v>
      </c>
      <c r="E1216" s="4" t="s">
        <v>16419</v>
      </c>
      <c r="F1216" s="7">
        <v>2</v>
      </c>
      <c r="G1216" s="8">
        <v>12000000</v>
      </c>
      <c r="H1216" s="4">
        <v>2</v>
      </c>
      <c r="I1216" s="9">
        <v>8.9699074074074073E-3</v>
      </c>
      <c r="J1216" s="4" t="s">
        <v>16388</v>
      </c>
      <c r="K1216" s="4" t="s">
        <v>16430</v>
      </c>
      <c r="L1216" s="4" t="s">
        <v>16402</v>
      </c>
      <c r="M1216" s="4" t="s">
        <v>16397</v>
      </c>
      <c r="N1216" s="4" t="s">
        <v>16398</v>
      </c>
    </row>
    <row r="1217" spans="1:14" x14ac:dyDescent="0.3">
      <c r="A1217" s="4" t="s">
        <v>16384</v>
      </c>
      <c r="B1217" s="5">
        <v>23</v>
      </c>
      <c r="C1217" s="6" t="s">
        <v>16411</v>
      </c>
      <c r="D1217" s="4" t="s">
        <v>16446</v>
      </c>
      <c r="E1217" s="4" t="s">
        <v>16387</v>
      </c>
      <c r="F1217" s="7">
        <v>3</v>
      </c>
      <c r="G1217" s="8">
        <v>15000000</v>
      </c>
      <c r="H1217" s="4">
        <v>1</v>
      </c>
      <c r="I1217" s="9">
        <v>8.9699074074074073E-3</v>
      </c>
      <c r="J1217" s="4" t="s">
        <v>16388</v>
      </c>
      <c r="K1217" s="4" t="s">
        <v>16408</v>
      </c>
      <c r="L1217" s="4" t="s">
        <v>16425</v>
      </c>
      <c r="M1217" s="4" t="s">
        <v>16391</v>
      </c>
      <c r="N1217" s="4" t="s">
        <v>16409</v>
      </c>
    </row>
    <row r="1218" spans="1:14" x14ac:dyDescent="0.3">
      <c r="A1218" s="4" t="s">
        <v>16384</v>
      </c>
      <c r="B1218" s="5">
        <v>8</v>
      </c>
      <c r="C1218" s="6" t="s">
        <v>16411</v>
      </c>
      <c r="D1218" s="4" t="s">
        <v>16412</v>
      </c>
      <c r="E1218" s="4" t="s">
        <v>16416</v>
      </c>
      <c r="F1218" s="7">
        <v>2</v>
      </c>
      <c r="G1218" s="8">
        <v>12000000</v>
      </c>
      <c r="H1218" s="4">
        <v>2</v>
      </c>
      <c r="I1218" s="9">
        <v>8.9699074074074073E-3</v>
      </c>
      <c r="J1218" s="4" t="s">
        <v>16388</v>
      </c>
      <c r="K1218" s="4" t="s">
        <v>16413</v>
      </c>
      <c r="L1218" s="4" t="s">
        <v>16414</v>
      </c>
      <c r="M1218" s="4" t="s">
        <v>16391</v>
      </c>
      <c r="N1218" s="4" t="s">
        <v>16392</v>
      </c>
    </row>
    <row r="1219" spans="1:14" x14ac:dyDescent="0.3">
      <c r="A1219" s="4" t="s">
        <v>16384</v>
      </c>
      <c r="B1219" s="5">
        <v>1</v>
      </c>
      <c r="C1219" s="6" t="s">
        <v>16411</v>
      </c>
      <c r="D1219" s="4" t="s">
        <v>16400</v>
      </c>
      <c r="E1219" s="4" t="s">
        <v>16394</v>
      </c>
      <c r="F1219" s="7">
        <v>2</v>
      </c>
      <c r="G1219" s="8">
        <v>12000000</v>
      </c>
      <c r="H1219" s="4">
        <v>2</v>
      </c>
      <c r="I1219" s="9">
        <v>8.9699074074074073E-3</v>
      </c>
      <c r="J1219" s="4" t="s">
        <v>16388</v>
      </c>
      <c r="K1219" s="4" t="s">
        <v>16389</v>
      </c>
      <c r="L1219" s="4" t="s">
        <v>16417</v>
      </c>
      <c r="M1219" s="4" t="s">
        <v>16397</v>
      </c>
      <c r="N1219" s="4" t="s">
        <v>16398</v>
      </c>
    </row>
    <row r="1220" spans="1:14" x14ac:dyDescent="0.3">
      <c r="A1220" s="4" t="s">
        <v>16384</v>
      </c>
      <c r="B1220" s="5">
        <v>20</v>
      </c>
      <c r="C1220" s="6" t="s">
        <v>16411</v>
      </c>
      <c r="D1220" s="4" t="s">
        <v>16412</v>
      </c>
      <c r="E1220" s="4" t="s">
        <v>16394</v>
      </c>
      <c r="F1220" s="7">
        <v>5</v>
      </c>
      <c r="G1220" s="8">
        <v>21000000</v>
      </c>
      <c r="H1220" s="4">
        <v>2</v>
      </c>
      <c r="I1220" s="9">
        <v>8.9699074074074073E-3</v>
      </c>
      <c r="J1220" s="4" t="s">
        <v>16388</v>
      </c>
      <c r="K1220" s="4" t="s">
        <v>16430</v>
      </c>
      <c r="L1220" s="4" t="s">
        <v>16417</v>
      </c>
      <c r="M1220" s="4" t="s">
        <v>16391</v>
      </c>
      <c r="N1220" s="4" t="s">
        <v>16427</v>
      </c>
    </row>
    <row r="1221" spans="1:14" x14ac:dyDescent="0.3">
      <c r="A1221" s="4" t="s">
        <v>16384</v>
      </c>
      <c r="B1221" s="5">
        <v>11</v>
      </c>
      <c r="C1221" s="6" t="s">
        <v>16418</v>
      </c>
      <c r="D1221" s="4" t="s">
        <v>16404</v>
      </c>
      <c r="E1221" s="4" t="s">
        <v>16416</v>
      </c>
      <c r="F1221" s="7">
        <v>2</v>
      </c>
      <c r="G1221" s="8">
        <v>12000000</v>
      </c>
      <c r="H1221" s="4">
        <v>1</v>
      </c>
      <c r="I1221" s="9">
        <v>8.9699074074074073E-3</v>
      </c>
      <c r="J1221" s="4" t="s">
        <v>16388</v>
      </c>
      <c r="K1221" s="4" t="s">
        <v>16401</v>
      </c>
      <c r="L1221" s="4" t="s">
        <v>16390</v>
      </c>
      <c r="M1221" s="4" t="s">
        <v>16391</v>
      </c>
      <c r="N1221" s="4" t="s">
        <v>16392</v>
      </c>
    </row>
    <row r="1222" spans="1:14" x14ac:dyDescent="0.3">
      <c r="A1222" s="4" t="s">
        <v>16384</v>
      </c>
      <c r="B1222" s="5">
        <v>3</v>
      </c>
      <c r="C1222" s="6" t="s">
        <v>16418</v>
      </c>
      <c r="D1222" s="4" t="s">
        <v>16446</v>
      </c>
      <c r="E1222" s="4" t="s">
        <v>16416</v>
      </c>
      <c r="F1222" s="7">
        <v>5</v>
      </c>
      <c r="G1222" s="8">
        <v>25000000</v>
      </c>
      <c r="H1222" s="4">
        <v>1</v>
      </c>
      <c r="I1222" s="9">
        <v>8.9699074074074073E-3</v>
      </c>
      <c r="J1222" s="4" t="s">
        <v>16388</v>
      </c>
      <c r="K1222" s="4" t="s">
        <v>16395</v>
      </c>
      <c r="L1222" s="4" t="s">
        <v>16417</v>
      </c>
      <c r="M1222" s="4" t="s">
        <v>16397</v>
      </c>
      <c r="N1222" s="4" t="s">
        <v>16426</v>
      </c>
    </row>
    <row r="1223" spans="1:14" x14ac:dyDescent="0.3">
      <c r="A1223" s="4" t="s">
        <v>16384</v>
      </c>
      <c r="B1223" s="5">
        <v>30</v>
      </c>
      <c r="C1223" s="6" t="s">
        <v>16442</v>
      </c>
      <c r="D1223" s="4" t="s">
        <v>16412</v>
      </c>
      <c r="E1223" s="4" t="s">
        <v>16394</v>
      </c>
      <c r="F1223" s="7">
        <v>1</v>
      </c>
      <c r="G1223" s="8">
        <v>19000000</v>
      </c>
      <c r="H1223" s="4">
        <v>2</v>
      </c>
      <c r="I1223" s="9">
        <v>8.9699074074074073E-3</v>
      </c>
      <c r="J1223" s="4" t="s">
        <v>16420</v>
      </c>
      <c r="K1223" s="4" t="s">
        <v>16401</v>
      </c>
      <c r="L1223" s="4" t="s">
        <v>16422</v>
      </c>
      <c r="M1223" s="4" t="s">
        <v>16397</v>
      </c>
      <c r="N1223" s="4" t="s">
        <v>16448</v>
      </c>
    </row>
    <row r="1224" spans="1:14" x14ac:dyDescent="0.3">
      <c r="A1224" s="4" t="s">
        <v>16384</v>
      </c>
      <c r="B1224" s="5">
        <v>28</v>
      </c>
      <c r="C1224" s="6" t="s">
        <v>16442</v>
      </c>
      <c r="D1224" s="4" t="s">
        <v>16412</v>
      </c>
      <c r="E1224" s="4" t="s">
        <v>16387</v>
      </c>
      <c r="F1224" s="7">
        <v>4</v>
      </c>
      <c r="G1224" s="8">
        <v>20000000</v>
      </c>
      <c r="H1224" s="4">
        <v>1</v>
      </c>
      <c r="I1224" s="9">
        <v>8.9699074074074073E-3</v>
      </c>
      <c r="J1224" s="4" t="s">
        <v>16435</v>
      </c>
      <c r="K1224" s="4" t="s">
        <v>16401</v>
      </c>
      <c r="L1224" s="4" t="s">
        <v>16405</v>
      </c>
      <c r="M1224" s="4" t="s">
        <v>16409</v>
      </c>
      <c r="N1224" s="4" t="s">
        <v>16410</v>
      </c>
    </row>
    <row r="1225" spans="1:14" x14ac:dyDescent="0.3">
      <c r="A1225" s="4" t="s">
        <v>16384</v>
      </c>
      <c r="B1225" s="5">
        <v>1</v>
      </c>
      <c r="C1225" s="6" t="s">
        <v>16442</v>
      </c>
      <c r="D1225" s="4" t="s">
        <v>16386</v>
      </c>
      <c r="E1225" s="4" t="s">
        <v>16416</v>
      </c>
      <c r="F1225" s="7">
        <v>5</v>
      </c>
      <c r="G1225" s="8">
        <v>25000000</v>
      </c>
      <c r="H1225" s="4">
        <v>3</v>
      </c>
      <c r="I1225" s="9">
        <v>8.9699074074074073E-3</v>
      </c>
      <c r="J1225" s="4" t="s">
        <v>16388</v>
      </c>
      <c r="K1225" s="4" t="s">
        <v>16395</v>
      </c>
      <c r="L1225" s="4" t="s">
        <v>16402</v>
      </c>
      <c r="M1225" s="4" t="s">
        <v>16409</v>
      </c>
      <c r="N1225" s="4" t="s">
        <v>16410</v>
      </c>
    </row>
    <row r="1226" spans="1:14" x14ac:dyDescent="0.3">
      <c r="A1226" s="4" t="s">
        <v>16384</v>
      </c>
      <c r="B1226" s="5">
        <v>30</v>
      </c>
      <c r="C1226" s="6" t="s">
        <v>16442</v>
      </c>
      <c r="D1226" s="4" t="s">
        <v>16400</v>
      </c>
      <c r="E1226" s="4" t="s">
        <v>16416</v>
      </c>
      <c r="F1226" s="7">
        <v>1</v>
      </c>
      <c r="G1226" s="8">
        <v>7000000</v>
      </c>
      <c r="H1226" s="4">
        <v>1</v>
      </c>
      <c r="I1226" s="9">
        <v>8.9699074074074073E-3</v>
      </c>
      <c r="J1226" s="4" t="s">
        <v>16388</v>
      </c>
      <c r="K1226" s="4" t="s">
        <v>16430</v>
      </c>
      <c r="L1226" s="4" t="s">
        <v>16402</v>
      </c>
      <c r="M1226" s="4" t="s">
        <v>16391</v>
      </c>
      <c r="N1226" s="4" t="s">
        <v>16436</v>
      </c>
    </row>
    <row r="1227" spans="1:14" x14ac:dyDescent="0.3">
      <c r="A1227" s="4" t="s">
        <v>16384</v>
      </c>
      <c r="B1227" s="5">
        <v>13</v>
      </c>
      <c r="C1227" s="6" t="s">
        <v>16431</v>
      </c>
      <c r="D1227" s="4" t="s">
        <v>16404</v>
      </c>
      <c r="E1227" s="4" t="s">
        <v>16387</v>
      </c>
      <c r="F1227" s="7">
        <v>1</v>
      </c>
      <c r="G1227" s="8">
        <v>7000000</v>
      </c>
      <c r="H1227" s="4">
        <v>6</v>
      </c>
      <c r="I1227" s="9">
        <v>8.9699074074074073E-3</v>
      </c>
      <c r="J1227" s="4" t="s">
        <v>16388</v>
      </c>
      <c r="K1227" s="4" t="s">
        <v>16421</v>
      </c>
      <c r="L1227" s="4" t="s">
        <v>16405</v>
      </c>
      <c r="M1227" s="4" t="s">
        <v>16409</v>
      </c>
      <c r="N1227" s="4" t="s">
        <v>16410</v>
      </c>
    </row>
    <row r="1228" spans="1:14" x14ac:dyDescent="0.3">
      <c r="A1228" s="4" t="s">
        <v>16384</v>
      </c>
      <c r="B1228" s="5">
        <v>10</v>
      </c>
      <c r="C1228" s="6" t="s">
        <v>16385</v>
      </c>
      <c r="D1228" s="4" t="s">
        <v>16423</v>
      </c>
      <c r="E1228" s="4" t="s">
        <v>16387</v>
      </c>
      <c r="F1228" s="7">
        <v>3</v>
      </c>
      <c r="G1228" s="8">
        <v>15000000</v>
      </c>
      <c r="H1228" s="4">
        <v>1</v>
      </c>
      <c r="I1228" s="9">
        <v>8.9699074074074073E-3</v>
      </c>
      <c r="J1228" s="4" t="s">
        <v>16388</v>
      </c>
      <c r="K1228" s="4" t="s">
        <v>16430</v>
      </c>
      <c r="L1228" s="4" t="s">
        <v>16402</v>
      </c>
      <c r="M1228" s="4" t="s">
        <v>16391</v>
      </c>
      <c r="N1228" s="4" t="s">
        <v>16436</v>
      </c>
    </row>
    <row r="1229" spans="1:14" x14ac:dyDescent="0.3">
      <c r="A1229" s="4" t="s">
        <v>16384</v>
      </c>
      <c r="B1229" s="5">
        <v>9</v>
      </c>
      <c r="C1229" s="6" t="s">
        <v>16445</v>
      </c>
      <c r="D1229" s="4" t="s">
        <v>16386</v>
      </c>
      <c r="E1229" s="4" t="s">
        <v>16416</v>
      </c>
      <c r="F1229" s="7">
        <v>4</v>
      </c>
      <c r="G1229" s="8">
        <v>11000000</v>
      </c>
      <c r="H1229" s="4">
        <v>1</v>
      </c>
      <c r="I1229" s="9">
        <v>8.9699074074074073E-3</v>
      </c>
      <c r="J1229" s="4" t="s">
        <v>16435</v>
      </c>
      <c r="K1229" s="4" t="s">
        <v>16389</v>
      </c>
      <c r="L1229" s="4" t="s">
        <v>16405</v>
      </c>
      <c r="M1229" s="4" t="s">
        <v>16391</v>
      </c>
      <c r="N1229" s="4" t="s">
        <v>16437</v>
      </c>
    </row>
    <row r="1230" spans="1:14" x14ac:dyDescent="0.3">
      <c r="A1230" s="4" t="s">
        <v>16443</v>
      </c>
      <c r="B1230" s="5">
        <v>11</v>
      </c>
      <c r="C1230" s="6" t="s">
        <v>16431</v>
      </c>
      <c r="D1230" s="4" t="s">
        <v>16404</v>
      </c>
      <c r="E1230" s="4" t="s">
        <v>16394</v>
      </c>
      <c r="F1230" s="7">
        <v>0</v>
      </c>
      <c r="G1230" s="8">
        <v>0</v>
      </c>
      <c r="H1230" s="4">
        <v>2</v>
      </c>
      <c r="I1230" s="9">
        <v>8.9699074074074073E-3</v>
      </c>
      <c r="J1230" s="4"/>
      <c r="K1230" s="4"/>
      <c r="L1230" s="4" t="s">
        <v>16422</v>
      </c>
      <c r="M1230" s="4" t="s">
        <v>16397</v>
      </c>
      <c r="N1230" s="4" t="s">
        <v>16426</v>
      </c>
    </row>
    <row r="1231" spans="1:14" x14ac:dyDescent="0.3">
      <c r="A1231" s="4" t="s">
        <v>16443</v>
      </c>
      <c r="B1231" s="5">
        <v>12</v>
      </c>
      <c r="C1231" s="6" t="s">
        <v>16432</v>
      </c>
      <c r="D1231" s="4" t="s">
        <v>16386</v>
      </c>
      <c r="E1231" s="4" t="s">
        <v>16394</v>
      </c>
      <c r="F1231" s="7">
        <v>0</v>
      </c>
      <c r="G1231" s="8">
        <v>0</v>
      </c>
      <c r="H1231" s="4">
        <v>2</v>
      </c>
      <c r="I1231" s="9">
        <v>8.9699074074074073E-3</v>
      </c>
      <c r="J1231" s="4"/>
      <c r="K1231" s="4"/>
      <c r="L1231" s="4" t="s">
        <v>16422</v>
      </c>
      <c r="M1231" s="4" t="s">
        <v>16406</v>
      </c>
      <c r="N1231" s="4" t="s">
        <v>16428</v>
      </c>
    </row>
    <row r="1232" spans="1:14" x14ac:dyDescent="0.3">
      <c r="A1232" s="4" t="s">
        <v>16443</v>
      </c>
      <c r="B1232" s="5">
        <v>30</v>
      </c>
      <c r="C1232" s="6" t="s">
        <v>16399</v>
      </c>
      <c r="D1232" s="4" t="s">
        <v>16404</v>
      </c>
      <c r="E1232" s="4" t="s">
        <v>16441</v>
      </c>
      <c r="F1232" s="7">
        <v>0</v>
      </c>
      <c r="G1232" s="8">
        <v>0</v>
      </c>
      <c r="H1232" s="4">
        <v>2</v>
      </c>
      <c r="I1232" s="9">
        <v>8.9699074074074073E-3</v>
      </c>
      <c r="J1232" s="4"/>
      <c r="K1232" s="4"/>
      <c r="L1232" s="4" t="s">
        <v>16425</v>
      </c>
      <c r="M1232" s="4" t="s">
        <v>16391</v>
      </c>
      <c r="N1232" s="4" t="s">
        <v>16392</v>
      </c>
    </row>
    <row r="1233" spans="1:14" x14ac:dyDescent="0.3">
      <c r="A1233" s="4" t="s">
        <v>16443</v>
      </c>
      <c r="B1233" s="5">
        <v>14</v>
      </c>
      <c r="C1233" s="6" t="s">
        <v>16411</v>
      </c>
      <c r="D1233" s="4" t="s">
        <v>16446</v>
      </c>
      <c r="E1233" s="4" t="s">
        <v>16419</v>
      </c>
      <c r="F1233" s="7">
        <v>0</v>
      </c>
      <c r="G1233" s="8">
        <v>0</v>
      </c>
      <c r="H1233" s="4">
        <v>2</v>
      </c>
      <c r="I1233" s="9">
        <v>8.9699074074074073E-3</v>
      </c>
      <c r="J1233" s="4"/>
      <c r="K1233" s="4"/>
      <c r="L1233" s="4" t="s">
        <v>16390</v>
      </c>
      <c r="M1233" s="4" t="s">
        <v>16406</v>
      </c>
      <c r="N1233" s="4" t="s">
        <v>16428</v>
      </c>
    </row>
    <row r="1234" spans="1:14" x14ac:dyDescent="0.3">
      <c r="A1234" s="4" t="s">
        <v>16443</v>
      </c>
      <c r="B1234" s="5">
        <v>18</v>
      </c>
      <c r="C1234" s="6" t="s">
        <v>16418</v>
      </c>
      <c r="D1234" s="4" t="s">
        <v>16404</v>
      </c>
      <c r="E1234" s="4" t="s">
        <v>16394</v>
      </c>
      <c r="F1234" s="7">
        <v>0</v>
      </c>
      <c r="G1234" s="8">
        <v>0</v>
      </c>
      <c r="H1234" s="4">
        <v>2</v>
      </c>
      <c r="I1234" s="9">
        <v>8.9699074074074073E-3</v>
      </c>
      <c r="J1234" s="4"/>
      <c r="K1234" s="4"/>
      <c r="L1234" s="4" t="s">
        <v>16402</v>
      </c>
      <c r="M1234" s="4" t="s">
        <v>16409</v>
      </c>
      <c r="N1234" s="4" t="s">
        <v>16410</v>
      </c>
    </row>
    <row r="1235" spans="1:14" x14ac:dyDescent="0.3">
      <c r="A1235" s="4" t="s">
        <v>16443</v>
      </c>
      <c r="B1235" s="5">
        <v>24</v>
      </c>
      <c r="C1235" s="6" t="s">
        <v>16418</v>
      </c>
      <c r="D1235" s="4" t="s">
        <v>16412</v>
      </c>
      <c r="E1235" s="4" t="s">
        <v>16416</v>
      </c>
      <c r="F1235" s="7">
        <v>0</v>
      </c>
      <c r="G1235" s="8">
        <v>0</v>
      </c>
      <c r="H1235" s="4">
        <v>2</v>
      </c>
      <c r="I1235" s="9">
        <v>8.9699074074074073E-3</v>
      </c>
      <c r="J1235" s="4"/>
      <c r="K1235" s="4"/>
      <c r="L1235" s="4" t="s">
        <v>16390</v>
      </c>
      <c r="M1235" s="4" t="s">
        <v>16397</v>
      </c>
      <c r="N1235" s="4" t="s">
        <v>16398</v>
      </c>
    </row>
    <row r="1236" spans="1:14" x14ac:dyDescent="0.3">
      <c r="A1236" s="4" t="s">
        <v>16443</v>
      </c>
      <c r="B1236" s="5">
        <v>9</v>
      </c>
      <c r="C1236" s="6" t="s">
        <v>16442</v>
      </c>
      <c r="D1236" s="4" t="s">
        <v>16386</v>
      </c>
      <c r="E1236" s="4" t="s">
        <v>16394</v>
      </c>
      <c r="F1236" s="7">
        <v>0</v>
      </c>
      <c r="G1236" s="8">
        <v>0</v>
      </c>
      <c r="H1236" s="4">
        <v>1</v>
      </c>
      <c r="I1236" s="9">
        <v>8.9699074074074073E-3</v>
      </c>
      <c r="J1236" s="4"/>
      <c r="K1236" s="4"/>
      <c r="L1236" s="4" t="s">
        <v>16414</v>
      </c>
      <c r="M1236" s="4" t="s">
        <v>16397</v>
      </c>
      <c r="N1236" s="4" t="s">
        <v>16426</v>
      </c>
    </row>
    <row r="1237" spans="1:14" x14ac:dyDescent="0.3">
      <c r="A1237" s="4" t="s">
        <v>16443</v>
      </c>
      <c r="B1237" s="5">
        <v>11</v>
      </c>
      <c r="C1237" s="6" t="s">
        <v>16431</v>
      </c>
      <c r="D1237" s="4" t="s">
        <v>16404</v>
      </c>
      <c r="E1237" s="4" t="s">
        <v>16394</v>
      </c>
      <c r="F1237" s="7">
        <v>0</v>
      </c>
      <c r="G1237" s="8">
        <v>0</v>
      </c>
      <c r="H1237" s="4">
        <v>2</v>
      </c>
      <c r="I1237" s="9">
        <v>8.9699074074074073E-3</v>
      </c>
      <c r="J1237" s="4"/>
      <c r="K1237" s="4"/>
      <c r="L1237" s="4" t="s">
        <v>16422</v>
      </c>
      <c r="M1237" s="4" t="s">
        <v>16397</v>
      </c>
      <c r="N1237" s="4" t="s">
        <v>16426</v>
      </c>
    </row>
    <row r="1238" spans="1:14" x14ac:dyDescent="0.3">
      <c r="A1238" s="4" t="s">
        <v>16443</v>
      </c>
      <c r="B1238" s="5">
        <v>12</v>
      </c>
      <c r="C1238" s="6" t="s">
        <v>16432</v>
      </c>
      <c r="D1238" s="4" t="s">
        <v>16386</v>
      </c>
      <c r="E1238" s="4" t="s">
        <v>16394</v>
      </c>
      <c r="F1238" s="7">
        <v>0</v>
      </c>
      <c r="G1238" s="8">
        <v>0</v>
      </c>
      <c r="H1238" s="4">
        <v>2</v>
      </c>
      <c r="I1238" s="9">
        <v>8.9699074074074073E-3</v>
      </c>
      <c r="J1238" s="4"/>
      <c r="K1238" s="4"/>
      <c r="L1238" s="4" t="s">
        <v>16422</v>
      </c>
      <c r="M1238" s="4" t="s">
        <v>16406</v>
      </c>
      <c r="N1238" s="4" t="s">
        <v>16428</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41B6A-C0A4-49C4-9C74-5401C4B22750}">
  <sheetPr>
    <tabColor rgb="FFFFC000"/>
  </sheetPr>
  <dimension ref="A1:O1239"/>
  <sheetViews>
    <sheetView showGridLines="0" zoomScale="99" zoomScaleNormal="99" workbookViewId="0">
      <selection activeCell="E16" sqref="E16"/>
    </sheetView>
  </sheetViews>
  <sheetFormatPr defaultRowHeight="14.4" x14ac:dyDescent="0.3"/>
  <cols>
    <col min="1" max="1" width="6.109375" style="27" customWidth="1"/>
    <col min="2" max="2" width="16.88671875" style="11" bestFit="1" customWidth="1"/>
    <col min="3" max="3" width="9.21875" style="11" bestFit="1" customWidth="1"/>
    <col min="4" max="4" width="11.44140625" style="11" bestFit="1" customWidth="1"/>
    <col min="5" max="5" width="25.44140625" style="11" bestFit="1" customWidth="1"/>
    <col min="6" max="6" width="20.5546875" style="11" bestFit="1" customWidth="1"/>
    <col min="7" max="7" width="10.109375" style="11" customWidth="1"/>
    <col min="8" max="8" width="20.109375" style="11" customWidth="1"/>
    <col min="9" max="9" width="9.33203125" style="11" customWidth="1"/>
    <col min="10" max="10" width="11.5546875" style="11" customWidth="1"/>
    <col min="11" max="11" width="8.88671875" style="11" customWidth="1"/>
    <col min="12" max="12" width="13.33203125" style="11" customWidth="1"/>
    <col min="13" max="13" width="9.88671875" style="11" customWidth="1"/>
    <col min="14" max="14" width="15.6640625" style="11" bestFit="1" customWidth="1"/>
    <col min="15" max="15" width="15.88671875" style="11" bestFit="1" customWidth="1"/>
    <col min="16" max="16384" width="8.88671875" style="11"/>
  </cols>
  <sheetData>
    <row r="1" spans="1:15" ht="40.200000000000003" customHeight="1" x14ac:dyDescent="0.3">
      <c r="A1" s="26"/>
    </row>
    <row r="2" spans="1:15" s="17" customFormat="1" ht="60.6" customHeight="1" x14ac:dyDescent="0.3">
      <c r="A2" s="28"/>
      <c r="B2" s="18" t="s">
        <v>0</v>
      </c>
      <c r="C2" s="19" t="s">
        <v>1</v>
      </c>
      <c r="D2" s="18" t="s">
        <v>2</v>
      </c>
      <c r="E2" s="18" t="s">
        <v>3</v>
      </c>
      <c r="F2" s="18" t="s">
        <v>4</v>
      </c>
      <c r="G2" s="18" t="s">
        <v>5</v>
      </c>
      <c r="H2" s="18" t="s">
        <v>6</v>
      </c>
      <c r="I2" s="18" t="s">
        <v>7</v>
      </c>
      <c r="J2" s="18" t="s">
        <v>8</v>
      </c>
      <c r="K2" s="18" t="s">
        <v>9</v>
      </c>
      <c r="L2" s="18" t="s">
        <v>10</v>
      </c>
      <c r="M2" s="18" t="s">
        <v>11</v>
      </c>
      <c r="N2" s="18" t="s">
        <v>12</v>
      </c>
      <c r="O2" s="18" t="s">
        <v>13</v>
      </c>
    </row>
    <row r="3" spans="1:15" ht="19.8" customHeight="1" x14ac:dyDescent="0.3">
      <c r="B3" s="12" t="s">
        <v>16384</v>
      </c>
      <c r="C3" s="13">
        <v>1</v>
      </c>
      <c r="D3" s="14" t="s">
        <v>16385</v>
      </c>
      <c r="E3" s="12" t="s">
        <v>16386</v>
      </c>
      <c r="F3" s="12" t="s">
        <v>16387</v>
      </c>
      <c r="G3" s="15">
        <v>1</v>
      </c>
      <c r="H3" s="8">
        <v>7000000</v>
      </c>
      <c r="I3" s="12">
        <v>3</v>
      </c>
      <c r="J3" s="16">
        <v>1.3888888888888889E-3</v>
      </c>
      <c r="K3" s="12" t="s">
        <v>16388</v>
      </c>
      <c r="L3" s="12" t="s">
        <v>16389</v>
      </c>
      <c r="M3" s="12" t="s">
        <v>16390</v>
      </c>
      <c r="N3" s="12" t="s">
        <v>16391</v>
      </c>
      <c r="O3" s="12" t="s">
        <v>16392</v>
      </c>
    </row>
    <row r="4" spans="1:15" x14ac:dyDescent="0.3">
      <c r="B4" s="20" t="s">
        <v>16384</v>
      </c>
      <c r="C4" s="21">
        <v>10</v>
      </c>
      <c r="D4" s="22" t="s">
        <v>16393</v>
      </c>
      <c r="E4" s="20" t="s">
        <v>16386</v>
      </c>
      <c r="F4" s="20" t="s">
        <v>16394</v>
      </c>
      <c r="G4" s="23">
        <v>3</v>
      </c>
      <c r="H4" s="24">
        <v>11000000</v>
      </c>
      <c r="I4" s="20">
        <v>1</v>
      </c>
      <c r="J4" s="25">
        <v>1.3888888888888889E-3</v>
      </c>
      <c r="K4" s="20" t="s">
        <v>16388</v>
      </c>
      <c r="L4" s="20" t="s">
        <v>16395</v>
      </c>
      <c r="M4" s="20" t="s">
        <v>16396</v>
      </c>
      <c r="N4" s="20" t="s">
        <v>16397</v>
      </c>
      <c r="O4" s="20" t="s">
        <v>16398</v>
      </c>
    </row>
    <row r="5" spans="1:15" x14ac:dyDescent="0.3">
      <c r="B5" s="12" t="s">
        <v>16384</v>
      </c>
      <c r="C5" s="13">
        <v>20</v>
      </c>
      <c r="D5" s="14" t="s">
        <v>16399</v>
      </c>
      <c r="E5" s="12" t="s">
        <v>16400</v>
      </c>
      <c r="F5" s="12" t="s">
        <v>16387</v>
      </c>
      <c r="G5" s="15">
        <v>2</v>
      </c>
      <c r="H5" s="8">
        <v>12000000</v>
      </c>
      <c r="I5" s="12">
        <v>3</v>
      </c>
      <c r="J5" s="16">
        <v>1.3888888888888889E-3</v>
      </c>
      <c r="K5" s="12" t="s">
        <v>16388</v>
      </c>
      <c r="L5" s="12" t="s">
        <v>16401</v>
      </c>
      <c r="M5" s="12" t="s">
        <v>16402</v>
      </c>
      <c r="N5" s="12" t="s">
        <v>16397</v>
      </c>
      <c r="O5" s="12" t="s">
        <v>16403</v>
      </c>
    </row>
    <row r="6" spans="1:15" x14ac:dyDescent="0.3">
      <c r="B6" s="20" t="s">
        <v>16384</v>
      </c>
      <c r="C6" s="21">
        <v>23</v>
      </c>
      <c r="D6" s="22" t="s">
        <v>16399</v>
      </c>
      <c r="E6" s="20" t="s">
        <v>16404</v>
      </c>
      <c r="F6" s="20" t="s">
        <v>16387</v>
      </c>
      <c r="G6" s="23">
        <v>4</v>
      </c>
      <c r="H6" s="24">
        <v>15000000</v>
      </c>
      <c r="I6" s="20">
        <v>1</v>
      </c>
      <c r="J6" s="25">
        <v>1.3888888888888889E-3</v>
      </c>
      <c r="K6" s="20" t="s">
        <v>16388</v>
      </c>
      <c r="L6" s="20" t="s">
        <v>16401</v>
      </c>
      <c r="M6" s="20" t="s">
        <v>16405</v>
      </c>
      <c r="N6" s="20" t="s">
        <v>16406</v>
      </c>
      <c r="O6" s="20" t="s">
        <v>16407</v>
      </c>
    </row>
    <row r="7" spans="1:15" x14ac:dyDescent="0.3">
      <c r="B7" s="12" t="s">
        <v>16384</v>
      </c>
      <c r="C7" s="13">
        <v>11</v>
      </c>
      <c r="D7" s="14" t="s">
        <v>16399</v>
      </c>
      <c r="E7" s="12" t="s">
        <v>16386</v>
      </c>
      <c r="F7" s="12" t="s">
        <v>16387</v>
      </c>
      <c r="G7" s="15">
        <v>5</v>
      </c>
      <c r="H7" s="8">
        <v>25000000</v>
      </c>
      <c r="I7" s="12">
        <v>2</v>
      </c>
      <c r="J7" s="16">
        <v>1.3888888888888889E-3</v>
      </c>
      <c r="K7" s="12" t="s">
        <v>16388</v>
      </c>
      <c r="L7" s="12" t="s">
        <v>16408</v>
      </c>
      <c r="M7" s="12" t="s">
        <v>16396</v>
      </c>
      <c r="N7" s="12" t="s">
        <v>16409</v>
      </c>
      <c r="O7" s="12" t="s">
        <v>16410</v>
      </c>
    </row>
    <row r="8" spans="1:15" x14ac:dyDescent="0.3">
      <c r="B8" s="20" t="s">
        <v>16384</v>
      </c>
      <c r="C8" s="21">
        <v>2</v>
      </c>
      <c r="D8" s="22" t="s">
        <v>16411</v>
      </c>
      <c r="E8" s="20" t="s">
        <v>16412</v>
      </c>
      <c r="F8" s="20" t="s">
        <v>16394</v>
      </c>
      <c r="G8" s="23">
        <v>3</v>
      </c>
      <c r="H8" s="24">
        <v>12000000</v>
      </c>
      <c r="I8" s="20">
        <v>1</v>
      </c>
      <c r="J8" s="25">
        <v>1.3888888888888889E-3</v>
      </c>
      <c r="K8" s="20" t="s">
        <v>16388</v>
      </c>
      <c r="L8" s="20" t="s">
        <v>16413</v>
      </c>
      <c r="M8" s="20" t="s">
        <v>16414</v>
      </c>
      <c r="N8" s="20" t="s">
        <v>16391</v>
      </c>
      <c r="O8" s="20" t="s">
        <v>16415</v>
      </c>
    </row>
    <row r="9" spans="1:15" x14ac:dyDescent="0.3">
      <c r="B9" s="12" t="s">
        <v>16384</v>
      </c>
      <c r="C9" s="13">
        <v>6</v>
      </c>
      <c r="D9" s="14" t="s">
        <v>16411</v>
      </c>
      <c r="E9" s="12" t="s">
        <v>16412</v>
      </c>
      <c r="F9" s="12" t="s">
        <v>16416</v>
      </c>
      <c r="G9" s="15">
        <v>5</v>
      </c>
      <c r="H9" s="8">
        <v>20000000</v>
      </c>
      <c r="I9" s="12">
        <v>2</v>
      </c>
      <c r="J9" s="16">
        <v>1.3888888888888889E-3</v>
      </c>
      <c r="K9" s="12" t="s">
        <v>16388</v>
      </c>
      <c r="L9" s="12" t="s">
        <v>16389</v>
      </c>
      <c r="M9" s="12" t="s">
        <v>16417</v>
      </c>
      <c r="N9" s="12" t="s">
        <v>16409</v>
      </c>
      <c r="O9" s="12" t="s">
        <v>16410</v>
      </c>
    </row>
    <row r="10" spans="1:15" x14ac:dyDescent="0.3">
      <c r="B10" s="20" t="s">
        <v>16384</v>
      </c>
      <c r="C10" s="21">
        <v>26</v>
      </c>
      <c r="D10" s="22" t="s">
        <v>16418</v>
      </c>
      <c r="E10" s="20" t="s">
        <v>16404</v>
      </c>
      <c r="F10" s="20" t="s">
        <v>16419</v>
      </c>
      <c r="G10" s="23">
        <v>1</v>
      </c>
      <c r="H10" s="24">
        <v>19000000</v>
      </c>
      <c r="I10" s="20">
        <v>2</v>
      </c>
      <c r="J10" s="25">
        <v>1.3888888888888889E-3</v>
      </c>
      <c r="K10" s="20" t="s">
        <v>16420</v>
      </c>
      <c r="L10" s="20" t="s">
        <v>16421</v>
      </c>
      <c r="M10" s="20" t="s">
        <v>16405</v>
      </c>
      <c r="N10" s="20" t="s">
        <v>16391</v>
      </c>
      <c r="O10" s="20" t="s">
        <v>16415</v>
      </c>
    </row>
    <row r="11" spans="1:15" x14ac:dyDescent="0.3">
      <c r="B11" s="12" t="s">
        <v>16384</v>
      </c>
      <c r="C11" s="13">
        <v>15</v>
      </c>
      <c r="D11" s="14" t="s">
        <v>16418</v>
      </c>
      <c r="E11" s="12" t="s">
        <v>16412</v>
      </c>
      <c r="F11" s="12" t="s">
        <v>16416</v>
      </c>
      <c r="G11" s="15">
        <v>2</v>
      </c>
      <c r="H11" s="8">
        <v>38000000</v>
      </c>
      <c r="I11" s="12">
        <v>2</v>
      </c>
      <c r="J11" s="16">
        <v>1.3888888888888889E-3</v>
      </c>
      <c r="K11" s="12" t="s">
        <v>16420</v>
      </c>
      <c r="L11" s="12" t="s">
        <v>16413</v>
      </c>
      <c r="M11" s="12" t="s">
        <v>16422</v>
      </c>
      <c r="N11" s="12" t="s">
        <v>16397</v>
      </c>
      <c r="O11" s="12" t="s">
        <v>16398</v>
      </c>
    </row>
    <row r="12" spans="1:15" x14ac:dyDescent="0.3">
      <c r="B12" s="20" t="s">
        <v>16384</v>
      </c>
      <c r="C12" s="21">
        <v>17</v>
      </c>
      <c r="D12" s="22" t="s">
        <v>16418</v>
      </c>
      <c r="E12" s="20" t="s">
        <v>16423</v>
      </c>
      <c r="F12" s="20" t="s">
        <v>16394</v>
      </c>
      <c r="G12" s="23">
        <v>2</v>
      </c>
      <c r="H12" s="24">
        <v>12000000</v>
      </c>
      <c r="I12" s="20">
        <v>2</v>
      </c>
      <c r="J12" s="25">
        <v>1.3888888888888889E-3</v>
      </c>
      <c r="K12" s="20" t="s">
        <v>16388</v>
      </c>
      <c r="L12" s="20" t="s">
        <v>16424</v>
      </c>
      <c r="M12" s="20" t="s">
        <v>16425</v>
      </c>
      <c r="N12" s="20" t="s">
        <v>16397</v>
      </c>
      <c r="O12" s="20" t="s">
        <v>16426</v>
      </c>
    </row>
    <row r="13" spans="1:15" x14ac:dyDescent="0.3">
      <c r="B13" s="12" t="s">
        <v>16384</v>
      </c>
      <c r="C13" s="13">
        <v>1</v>
      </c>
      <c r="D13" s="14" t="s">
        <v>16385</v>
      </c>
      <c r="E13" s="12" t="s">
        <v>16386</v>
      </c>
      <c r="F13" s="12" t="s">
        <v>16387</v>
      </c>
      <c r="G13" s="15">
        <v>1</v>
      </c>
      <c r="H13" s="8">
        <v>7000000</v>
      </c>
      <c r="I13" s="12">
        <v>3</v>
      </c>
      <c r="J13" s="16">
        <v>1.3888888888888889E-3</v>
      </c>
      <c r="K13" s="12" t="s">
        <v>16388</v>
      </c>
      <c r="L13" s="12" t="s">
        <v>16389</v>
      </c>
      <c r="M13" s="12" t="s">
        <v>16390</v>
      </c>
      <c r="N13" s="12" t="s">
        <v>16391</v>
      </c>
      <c r="O13" s="12" t="s">
        <v>16392</v>
      </c>
    </row>
    <row r="14" spans="1:15" x14ac:dyDescent="0.3">
      <c r="B14" s="20" t="s">
        <v>16384</v>
      </c>
      <c r="C14" s="21">
        <v>2</v>
      </c>
      <c r="D14" s="22" t="s">
        <v>16411</v>
      </c>
      <c r="E14" s="20" t="s">
        <v>16412</v>
      </c>
      <c r="F14" s="20" t="s">
        <v>16394</v>
      </c>
      <c r="G14" s="23">
        <v>3</v>
      </c>
      <c r="H14" s="24">
        <v>12000000</v>
      </c>
      <c r="I14" s="20">
        <v>1</v>
      </c>
      <c r="J14" s="25">
        <v>1.3888888888888889E-3</v>
      </c>
      <c r="K14" s="20" t="s">
        <v>16388</v>
      </c>
      <c r="L14" s="20" t="s">
        <v>16413</v>
      </c>
      <c r="M14" s="20" t="s">
        <v>16414</v>
      </c>
      <c r="N14" s="20" t="s">
        <v>16391</v>
      </c>
      <c r="O14" s="20" t="s">
        <v>16398</v>
      </c>
    </row>
    <row r="15" spans="1:15" x14ac:dyDescent="0.3">
      <c r="B15" s="12" t="s">
        <v>16384</v>
      </c>
      <c r="C15" s="13">
        <v>6</v>
      </c>
      <c r="D15" s="14" t="s">
        <v>16411</v>
      </c>
      <c r="E15" s="12" t="s">
        <v>16412</v>
      </c>
      <c r="F15" s="12" t="s">
        <v>16416</v>
      </c>
      <c r="G15" s="15">
        <v>5</v>
      </c>
      <c r="H15" s="8">
        <v>20000000</v>
      </c>
      <c r="I15" s="12">
        <v>2</v>
      </c>
      <c r="J15" s="16">
        <v>1.3888888888888889E-3</v>
      </c>
      <c r="K15" s="12" t="s">
        <v>16388</v>
      </c>
      <c r="L15" s="12" t="s">
        <v>16389</v>
      </c>
      <c r="M15" s="12" t="s">
        <v>16417</v>
      </c>
      <c r="N15" s="12" t="s">
        <v>16409</v>
      </c>
      <c r="O15" s="12" t="s">
        <v>16427</v>
      </c>
    </row>
    <row r="16" spans="1:15" x14ac:dyDescent="0.3">
      <c r="B16" s="20" t="s">
        <v>16384</v>
      </c>
      <c r="C16" s="21">
        <v>26</v>
      </c>
      <c r="D16" s="22" t="s">
        <v>16418</v>
      </c>
      <c r="E16" s="20" t="s">
        <v>16404</v>
      </c>
      <c r="F16" s="20" t="s">
        <v>16419</v>
      </c>
      <c r="G16" s="23">
        <v>1</v>
      </c>
      <c r="H16" s="24">
        <v>19000000</v>
      </c>
      <c r="I16" s="20">
        <v>2</v>
      </c>
      <c r="J16" s="25">
        <v>1.3888888888888889E-3</v>
      </c>
      <c r="K16" s="20" t="s">
        <v>16420</v>
      </c>
      <c r="L16" s="20" t="s">
        <v>16421</v>
      </c>
      <c r="M16" s="20" t="s">
        <v>16405</v>
      </c>
      <c r="N16" s="20" t="s">
        <v>16391</v>
      </c>
      <c r="O16" s="20" t="s">
        <v>16428</v>
      </c>
    </row>
    <row r="17" spans="2:15" x14ac:dyDescent="0.3">
      <c r="B17" s="12" t="s">
        <v>16384</v>
      </c>
      <c r="C17" s="13">
        <v>2</v>
      </c>
      <c r="D17" s="14" t="s">
        <v>16411</v>
      </c>
      <c r="E17" s="12" t="s">
        <v>16412</v>
      </c>
      <c r="F17" s="12" t="s">
        <v>16394</v>
      </c>
      <c r="G17" s="15">
        <v>3</v>
      </c>
      <c r="H17" s="8">
        <v>12000000</v>
      </c>
      <c r="I17" s="12">
        <v>1</v>
      </c>
      <c r="J17" s="16">
        <v>1.3888888888888889E-3</v>
      </c>
      <c r="K17" s="12" t="s">
        <v>16388</v>
      </c>
      <c r="L17" s="12" t="s">
        <v>16413</v>
      </c>
      <c r="M17" s="12" t="s">
        <v>16414</v>
      </c>
      <c r="N17" s="12" t="s">
        <v>16391</v>
      </c>
      <c r="O17" s="12" t="s">
        <v>16403</v>
      </c>
    </row>
    <row r="18" spans="2:15" x14ac:dyDescent="0.3">
      <c r="B18" s="20" t="s">
        <v>16384</v>
      </c>
      <c r="C18" s="21">
        <v>6</v>
      </c>
      <c r="D18" s="22" t="s">
        <v>16411</v>
      </c>
      <c r="E18" s="20" t="s">
        <v>16412</v>
      </c>
      <c r="F18" s="20" t="s">
        <v>16416</v>
      </c>
      <c r="G18" s="23">
        <v>5</v>
      </c>
      <c r="H18" s="24">
        <v>20000000</v>
      </c>
      <c r="I18" s="20">
        <v>2</v>
      </c>
      <c r="J18" s="25">
        <v>1.3888888888888889E-3</v>
      </c>
      <c r="K18" s="20" t="s">
        <v>16388</v>
      </c>
      <c r="L18" s="20" t="s">
        <v>16389</v>
      </c>
      <c r="M18" s="20" t="s">
        <v>16417</v>
      </c>
      <c r="N18" s="20" t="s">
        <v>16409</v>
      </c>
      <c r="O18" s="20" t="s">
        <v>16427</v>
      </c>
    </row>
    <row r="19" spans="2:15" x14ac:dyDescent="0.3">
      <c r="B19" s="12" t="s">
        <v>16384</v>
      </c>
      <c r="C19" s="13">
        <v>26</v>
      </c>
      <c r="D19" s="14" t="s">
        <v>16418</v>
      </c>
      <c r="E19" s="12" t="s">
        <v>16404</v>
      </c>
      <c r="F19" s="12" t="s">
        <v>16419</v>
      </c>
      <c r="G19" s="15">
        <v>1</v>
      </c>
      <c r="H19" s="8">
        <v>19000000</v>
      </c>
      <c r="I19" s="12">
        <v>2</v>
      </c>
      <c r="J19" s="16">
        <v>1.3888888888888889E-3</v>
      </c>
      <c r="K19" s="12" t="s">
        <v>16420</v>
      </c>
      <c r="L19" s="12" t="s">
        <v>16421</v>
      </c>
      <c r="M19" s="12" t="s">
        <v>16405</v>
      </c>
      <c r="N19" s="12" t="s">
        <v>16391</v>
      </c>
      <c r="O19" s="12" t="s">
        <v>16428</v>
      </c>
    </row>
    <row r="20" spans="2:15" x14ac:dyDescent="0.3">
      <c r="B20" s="20" t="s">
        <v>16384</v>
      </c>
      <c r="C20" s="21">
        <v>12</v>
      </c>
      <c r="D20" s="22" t="s">
        <v>16429</v>
      </c>
      <c r="E20" s="20" t="s">
        <v>16386</v>
      </c>
      <c r="F20" s="20" t="s">
        <v>16416</v>
      </c>
      <c r="G20" s="23">
        <v>3</v>
      </c>
      <c r="H20" s="24">
        <v>11000000</v>
      </c>
      <c r="I20" s="20">
        <v>1</v>
      </c>
      <c r="J20" s="25">
        <v>1.3888888888888889E-3</v>
      </c>
      <c r="K20" s="20" t="s">
        <v>16388</v>
      </c>
      <c r="L20" s="20" t="s">
        <v>16430</v>
      </c>
      <c r="M20" s="20" t="s">
        <v>16425</v>
      </c>
      <c r="N20" s="20" t="s">
        <v>16397</v>
      </c>
      <c r="O20" s="20" t="s">
        <v>16426</v>
      </c>
    </row>
    <row r="21" spans="2:15" x14ac:dyDescent="0.3">
      <c r="B21" s="12" t="s">
        <v>16384</v>
      </c>
      <c r="C21" s="13">
        <v>11</v>
      </c>
      <c r="D21" s="14" t="s">
        <v>16431</v>
      </c>
      <c r="E21" s="12" t="s">
        <v>16400</v>
      </c>
      <c r="F21" s="12" t="s">
        <v>16394</v>
      </c>
      <c r="G21" s="15">
        <v>5</v>
      </c>
      <c r="H21" s="8">
        <v>25000000</v>
      </c>
      <c r="I21" s="12">
        <v>1</v>
      </c>
      <c r="J21" s="16">
        <v>1.3888888888888889E-3</v>
      </c>
      <c r="K21" s="12" t="s">
        <v>16388</v>
      </c>
      <c r="L21" s="12" t="s">
        <v>16401</v>
      </c>
      <c r="M21" s="12" t="s">
        <v>16417</v>
      </c>
      <c r="N21" s="12" t="s">
        <v>16397</v>
      </c>
      <c r="O21" s="12" t="s">
        <v>16403</v>
      </c>
    </row>
    <row r="22" spans="2:15" x14ac:dyDescent="0.3">
      <c r="B22" s="20" t="s">
        <v>16384</v>
      </c>
      <c r="C22" s="21">
        <v>11</v>
      </c>
      <c r="D22" s="22" t="s">
        <v>16432</v>
      </c>
      <c r="E22" s="20" t="s">
        <v>16404</v>
      </c>
      <c r="F22" s="20" t="s">
        <v>16416</v>
      </c>
      <c r="G22" s="23">
        <v>2</v>
      </c>
      <c r="H22" s="24">
        <v>38000000</v>
      </c>
      <c r="I22" s="20">
        <v>2</v>
      </c>
      <c r="J22" s="25">
        <v>1.3888888888888889E-3</v>
      </c>
      <c r="K22" s="20" t="s">
        <v>16420</v>
      </c>
      <c r="L22" s="20" t="s">
        <v>16430</v>
      </c>
      <c r="M22" s="20" t="s">
        <v>16417</v>
      </c>
      <c r="N22" s="20" t="s">
        <v>16391</v>
      </c>
      <c r="O22" s="20" t="s">
        <v>16427</v>
      </c>
    </row>
    <row r="23" spans="2:15" x14ac:dyDescent="0.3">
      <c r="B23" s="12" t="s">
        <v>16384</v>
      </c>
      <c r="C23" s="13">
        <v>3</v>
      </c>
      <c r="D23" s="14" t="s">
        <v>16385</v>
      </c>
      <c r="E23" s="12" t="s">
        <v>16412</v>
      </c>
      <c r="F23" s="12" t="s">
        <v>16416</v>
      </c>
      <c r="G23" s="15">
        <v>4</v>
      </c>
      <c r="H23" s="8">
        <v>15000000</v>
      </c>
      <c r="I23" s="12">
        <v>1</v>
      </c>
      <c r="J23" s="16">
        <v>1.3888888888888889E-3</v>
      </c>
      <c r="K23" s="12" t="s">
        <v>16388</v>
      </c>
      <c r="L23" s="12" t="s">
        <v>16430</v>
      </c>
      <c r="M23" s="12" t="s">
        <v>16390</v>
      </c>
      <c r="N23" s="12" t="s">
        <v>16391</v>
      </c>
      <c r="O23" s="12" t="s">
        <v>16415</v>
      </c>
    </row>
    <row r="24" spans="2:15" x14ac:dyDescent="0.3">
      <c r="B24" s="20" t="s">
        <v>16384</v>
      </c>
      <c r="C24" s="21">
        <v>11</v>
      </c>
      <c r="D24" s="22" t="s">
        <v>16433</v>
      </c>
      <c r="E24" s="20" t="s">
        <v>16386</v>
      </c>
      <c r="F24" s="20" t="s">
        <v>16394</v>
      </c>
      <c r="G24" s="23">
        <v>1</v>
      </c>
      <c r="H24" s="24">
        <v>19000000</v>
      </c>
      <c r="I24" s="20">
        <v>1</v>
      </c>
      <c r="J24" s="25">
        <v>1.3888888888888889E-3</v>
      </c>
      <c r="K24" s="20" t="s">
        <v>16420</v>
      </c>
      <c r="L24" s="20" t="s">
        <v>16389</v>
      </c>
      <c r="M24" s="20" t="s">
        <v>16396</v>
      </c>
      <c r="N24" s="20" t="s">
        <v>16406</v>
      </c>
      <c r="O24" s="20" t="s">
        <v>16428</v>
      </c>
    </row>
    <row r="25" spans="2:15" x14ac:dyDescent="0.3">
      <c r="B25" s="12" t="s">
        <v>16384</v>
      </c>
      <c r="C25" s="13">
        <v>10</v>
      </c>
      <c r="D25" s="14" t="s">
        <v>16433</v>
      </c>
      <c r="E25" s="12" t="s">
        <v>16412</v>
      </c>
      <c r="F25" s="12" t="s">
        <v>16387</v>
      </c>
      <c r="G25" s="15">
        <v>4</v>
      </c>
      <c r="H25" s="8">
        <v>20000000</v>
      </c>
      <c r="I25" s="12">
        <v>3</v>
      </c>
      <c r="J25" s="16">
        <v>1.3888888888888889E-3</v>
      </c>
      <c r="K25" s="12" t="s">
        <v>16388</v>
      </c>
      <c r="L25" s="12" t="s">
        <v>16421</v>
      </c>
      <c r="M25" s="12" t="s">
        <v>16405</v>
      </c>
      <c r="N25" s="12" t="s">
        <v>16406</v>
      </c>
      <c r="O25" s="12" t="s">
        <v>16428</v>
      </c>
    </row>
    <row r="26" spans="2:15" x14ac:dyDescent="0.3">
      <c r="B26" s="20" t="s">
        <v>16384</v>
      </c>
      <c r="C26" s="21">
        <v>5</v>
      </c>
      <c r="D26" s="22" t="s">
        <v>16433</v>
      </c>
      <c r="E26" s="20" t="s">
        <v>16412</v>
      </c>
      <c r="F26" s="20" t="s">
        <v>16394</v>
      </c>
      <c r="G26" s="23">
        <v>1</v>
      </c>
      <c r="H26" s="24">
        <v>7000000</v>
      </c>
      <c r="I26" s="20">
        <v>2</v>
      </c>
      <c r="J26" s="25">
        <v>1.3888888888888889E-3</v>
      </c>
      <c r="K26" s="20" t="s">
        <v>16388</v>
      </c>
      <c r="L26" s="20" t="s">
        <v>16430</v>
      </c>
      <c r="M26" s="20" t="s">
        <v>16422</v>
      </c>
      <c r="N26" s="20" t="s">
        <v>16397</v>
      </c>
      <c r="O26" s="20" t="s">
        <v>16426</v>
      </c>
    </row>
    <row r="27" spans="2:15" x14ac:dyDescent="0.3">
      <c r="B27" s="12" t="s">
        <v>16384</v>
      </c>
      <c r="C27" s="13">
        <v>12</v>
      </c>
      <c r="D27" s="14" t="s">
        <v>16434</v>
      </c>
      <c r="E27" s="12" t="s">
        <v>16400</v>
      </c>
      <c r="F27" s="12" t="s">
        <v>16394</v>
      </c>
      <c r="G27" s="15">
        <v>2</v>
      </c>
      <c r="H27" s="8">
        <v>38000000</v>
      </c>
      <c r="I27" s="12">
        <v>3</v>
      </c>
      <c r="J27" s="16">
        <v>1.3888888888888889E-3</v>
      </c>
      <c r="K27" s="12" t="s">
        <v>16420</v>
      </c>
      <c r="L27" s="12" t="s">
        <v>16413</v>
      </c>
      <c r="M27" s="12" t="s">
        <v>16414</v>
      </c>
      <c r="N27" s="12" t="s">
        <v>16391</v>
      </c>
      <c r="O27" s="12" t="s">
        <v>16427</v>
      </c>
    </row>
    <row r="28" spans="2:15" x14ac:dyDescent="0.3">
      <c r="B28" s="20" t="s">
        <v>16384</v>
      </c>
      <c r="C28" s="21">
        <v>26</v>
      </c>
      <c r="D28" s="22" t="s">
        <v>16393</v>
      </c>
      <c r="E28" s="20" t="s">
        <v>16386</v>
      </c>
      <c r="F28" s="20" t="s">
        <v>16416</v>
      </c>
      <c r="G28" s="23">
        <v>4</v>
      </c>
      <c r="H28" s="24">
        <v>20000000</v>
      </c>
      <c r="I28" s="20">
        <v>3</v>
      </c>
      <c r="J28" s="25">
        <v>1.3888888888888889E-3</v>
      </c>
      <c r="K28" s="20" t="s">
        <v>16435</v>
      </c>
      <c r="L28" s="20" t="s">
        <v>16389</v>
      </c>
      <c r="M28" s="20" t="s">
        <v>16390</v>
      </c>
      <c r="N28" s="20" t="s">
        <v>16409</v>
      </c>
      <c r="O28" s="20" t="s">
        <v>16410</v>
      </c>
    </row>
    <row r="29" spans="2:15" x14ac:dyDescent="0.3">
      <c r="B29" s="12" t="s">
        <v>16384</v>
      </c>
      <c r="C29" s="13">
        <v>25</v>
      </c>
      <c r="D29" s="14" t="s">
        <v>16399</v>
      </c>
      <c r="E29" s="12" t="s">
        <v>16386</v>
      </c>
      <c r="F29" s="12" t="s">
        <v>16387</v>
      </c>
      <c r="G29" s="15">
        <v>3</v>
      </c>
      <c r="H29" s="8">
        <v>15000000</v>
      </c>
      <c r="I29" s="12">
        <v>3</v>
      </c>
      <c r="J29" s="16">
        <v>1.3888888888888889E-3</v>
      </c>
      <c r="K29" s="12" t="s">
        <v>16388</v>
      </c>
      <c r="L29" s="12" t="s">
        <v>16430</v>
      </c>
      <c r="M29" s="12" t="s">
        <v>16402</v>
      </c>
      <c r="N29" s="12" t="s">
        <v>16397</v>
      </c>
      <c r="O29" s="12" t="s">
        <v>16426</v>
      </c>
    </row>
    <row r="30" spans="2:15" x14ac:dyDescent="0.3">
      <c r="B30" s="20" t="s">
        <v>16384</v>
      </c>
      <c r="C30" s="21">
        <v>11</v>
      </c>
      <c r="D30" s="22" t="s">
        <v>16399</v>
      </c>
      <c r="E30" s="20" t="s">
        <v>16386</v>
      </c>
      <c r="F30" s="20" t="s">
        <v>16416</v>
      </c>
      <c r="G30" s="23">
        <v>3</v>
      </c>
      <c r="H30" s="24">
        <v>12000000</v>
      </c>
      <c r="I30" s="20">
        <v>4</v>
      </c>
      <c r="J30" s="25">
        <v>1.3888888888888889E-3</v>
      </c>
      <c r="K30" s="20" t="s">
        <v>16388</v>
      </c>
      <c r="L30" s="20" t="s">
        <v>16395</v>
      </c>
      <c r="M30" s="20" t="s">
        <v>16390</v>
      </c>
      <c r="N30" s="20" t="s">
        <v>16409</v>
      </c>
      <c r="O30" s="20" t="s">
        <v>16410</v>
      </c>
    </row>
    <row r="31" spans="2:15" x14ac:dyDescent="0.3">
      <c r="B31" s="12" t="s">
        <v>16384</v>
      </c>
      <c r="C31" s="13">
        <v>18</v>
      </c>
      <c r="D31" s="14" t="s">
        <v>16399</v>
      </c>
      <c r="E31" s="12" t="s">
        <v>16386</v>
      </c>
      <c r="F31" s="12" t="s">
        <v>16394</v>
      </c>
      <c r="G31" s="15">
        <v>4</v>
      </c>
      <c r="H31" s="8">
        <v>15000000</v>
      </c>
      <c r="I31" s="12">
        <v>2</v>
      </c>
      <c r="J31" s="16">
        <v>1.3888888888888889E-3</v>
      </c>
      <c r="K31" s="12" t="s">
        <v>16388</v>
      </c>
      <c r="L31" s="12" t="s">
        <v>16413</v>
      </c>
      <c r="M31" s="12" t="s">
        <v>16422</v>
      </c>
      <c r="N31" s="12" t="s">
        <v>16391</v>
      </c>
      <c r="O31" s="12" t="s">
        <v>16436</v>
      </c>
    </row>
    <row r="32" spans="2:15" x14ac:dyDescent="0.3">
      <c r="B32" s="20" t="s">
        <v>16384</v>
      </c>
      <c r="C32" s="21">
        <v>1</v>
      </c>
      <c r="D32" s="22" t="s">
        <v>16411</v>
      </c>
      <c r="E32" s="20" t="s">
        <v>16404</v>
      </c>
      <c r="F32" s="20" t="s">
        <v>16416</v>
      </c>
      <c r="G32" s="23">
        <v>3</v>
      </c>
      <c r="H32" s="24">
        <v>15000000</v>
      </c>
      <c r="I32" s="20">
        <v>3</v>
      </c>
      <c r="J32" s="25">
        <v>1.3888888888888889E-3</v>
      </c>
      <c r="K32" s="20" t="s">
        <v>16388</v>
      </c>
      <c r="L32" s="20" t="s">
        <v>16413</v>
      </c>
      <c r="M32" s="20" t="s">
        <v>16402</v>
      </c>
      <c r="N32" s="20" t="s">
        <v>16397</v>
      </c>
      <c r="O32" s="20" t="s">
        <v>16426</v>
      </c>
    </row>
    <row r="33" spans="2:15" x14ac:dyDescent="0.3">
      <c r="B33" s="12" t="s">
        <v>16384</v>
      </c>
      <c r="C33" s="13">
        <v>1</v>
      </c>
      <c r="D33" s="14" t="s">
        <v>16411</v>
      </c>
      <c r="E33" s="12" t="s">
        <v>16386</v>
      </c>
      <c r="F33" s="12" t="s">
        <v>16416</v>
      </c>
      <c r="G33" s="15">
        <v>2</v>
      </c>
      <c r="H33" s="8">
        <v>12000000</v>
      </c>
      <c r="I33" s="12">
        <v>6</v>
      </c>
      <c r="J33" s="16">
        <v>1.3888888888888889E-3</v>
      </c>
      <c r="K33" s="12" t="s">
        <v>16388</v>
      </c>
      <c r="L33" s="12" t="s">
        <v>16413</v>
      </c>
      <c r="M33" s="12" t="s">
        <v>16402</v>
      </c>
      <c r="N33" s="12" t="s">
        <v>16391</v>
      </c>
      <c r="O33" s="12" t="s">
        <v>16415</v>
      </c>
    </row>
    <row r="34" spans="2:15" x14ac:dyDescent="0.3">
      <c r="B34" s="20" t="s">
        <v>16384</v>
      </c>
      <c r="C34" s="21">
        <v>8</v>
      </c>
      <c r="D34" s="22" t="s">
        <v>16411</v>
      </c>
      <c r="E34" s="20" t="s">
        <v>16386</v>
      </c>
      <c r="F34" s="20" t="s">
        <v>16416</v>
      </c>
      <c r="G34" s="23">
        <v>3</v>
      </c>
      <c r="H34" s="24">
        <v>15000000</v>
      </c>
      <c r="I34" s="20">
        <v>3</v>
      </c>
      <c r="J34" s="25">
        <v>1.3888888888888889E-3</v>
      </c>
      <c r="K34" s="20" t="s">
        <v>16388</v>
      </c>
      <c r="L34" s="20" t="s">
        <v>16408</v>
      </c>
      <c r="M34" s="20" t="s">
        <v>16390</v>
      </c>
      <c r="N34" s="20" t="s">
        <v>16391</v>
      </c>
      <c r="O34" s="20" t="s">
        <v>16436</v>
      </c>
    </row>
    <row r="35" spans="2:15" x14ac:dyDescent="0.3">
      <c r="B35" s="12" t="s">
        <v>16384</v>
      </c>
      <c r="C35" s="13">
        <v>20</v>
      </c>
      <c r="D35" s="14" t="s">
        <v>16411</v>
      </c>
      <c r="E35" s="12" t="s">
        <v>16400</v>
      </c>
      <c r="F35" s="12" t="s">
        <v>16394</v>
      </c>
      <c r="G35" s="15">
        <v>5</v>
      </c>
      <c r="H35" s="8">
        <v>25000000</v>
      </c>
      <c r="I35" s="12">
        <v>4</v>
      </c>
      <c r="J35" s="16">
        <v>1.3888888888888889E-3</v>
      </c>
      <c r="K35" s="12" t="s">
        <v>16388</v>
      </c>
      <c r="L35" s="12" t="s">
        <v>16408</v>
      </c>
      <c r="M35" s="12" t="s">
        <v>16402</v>
      </c>
      <c r="N35" s="12" t="s">
        <v>16391</v>
      </c>
      <c r="O35" s="12" t="s">
        <v>16437</v>
      </c>
    </row>
    <row r="36" spans="2:15" x14ac:dyDescent="0.3">
      <c r="B36" s="20" t="s">
        <v>16384</v>
      </c>
      <c r="C36" s="21">
        <v>20</v>
      </c>
      <c r="D36" s="22" t="s">
        <v>16411</v>
      </c>
      <c r="E36" s="20" t="s">
        <v>16423</v>
      </c>
      <c r="F36" s="20" t="s">
        <v>16387</v>
      </c>
      <c r="G36" s="23">
        <v>2</v>
      </c>
      <c r="H36" s="24">
        <v>12000000</v>
      </c>
      <c r="I36" s="20">
        <v>4</v>
      </c>
      <c r="J36" s="25">
        <v>1.3888888888888889E-3</v>
      </c>
      <c r="K36" s="20" t="s">
        <v>16388</v>
      </c>
      <c r="L36" s="20" t="s">
        <v>16438</v>
      </c>
      <c r="M36" s="20" t="s">
        <v>16405</v>
      </c>
      <c r="N36" s="20" t="s">
        <v>16406</v>
      </c>
      <c r="O36" s="20" t="s">
        <v>16439</v>
      </c>
    </row>
    <row r="37" spans="2:15" x14ac:dyDescent="0.3">
      <c r="B37" s="12" t="s">
        <v>16384</v>
      </c>
      <c r="C37" s="13">
        <v>1</v>
      </c>
      <c r="D37" s="14" t="s">
        <v>16411</v>
      </c>
      <c r="E37" s="12" t="s">
        <v>16400</v>
      </c>
      <c r="F37" s="12" t="s">
        <v>16394</v>
      </c>
      <c r="G37" s="15">
        <v>3</v>
      </c>
      <c r="H37" s="8">
        <v>15000000</v>
      </c>
      <c r="I37" s="12">
        <v>5</v>
      </c>
      <c r="J37" s="16">
        <v>1.3888888888888889E-3</v>
      </c>
      <c r="K37" s="12" t="s">
        <v>16388</v>
      </c>
      <c r="L37" s="12" t="s">
        <v>16401</v>
      </c>
      <c r="M37" s="12" t="s">
        <v>16414</v>
      </c>
      <c r="N37" s="12" t="s">
        <v>16406</v>
      </c>
      <c r="O37" s="12" t="s">
        <v>16428</v>
      </c>
    </row>
    <row r="38" spans="2:15" x14ac:dyDescent="0.3">
      <c r="B38" s="20" t="s">
        <v>16384</v>
      </c>
      <c r="C38" s="21">
        <v>20</v>
      </c>
      <c r="D38" s="22" t="s">
        <v>16411</v>
      </c>
      <c r="E38" s="20" t="s">
        <v>16400</v>
      </c>
      <c r="F38" s="20" t="s">
        <v>16416</v>
      </c>
      <c r="G38" s="23">
        <v>2</v>
      </c>
      <c r="H38" s="24">
        <v>10000000</v>
      </c>
      <c r="I38" s="20">
        <v>1</v>
      </c>
      <c r="J38" s="25">
        <v>1.3888888888888889E-3</v>
      </c>
      <c r="K38" s="20" t="s">
        <v>16388</v>
      </c>
      <c r="L38" s="20" t="s">
        <v>16438</v>
      </c>
      <c r="M38" s="20" t="s">
        <v>16417</v>
      </c>
      <c r="N38" s="20" t="s">
        <v>16391</v>
      </c>
      <c r="O38" s="20" t="s">
        <v>16409</v>
      </c>
    </row>
    <row r="39" spans="2:15" x14ac:dyDescent="0.3">
      <c r="B39" s="12" t="s">
        <v>16384</v>
      </c>
      <c r="C39" s="13">
        <v>1</v>
      </c>
      <c r="D39" s="14" t="s">
        <v>16411</v>
      </c>
      <c r="E39" s="12" t="s">
        <v>16400</v>
      </c>
      <c r="F39" s="12" t="s">
        <v>16387</v>
      </c>
      <c r="G39" s="15">
        <v>3</v>
      </c>
      <c r="H39" s="8">
        <v>12000000</v>
      </c>
      <c r="I39" s="12">
        <v>2</v>
      </c>
      <c r="J39" s="16">
        <v>1.3888888888888889E-3</v>
      </c>
      <c r="K39" s="12" t="s">
        <v>16388</v>
      </c>
      <c r="L39" s="12" t="s">
        <v>16408</v>
      </c>
      <c r="M39" s="12" t="s">
        <v>16396</v>
      </c>
      <c r="N39" s="12" t="s">
        <v>16391</v>
      </c>
      <c r="O39" s="12" t="s">
        <v>16427</v>
      </c>
    </row>
    <row r="40" spans="2:15" x14ac:dyDescent="0.3">
      <c r="B40" s="20" t="s">
        <v>16384</v>
      </c>
      <c r="C40" s="21">
        <v>4</v>
      </c>
      <c r="D40" s="22" t="s">
        <v>16411</v>
      </c>
      <c r="E40" s="20" t="s">
        <v>16386</v>
      </c>
      <c r="F40" s="20" t="s">
        <v>16394</v>
      </c>
      <c r="G40" s="23">
        <v>3</v>
      </c>
      <c r="H40" s="24">
        <v>11000000</v>
      </c>
      <c r="I40" s="20">
        <v>6</v>
      </c>
      <c r="J40" s="25">
        <v>1.3888888888888889E-3</v>
      </c>
      <c r="K40" s="20" t="s">
        <v>16388</v>
      </c>
      <c r="L40" s="20" t="s">
        <v>16413</v>
      </c>
      <c r="M40" s="20" t="s">
        <v>16422</v>
      </c>
      <c r="N40" s="20" t="s">
        <v>16397</v>
      </c>
      <c r="O40" s="20" t="s">
        <v>16403</v>
      </c>
    </row>
    <row r="41" spans="2:15" x14ac:dyDescent="0.3">
      <c r="B41" s="12" t="s">
        <v>16384</v>
      </c>
      <c r="C41" s="13">
        <v>3</v>
      </c>
      <c r="D41" s="14" t="s">
        <v>16418</v>
      </c>
      <c r="E41" s="12" t="s">
        <v>16404</v>
      </c>
      <c r="F41" s="12" t="s">
        <v>16387</v>
      </c>
      <c r="G41" s="15">
        <v>1</v>
      </c>
      <c r="H41" s="8">
        <v>19000000</v>
      </c>
      <c r="I41" s="12">
        <v>3</v>
      </c>
      <c r="J41" s="16">
        <v>1.3888888888888889E-3</v>
      </c>
      <c r="K41" s="12" t="s">
        <v>16420</v>
      </c>
      <c r="L41" s="12" t="s">
        <v>16438</v>
      </c>
      <c r="M41" s="12" t="s">
        <v>16422</v>
      </c>
      <c r="N41" s="12" t="s">
        <v>16391</v>
      </c>
      <c r="O41" s="12" t="s">
        <v>16427</v>
      </c>
    </row>
    <row r="42" spans="2:15" x14ac:dyDescent="0.3">
      <c r="B42" s="20" t="s">
        <v>16384</v>
      </c>
      <c r="C42" s="21">
        <v>22</v>
      </c>
      <c r="D42" s="22" t="s">
        <v>16418</v>
      </c>
      <c r="E42" s="20" t="s">
        <v>16404</v>
      </c>
      <c r="F42" s="20" t="s">
        <v>16387</v>
      </c>
      <c r="G42" s="23">
        <v>1</v>
      </c>
      <c r="H42" s="24">
        <v>19000000</v>
      </c>
      <c r="I42" s="20">
        <v>1</v>
      </c>
      <c r="J42" s="25">
        <v>1.3888888888888889E-3</v>
      </c>
      <c r="K42" s="20" t="s">
        <v>16420</v>
      </c>
      <c r="L42" s="20" t="s">
        <v>16395</v>
      </c>
      <c r="M42" s="20" t="s">
        <v>16425</v>
      </c>
      <c r="N42" s="20" t="s">
        <v>16409</v>
      </c>
      <c r="O42" s="20" t="s">
        <v>16440</v>
      </c>
    </row>
    <row r="43" spans="2:15" x14ac:dyDescent="0.3">
      <c r="B43" s="12" t="s">
        <v>16384</v>
      </c>
      <c r="C43" s="13">
        <v>13</v>
      </c>
      <c r="D43" s="14" t="s">
        <v>16418</v>
      </c>
      <c r="E43" s="12" t="s">
        <v>16423</v>
      </c>
      <c r="F43" s="12" t="s">
        <v>16441</v>
      </c>
      <c r="G43" s="15">
        <v>4</v>
      </c>
      <c r="H43" s="8">
        <v>20000000</v>
      </c>
      <c r="I43" s="12">
        <v>3</v>
      </c>
      <c r="J43" s="16">
        <v>1.3888888888888889E-3</v>
      </c>
      <c r="K43" s="12" t="s">
        <v>16435</v>
      </c>
      <c r="L43" s="12" t="s">
        <v>16389</v>
      </c>
      <c r="M43" s="12" t="s">
        <v>16402</v>
      </c>
      <c r="N43" s="12" t="s">
        <v>16406</v>
      </c>
      <c r="O43" s="12" t="s">
        <v>16428</v>
      </c>
    </row>
    <row r="44" spans="2:15" x14ac:dyDescent="0.3">
      <c r="B44" s="20" t="s">
        <v>16384</v>
      </c>
      <c r="C44" s="21">
        <v>17</v>
      </c>
      <c r="D44" s="22" t="s">
        <v>16418</v>
      </c>
      <c r="E44" s="20" t="s">
        <v>16423</v>
      </c>
      <c r="F44" s="20" t="s">
        <v>16416</v>
      </c>
      <c r="G44" s="23">
        <v>1</v>
      </c>
      <c r="H44" s="24">
        <v>7000000</v>
      </c>
      <c r="I44" s="20">
        <v>1</v>
      </c>
      <c r="J44" s="25">
        <v>1.3888888888888889E-3</v>
      </c>
      <c r="K44" s="20" t="s">
        <v>16388</v>
      </c>
      <c r="L44" s="20" t="s">
        <v>16389</v>
      </c>
      <c r="M44" s="20" t="s">
        <v>16405</v>
      </c>
      <c r="N44" s="20" t="s">
        <v>16391</v>
      </c>
      <c r="O44" s="20" t="s">
        <v>16427</v>
      </c>
    </row>
    <row r="45" spans="2:15" x14ac:dyDescent="0.3">
      <c r="B45" s="12" t="s">
        <v>16384</v>
      </c>
      <c r="C45" s="13">
        <v>30</v>
      </c>
      <c r="D45" s="14" t="s">
        <v>16418</v>
      </c>
      <c r="E45" s="12" t="s">
        <v>16423</v>
      </c>
      <c r="F45" s="12" t="s">
        <v>16394</v>
      </c>
      <c r="G45" s="15">
        <v>2</v>
      </c>
      <c r="H45" s="8">
        <v>10000000</v>
      </c>
      <c r="I45" s="12">
        <v>1</v>
      </c>
      <c r="J45" s="16">
        <v>1.3888888888888889E-3</v>
      </c>
      <c r="K45" s="12" t="s">
        <v>16388</v>
      </c>
      <c r="L45" s="12" t="s">
        <v>16401</v>
      </c>
      <c r="M45" s="12" t="s">
        <v>16405</v>
      </c>
      <c r="N45" s="12" t="s">
        <v>16406</v>
      </c>
      <c r="O45" s="12" t="s">
        <v>16439</v>
      </c>
    </row>
    <row r="46" spans="2:15" x14ac:dyDescent="0.3">
      <c r="B46" s="20" t="s">
        <v>16384</v>
      </c>
      <c r="C46" s="21">
        <v>29</v>
      </c>
      <c r="D46" s="22" t="s">
        <v>16418</v>
      </c>
      <c r="E46" s="20" t="s">
        <v>16404</v>
      </c>
      <c r="F46" s="20" t="s">
        <v>16416</v>
      </c>
      <c r="G46" s="23">
        <v>3</v>
      </c>
      <c r="H46" s="24">
        <v>15000000</v>
      </c>
      <c r="I46" s="20">
        <v>1</v>
      </c>
      <c r="J46" s="25">
        <v>1.3888888888888889E-3</v>
      </c>
      <c r="K46" s="20" t="s">
        <v>16388</v>
      </c>
      <c r="L46" s="20" t="s">
        <v>16389</v>
      </c>
      <c r="M46" s="20" t="s">
        <v>16396</v>
      </c>
      <c r="N46" s="20" t="s">
        <v>16397</v>
      </c>
      <c r="O46" s="20" t="s">
        <v>16398</v>
      </c>
    </row>
    <row r="47" spans="2:15" x14ac:dyDescent="0.3">
      <c r="B47" s="12" t="s">
        <v>16384</v>
      </c>
      <c r="C47" s="13">
        <v>6</v>
      </c>
      <c r="D47" s="14" t="s">
        <v>16418</v>
      </c>
      <c r="E47" s="12" t="s">
        <v>16423</v>
      </c>
      <c r="F47" s="12" t="s">
        <v>16441</v>
      </c>
      <c r="G47" s="15">
        <v>1</v>
      </c>
      <c r="H47" s="8">
        <v>7000000</v>
      </c>
      <c r="I47" s="12">
        <v>3</v>
      </c>
      <c r="J47" s="16">
        <v>1.3888888888888889E-3</v>
      </c>
      <c r="K47" s="12" t="s">
        <v>16388</v>
      </c>
      <c r="L47" s="12" t="s">
        <v>16438</v>
      </c>
      <c r="M47" s="12" t="s">
        <v>16425</v>
      </c>
      <c r="N47" s="12" t="s">
        <v>16409</v>
      </c>
      <c r="O47" s="12" t="s">
        <v>16440</v>
      </c>
    </row>
    <row r="48" spans="2:15" x14ac:dyDescent="0.3">
      <c r="B48" s="20" t="s">
        <v>16384</v>
      </c>
      <c r="C48" s="21">
        <v>22</v>
      </c>
      <c r="D48" s="22" t="s">
        <v>16442</v>
      </c>
      <c r="E48" s="20" t="s">
        <v>16400</v>
      </c>
      <c r="F48" s="20" t="s">
        <v>16387</v>
      </c>
      <c r="G48" s="23">
        <v>5</v>
      </c>
      <c r="H48" s="24">
        <v>25000000</v>
      </c>
      <c r="I48" s="20">
        <v>6</v>
      </c>
      <c r="J48" s="25">
        <v>1.3888888888888889E-3</v>
      </c>
      <c r="K48" s="20" t="s">
        <v>16388</v>
      </c>
      <c r="L48" s="20" t="s">
        <v>16430</v>
      </c>
      <c r="M48" s="20" t="s">
        <v>16417</v>
      </c>
      <c r="N48" s="20" t="s">
        <v>16409</v>
      </c>
      <c r="O48" s="20" t="s">
        <v>16410</v>
      </c>
    </row>
    <row r="49" spans="2:15" x14ac:dyDescent="0.3">
      <c r="B49" s="12" t="s">
        <v>16384</v>
      </c>
      <c r="C49" s="13">
        <v>3</v>
      </c>
      <c r="D49" s="14" t="s">
        <v>16442</v>
      </c>
      <c r="E49" s="12" t="s">
        <v>16404</v>
      </c>
      <c r="F49" s="12" t="s">
        <v>16394</v>
      </c>
      <c r="G49" s="15">
        <v>5</v>
      </c>
      <c r="H49" s="8">
        <v>20000000</v>
      </c>
      <c r="I49" s="12">
        <v>4</v>
      </c>
      <c r="J49" s="16">
        <v>1.3888888888888889E-3</v>
      </c>
      <c r="K49" s="12" t="s">
        <v>16388</v>
      </c>
      <c r="L49" s="12" t="s">
        <v>16413</v>
      </c>
      <c r="M49" s="12" t="s">
        <v>16425</v>
      </c>
      <c r="N49" s="12" t="s">
        <v>16397</v>
      </c>
      <c r="O49" s="12" t="s">
        <v>16426</v>
      </c>
    </row>
    <row r="50" spans="2:15" x14ac:dyDescent="0.3">
      <c r="B50" s="20" t="s">
        <v>16384</v>
      </c>
      <c r="C50" s="21">
        <v>12</v>
      </c>
      <c r="D50" s="22" t="s">
        <v>16429</v>
      </c>
      <c r="E50" s="20" t="s">
        <v>16386</v>
      </c>
      <c r="F50" s="20" t="s">
        <v>16416</v>
      </c>
      <c r="G50" s="23">
        <v>3</v>
      </c>
      <c r="H50" s="24">
        <v>11000000</v>
      </c>
      <c r="I50" s="20">
        <v>1</v>
      </c>
      <c r="J50" s="25">
        <v>1.3888888888888889E-3</v>
      </c>
      <c r="K50" s="20" t="s">
        <v>16388</v>
      </c>
      <c r="L50" s="20" t="s">
        <v>16430</v>
      </c>
      <c r="M50" s="20" t="s">
        <v>16425</v>
      </c>
      <c r="N50" s="20" t="s">
        <v>16397</v>
      </c>
      <c r="O50" s="20" t="s">
        <v>16426</v>
      </c>
    </row>
    <row r="51" spans="2:15" x14ac:dyDescent="0.3">
      <c r="B51" s="12" t="s">
        <v>16384</v>
      </c>
      <c r="C51" s="13">
        <v>11</v>
      </c>
      <c r="D51" s="14" t="s">
        <v>16431</v>
      </c>
      <c r="E51" s="12" t="s">
        <v>16400</v>
      </c>
      <c r="F51" s="12" t="s">
        <v>16394</v>
      </c>
      <c r="G51" s="15">
        <v>5</v>
      </c>
      <c r="H51" s="8">
        <v>25000000</v>
      </c>
      <c r="I51" s="12">
        <v>1</v>
      </c>
      <c r="J51" s="16">
        <v>1.3888888888888889E-3</v>
      </c>
      <c r="K51" s="12" t="s">
        <v>16388</v>
      </c>
      <c r="L51" s="12" t="s">
        <v>16401</v>
      </c>
      <c r="M51" s="12" t="s">
        <v>16417</v>
      </c>
      <c r="N51" s="12" t="s">
        <v>16397</v>
      </c>
      <c r="O51" s="12" t="s">
        <v>16403</v>
      </c>
    </row>
    <row r="52" spans="2:15" x14ac:dyDescent="0.3">
      <c r="B52" s="20" t="s">
        <v>16384</v>
      </c>
      <c r="C52" s="21">
        <v>11</v>
      </c>
      <c r="D52" s="22" t="s">
        <v>16432</v>
      </c>
      <c r="E52" s="20" t="s">
        <v>16404</v>
      </c>
      <c r="F52" s="20" t="s">
        <v>16416</v>
      </c>
      <c r="G52" s="23">
        <v>2</v>
      </c>
      <c r="H52" s="24">
        <v>38000000</v>
      </c>
      <c r="I52" s="20">
        <v>2</v>
      </c>
      <c r="J52" s="25">
        <v>1.3888888888888889E-3</v>
      </c>
      <c r="K52" s="20" t="s">
        <v>16420</v>
      </c>
      <c r="L52" s="20" t="s">
        <v>16430</v>
      </c>
      <c r="M52" s="20" t="s">
        <v>16417</v>
      </c>
      <c r="N52" s="20" t="s">
        <v>16391</v>
      </c>
      <c r="O52" s="20" t="s">
        <v>16427</v>
      </c>
    </row>
    <row r="53" spans="2:15" x14ac:dyDescent="0.3">
      <c r="B53" s="12" t="s">
        <v>16384</v>
      </c>
      <c r="C53" s="13">
        <v>3</v>
      </c>
      <c r="D53" s="14" t="s">
        <v>16385</v>
      </c>
      <c r="E53" s="12" t="s">
        <v>16412</v>
      </c>
      <c r="F53" s="12" t="s">
        <v>16416</v>
      </c>
      <c r="G53" s="15">
        <v>4</v>
      </c>
      <c r="H53" s="8">
        <v>15000000</v>
      </c>
      <c r="I53" s="12">
        <v>1</v>
      </c>
      <c r="J53" s="16">
        <v>1.3888888888888889E-3</v>
      </c>
      <c r="K53" s="12" t="s">
        <v>16388</v>
      </c>
      <c r="L53" s="12" t="s">
        <v>16430</v>
      </c>
      <c r="M53" s="12" t="s">
        <v>16390</v>
      </c>
      <c r="N53" s="12" t="s">
        <v>16391</v>
      </c>
      <c r="O53" s="12" t="s">
        <v>16415</v>
      </c>
    </row>
    <row r="54" spans="2:15" x14ac:dyDescent="0.3">
      <c r="B54" s="20" t="s">
        <v>16384</v>
      </c>
      <c r="C54" s="21">
        <v>11</v>
      </c>
      <c r="D54" s="22" t="s">
        <v>16433</v>
      </c>
      <c r="E54" s="20" t="s">
        <v>16386</v>
      </c>
      <c r="F54" s="20" t="s">
        <v>16394</v>
      </c>
      <c r="G54" s="23">
        <v>1</v>
      </c>
      <c r="H54" s="24">
        <v>19000000</v>
      </c>
      <c r="I54" s="20">
        <v>1</v>
      </c>
      <c r="J54" s="25">
        <v>1.3888888888888889E-3</v>
      </c>
      <c r="K54" s="20" t="s">
        <v>16420</v>
      </c>
      <c r="L54" s="20" t="s">
        <v>16389</v>
      </c>
      <c r="M54" s="20" t="s">
        <v>16396</v>
      </c>
      <c r="N54" s="20" t="s">
        <v>16406</v>
      </c>
      <c r="O54" s="20" t="s">
        <v>16428</v>
      </c>
    </row>
    <row r="55" spans="2:15" x14ac:dyDescent="0.3">
      <c r="B55" s="12" t="s">
        <v>16384</v>
      </c>
      <c r="C55" s="13">
        <v>10</v>
      </c>
      <c r="D55" s="14" t="s">
        <v>16433</v>
      </c>
      <c r="E55" s="12" t="s">
        <v>16412</v>
      </c>
      <c r="F55" s="12" t="s">
        <v>16387</v>
      </c>
      <c r="G55" s="15">
        <v>4</v>
      </c>
      <c r="H55" s="8">
        <v>20000000</v>
      </c>
      <c r="I55" s="12">
        <v>3</v>
      </c>
      <c r="J55" s="16">
        <v>1.3888888888888889E-3</v>
      </c>
      <c r="K55" s="12" t="s">
        <v>16388</v>
      </c>
      <c r="L55" s="12" t="s">
        <v>16421</v>
      </c>
      <c r="M55" s="12" t="s">
        <v>16405</v>
      </c>
      <c r="N55" s="12" t="s">
        <v>16406</v>
      </c>
      <c r="O55" s="12" t="s">
        <v>16428</v>
      </c>
    </row>
    <row r="56" spans="2:15" x14ac:dyDescent="0.3">
      <c r="B56" s="20" t="s">
        <v>16384</v>
      </c>
      <c r="C56" s="21">
        <v>5</v>
      </c>
      <c r="D56" s="22" t="s">
        <v>16433</v>
      </c>
      <c r="E56" s="20" t="s">
        <v>16412</v>
      </c>
      <c r="F56" s="20" t="s">
        <v>16394</v>
      </c>
      <c r="G56" s="23">
        <v>1</v>
      </c>
      <c r="H56" s="24">
        <v>7000000</v>
      </c>
      <c r="I56" s="20">
        <v>2</v>
      </c>
      <c r="J56" s="25">
        <v>1.3888888888888889E-3</v>
      </c>
      <c r="K56" s="20" t="s">
        <v>16388</v>
      </c>
      <c r="L56" s="20" t="s">
        <v>16430</v>
      </c>
      <c r="M56" s="20" t="s">
        <v>16422</v>
      </c>
      <c r="N56" s="20" t="s">
        <v>16397</v>
      </c>
      <c r="O56" s="20" t="s">
        <v>16426</v>
      </c>
    </row>
    <row r="57" spans="2:15" x14ac:dyDescent="0.3">
      <c r="B57" s="12" t="s">
        <v>16384</v>
      </c>
      <c r="C57" s="13">
        <v>12</v>
      </c>
      <c r="D57" s="14" t="s">
        <v>16434</v>
      </c>
      <c r="E57" s="12" t="s">
        <v>16400</v>
      </c>
      <c r="F57" s="12" t="s">
        <v>16394</v>
      </c>
      <c r="G57" s="15">
        <v>2</v>
      </c>
      <c r="H57" s="8">
        <v>38000000</v>
      </c>
      <c r="I57" s="12">
        <v>3</v>
      </c>
      <c r="J57" s="16">
        <v>1.3888888888888889E-3</v>
      </c>
      <c r="K57" s="12" t="s">
        <v>16420</v>
      </c>
      <c r="L57" s="12" t="s">
        <v>16413</v>
      </c>
      <c r="M57" s="12" t="s">
        <v>16414</v>
      </c>
      <c r="N57" s="12" t="s">
        <v>16391</v>
      </c>
      <c r="O57" s="12" t="s">
        <v>16427</v>
      </c>
    </row>
    <row r="58" spans="2:15" x14ac:dyDescent="0.3">
      <c r="B58" s="20" t="s">
        <v>16384</v>
      </c>
      <c r="C58" s="21">
        <v>26</v>
      </c>
      <c r="D58" s="22" t="s">
        <v>16393</v>
      </c>
      <c r="E58" s="20" t="s">
        <v>16386</v>
      </c>
      <c r="F58" s="20" t="s">
        <v>16416</v>
      </c>
      <c r="G58" s="23">
        <v>4</v>
      </c>
      <c r="H58" s="24">
        <v>20000000</v>
      </c>
      <c r="I58" s="20">
        <v>3</v>
      </c>
      <c r="J58" s="25">
        <v>1.3888888888888889E-3</v>
      </c>
      <c r="K58" s="20" t="s">
        <v>16435</v>
      </c>
      <c r="L58" s="20" t="s">
        <v>16389</v>
      </c>
      <c r="M58" s="20" t="s">
        <v>16390</v>
      </c>
      <c r="N58" s="20" t="s">
        <v>16409</v>
      </c>
      <c r="O58" s="20" t="s">
        <v>16410</v>
      </c>
    </row>
    <row r="59" spans="2:15" x14ac:dyDescent="0.3">
      <c r="B59" s="12" t="s">
        <v>16443</v>
      </c>
      <c r="C59" s="13">
        <v>11</v>
      </c>
      <c r="D59" s="14" t="s">
        <v>16432</v>
      </c>
      <c r="E59" s="12" t="s">
        <v>16404</v>
      </c>
      <c r="F59" s="12" t="s">
        <v>16387</v>
      </c>
      <c r="G59" s="15">
        <v>0</v>
      </c>
      <c r="H59" s="8">
        <v>0</v>
      </c>
      <c r="I59" s="12">
        <v>1</v>
      </c>
      <c r="J59" s="16">
        <v>1.3888888888888889E-3</v>
      </c>
      <c r="K59" s="12"/>
      <c r="L59" s="12"/>
      <c r="M59" s="12" t="s">
        <v>16402</v>
      </c>
      <c r="N59" s="12" t="s">
        <v>16391</v>
      </c>
      <c r="O59" s="12" t="s">
        <v>16436</v>
      </c>
    </row>
    <row r="60" spans="2:15" x14ac:dyDescent="0.3">
      <c r="B60" s="20" t="s">
        <v>16443</v>
      </c>
      <c r="C60" s="21">
        <v>14</v>
      </c>
      <c r="D60" s="22" t="s">
        <v>16385</v>
      </c>
      <c r="E60" s="20" t="s">
        <v>16386</v>
      </c>
      <c r="F60" s="20" t="s">
        <v>16394</v>
      </c>
      <c r="G60" s="23">
        <v>0</v>
      </c>
      <c r="H60" s="24">
        <v>0</v>
      </c>
      <c r="I60" s="20">
        <v>5</v>
      </c>
      <c r="J60" s="25">
        <v>1.3888888888888889E-3</v>
      </c>
      <c r="K60" s="20"/>
      <c r="L60" s="20"/>
      <c r="M60" s="20" t="s">
        <v>16405</v>
      </c>
      <c r="N60" s="20" t="s">
        <v>16397</v>
      </c>
      <c r="O60" s="20" t="s">
        <v>16426</v>
      </c>
    </row>
    <row r="61" spans="2:15" x14ac:dyDescent="0.3">
      <c r="B61" s="12" t="s">
        <v>16443</v>
      </c>
      <c r="C61" s="13">
        <v>1</v>
      </c>
      <c r="D61" s="14" t="s">
        <v>16433</v>
      </c>
      <c r="E61" s="12" t="s">
        <v>16386</v>
      </c>
      <c r="F61" s="12" t="s">
        <v>16394</v>
      </c>
      <c r="G61" s="15">
        <v>0</v>
      </c>
      <c r="H61" s="8">
        <v>0</v>
      </c>
      <c r="I61" s="12">
        <v>1</v>
      </c>
      <c r="J61" s="16">
        <v>1.3888888888888889E-3</v>
      </c>
      <c r="K61" s="12"/>
      <c r="L61" s="12"/>
      <c r="M61" s="12" t="s">
        <v>16390</v>
      </c>
      <c r="N61" s="12" t="s">
        <v>16406</v>
      </c>
      <c r="O61" s="12" t="s">
        <v>16428</v>
      </c>
    </row>
    <row r="62" spans="2:15" x14ac:dyDescent="0.3">
      <c r="B62" s="20" t="s">
        <v>16443</v>
      </c>
      <c r="C62" s="21">
        <v>12</v>
      </c>
      <c r="D62" s="22" t="s">
        <v>16434</v>
      </c>
      <c r="E62" s="20" t="s">
        <v>16400</v>
      </c>
      <c r="F62" s="20" t="s">
        <v>16387</v>
      </c>
      <c r="G62" s="23">
        <v>0</v>
      </c>
      <c r="H62" s="24">
        <v>0</v>
      </c>
      <c r="I62" s="20">
        <v>2</v>
      </c>
      <c r="J62" s="25">
        <v>1.3888888888888889E-3</v>
      </c>
      <c r="K62" s="20"/>
      <c r="L62" s="20"/>
      <c r="M62" s="20" t="s">
        <v>16405</v>
      </c>
      <c r="N62" s="20" t="s">
        <v>16397</v>
      </c>
      <c r="O62" s="20" t="s">
        <v>16398</v>
      </c>
    </row>
    <row r="63" spans="2:15" x14ac:dyDescent="0.3">
      <c r="B63" s="12" t="s">
        <v>16443</v>
      </c>
      <c r="C63" s="13">
        <v>7</v>
      </c>
      <c r="D63" s="14" t="s">
        <v>16411</v>
      </c>
      <c r="E63" s="12" t="s">
        <v>16423</v>
      </c>
      <c r="F63" s="12" t="s">
        <v>16394</v>
      </c>
      <c r="G63" s="15">
        <v>0</v>
      </c>
      <c r="H63" s="8">
        <v>0</v>
      </c>
      <c r="I63" s="12">
        <v>6</v>
      </c>
      <c r="J63" s="16">
        <v>1.3888888888888889E-3</v>
      </c>
      <c r="K63" s="12"/>
      <c r="L63" s="12"/>
      <c r="M63" s="12" t="s">
        <v>16417</v>
      </c>
      <c r="N63" s="12" t="s">
        <v>16409</v>
      </c>
      <c r="O63" s="12" t="s">
        <v>16440</v>
      </c>
    </row>
    <row r="64" spans="2:15" x14ac:dyDescent="0.3">
      <c r="B64" s="20" t="s">
        <v>16443</v>
      </c>
      <c r="C64" s="21">
        <v>5</v>
      </c>
      <c r="D64" s="22" t="s">
        <v>16411</v>
      </c>
      <c r="E64" s="20" t="s">
        <v>16404</v>
      </c>
      <c r="F64" s="20" t="s">
        <v>16416</v>
      </c>
      <c r="G64" s="23">
        <v>0</v>
      </c>
      <c r="H64" s="24">
        <v>0</v>
      </c>
      <c r="I64" s="20">
        <v>4</v>
      </c>
      <c r="J64" s="25">
        <v>1.3888888888888889E-3</v>
      </c>
      <c r="K64" s="20"/>
      <c r="L64" s="20"/>
      <c r="M64" s="20" t="s">
        <v>16425</v>
      </c>
      <c r="N64" s="20" t="s">
        <v>16397</v>
      </c>
      <c r="O64" s="20" t="s">
        <v>16398</v>
      </c>
    </row>
    <row r="65" spans="2:15" x14ac:dyDescent="0.3">
      <c r="B65" s="12" t="s">
        <v>16443</v>
      </c>
      <c r="C65" s="13">
        <v>23</v>
      </c>
      <c r="D65" s="14" t="s">
        <v>16418</v>
      </c>
      <c r="E65" s="12" t="s">
        <v>16386</v>
      </c>
      <c r="F65" s="12" t="s">
        <v>16394</v>
      </c>
      <c r="G65" s="15">
        <v>0</v>
      </c>
      <c r="H65" s="8">
        <v>0</v>
      </c>
      <c r="I65" s="12">
        <v>3</v>
      </c>
      <c r="J65" s="16">
        <v>1.3888888888888889E-3</v>
      </c>
      <c r="K65" s="12"/>
      <c r="L65" s="12"/>
      <c r="M65" s="12" t="s">
        <v>16390</v>
      </c>
      <c r="N65" s="12" t="s">
        <v>16409</v>
      </c>
      <c r="O65" s="12" t="s">
        <v>16410</v>
      </c>
    </row>
    <row r="66" spans="2:15" x14ac:dyDescent="0.3">
      <c r="B66" s="20" t="s">
        <v>16443</v>
      </c>
      <c r="C66" s="21">
        <v>19</v>
      </c>
      <c r="D66" s="22" t="s">
        <v>16418</v>
      </c>
      <c r="E66" s="20" t="s">
        <v>16404</v>
      </c>
      <c r="F66" s="20" t="s">
        <v>16394</v>
      </c>
      <c r="G66" s="23">
        <v>0</v>
      </c>
      <c r="H66" s="24">
        <v>0</v>
      </c>
      <c r="I66" s="20">
        <v>1</v>
      </c>
      <c r="J66" s="25">
        <v>1.3888888888888889E-3</v>
      </c>
      <c r="K66" s="20"/>
      <c r="L66" s="20"/>
      <c r="M66" s="20" t="s">
        <v>16422</v>
      </c>
      <c r="N66" s="20" t="s">
        <v>16391</v>
      </c>
      <c r="O66" s="20" t="s">
        <v>16437</v>
      </c>
    </row>
    <row r="67" spans="2:15" x14ac:dyDescent="0.3">
      <c r="B67" s="12" t="s">
        <v>16443</v>
      </c>
      <c r="C67" s="13">
        <v>10</v>
      </c>
      <c r="D67" s="14" t="s">
        <v>16442</v>
      </c>
      <c r="E67" s="12" t="s">
        <v>16423</v>
      </c>
      <c r="F67" s="12" t="s">
        <v>16387</v>
      </c>
      <c r="G67" s="15">
        <v>0</v>
      </c>
      <c r="H67" s="8">
        <v>0</v>
      </c>
      <c r="I67" s="12">
        <v>1</v>
      </c>
      <c r="J67" s="16">
        <v>1.3888888888888889E-3</v>
      </c>
      <c r="K67" s="12"/>
      <c r="L67" s="12"/>
      <c r="M67" s="12" t="s">
        <v>16422</v>
      </c>
      <c r="N67" s="12" t="s">
        <v>16391</v>
      </c>
      <c r="O67" s="12" t="s">
        <v>16415</v>
      </c>
    </row>
    <row r="68" spans="2:15" x14ac:dyDescent="0.3">
      <c r="B68" s="20" t="s">
        <v>16443</v>
      </c>
      <c r="C68" s="21">
        <v>11</v>
      </c>
      <c r="D68" s="22" t="s">
        <v>16432</v>
      </c>
      <c r="E68" s="20" t="s">
        <v>16404</v>
      </c>
      <c r="F68" s="20" t="s">
        <v>16387</v>
      </c>
      <c r="G68" s="23">
        <v>0</v>
      </c>
      <c r="H68" s="24">
        <v>0</v>
      </c>
      <c r="I68" s="20">
        <v>1</v>
      </c>
      <c r="J68" s="25">
        <v>1.3888888888888889E-3</v>
      </c>
      <c r="K68" s="20"/>
      <c r="L68" s="20"/>
      <c r="M68" s="20" t="s">
        <v>16402</v>
      </c>
      <c r="N68" s="20" t="s">
        <v>16391</v>
      </c>
      <c r="O68" s="20" t="s">
        <v>16436</v>
      </c>
    </row>
    <row r="69" spans="2:15" x14ac:dyDescent="0.3">
      <c r="B69" s="12" t="s">
        <v>16443</v>
      </c>
      <c r="C69" s="13">
        <v>14</v>
      </c>
      <c r="D69" s="14" t="s">
        <v>16385</v>
      </c>
      <c r="E69" s="12" t="s">
        <v>16386</v>
      </c>
      <c r="F69" s="12" t="s">
        <v>16394</v>
      </c>
      <c r="G69" s="15">
        <v>0</v>
      </c>
      <c r="H69" s="8">
        <v>0</v>
      </c>
      <c r="I69" s="12">
        <v>5</v>
      </c>
      <c r="J69" s="16">
        <v>1.3888888888888889E-3</v>
      </c>
      <c r="K69" s="12"/>
      <c r="L69" s="12"/>
      <c r="M69" s="12" t="s">
        <v>16405</v>
      </c>
      <c r="N69" s="12" t="s">
        <v>16397</v>
      </c>
      <c r="O69" s="12" t="s">
        <v>16426</v>
      </c>
    </row>
    <row r="70" spans="2:15" x14ac:dyDescent="0.3">
      <c r="B70" s="20" t="s">
        <v>16443</v>
      </c>
      <c r="C70" s="21">
        <v>1</v>
      </c>
      <c r="D70" s="22" t="s">
        <v>16433</v>
      </c>
      <c r="E70" s="20" t="s">
        <v>16386</v>
      </c>
      <c r="F70" s="20" t="s">
        <v>16394</v>
      </c>
      <c r="G70" s="23">
        <v>0</v>
      </c>
      <c r="H70" s="24">
        <v>0</v>
      </c>
      <c r="I70" s="20">
        <v>1</v>
      </c>
      <c r="J70" s="25">
        <v>1.3888888888888889E-3</v>
      </c>
      <c r="K70" s="20"/>
      <c r="L70" s="20"/>
      <c r="M70" s="20" t="s">
        <v>16390</v>
      </c>
      <c r="N70" s="20" t="s">
        <v>16406</v>
      </c>
      <c r="O70" s="20" t="s">
        <v>16428</v>
      </c>
    </row>
    <row r="71" spans="2:15" x14ac:dyDescent="0.3">
      <c r="B71" s="12" t="s">
        <v>16443</v>
      </c>
      <c r="C71" s="13">
        <v>12</v>
      </c>
      <c r="D71" s="14" t="s">
        <v>16434</v>
      </c>
      <c r="E71" s="12" t="s">
        <v>16400</v>
      </c>
      <c r="F71" s="12" t="s">
        <v>16387</v>
      </c>
      <c r="G71" s="15">
        <v>0</v>
      </c>
      <c r="H71" s="8">
        <v>0</v>
      </c>
      <c r="I71" s="12">
        <v>2</v>
      </c>
      <c r="J71" s="16">
        <v>1.3888888888888889E-3</v>
      </c>
      <c r="K71" s="12"/>
      <c r="L71" s="12"/>
      <c r="M71" s="12" t="s">
        <v>16405</v>
      </c>
      <c r="N71" s="12" t="s">
        <v>16397</v>
      </c>
      <c r="O71" s="12" t="s">
        <v>16398</v>
      </c>
    </row>
    <row r="72" spans="2:15" x14ac:dyDescent="0.3">
      <c r="B72" s="20" t="s">
        <v>16384</v>
      </c>
      <c r="C72" s="21">
        <v>1</v>
      </c>
      <c r="D72" s="22" t="s">
        <v>16433</v>
      </c>
      <c r="E72" s="20" t="s">
        <v>16404</v>
      </c>
      <c r="F72" s="20" t="s">
        <v>16394</v>
      </c>
      <c r="G72" s="23">
        <v>5</v>
      </c>
      <c r="H72" s="24">
        <v>25000000</v>
      </c>
      <c r="I72" s="20">
        <v>1</v>
      </c>
      <c r="J72" s="25">
        <v>1.3888888888888889E-3</v>
      </c>
      <c r="K72" s="20" t="s">
        <v>16388</v>
      </c>
      <c r="L72" s="20" t="s">
        <v>16421</v>
      </c>
      <c r="M72" s="20" t="s">
        <v>16402</v>
      </c>
      <c r="N72" s="20" t="s">
        <v>16409</v>
      </c>
      <c r="O72" s="20" t="s">
        <v>16440</v>
      </c>
    </row>
    <row r="73" spans="2:15" x14ac:dyDescent="0.3">
      <c r="B73" s="12" t="s">
        <v>16384</v>
      </c>
      <c r="C73" s="13">
        <v>12</v>
      </c>
      <c r="D73" s="14" t="s">
        <v>16434</v>
      </c>
      <c r="E73" s="12" t="s">
        <v>16386</v>
      </c>
      <c r="F73" s="12" t="s">
        <v>16416</v>
      </c>
      <c r="G73" s="15">
        <v>2</v>
      </c>
      <c r="H73" s="8">
        <v>12000000</v>
      </c>
      <c r="I73" s="12">
        <v>2</v>
      </c>
      <c r="J73" s="16">
        <v>1.3888888888888889E-3</v>
      </c>
      <c r="K73" s="12" t="s">
        <v>16388</v>
      </c>
      <c r="L73" s="12" t="s">
        <v>16389</v>
      </c>
      <c r="M73" s="12" t="s">
        <v>16402</v>
      </c>
      <c r="N73" s="12" t="s">
        <v>16397</v>
      </c>
      <c r="O73" s="12" t="s">
        <v>16398</v>
      </c>
    </row>
    <row r="74" spans="2:15" x14ac:dyDescent="0.3">
      <c r="B74" s="20" t="s">
        <v>16384</v>
      </c>
      <c r="C74" s="21">
        <v>12</v>
      </c>
      <c r="D74" s="22" t="s">
        <v>16434</v>
      </c>
      <c r="E74" s="20" t="s">
        <v>16386</v>
      </c>
      <c r="F74" s="20" t="s">
        <v>16416</v>
      </c>
      <c r="G74" s="23">
        <v>3</v>
      </c>
      <c r="H74" s="24">
        <v>15000000</v>
      </c>
      <c r="I74" s="20">
        <v>5</v>
      </c>
      <c r="J74" s="25">
        <v>1.3888888888888889E-3</v>
      </c>
      <c r="K74" s="20" t="s">
        <v>16388</v>
      </c>
      <c r="L74" s="20" t="s">
        <v>16413</v>
      </c>
      <c r="M74" s="20" t="s">
        <v>16422</v>
      </c>
      <c r="N74" s="20" t="s">
        <v>16391</v>
      </c>
      <c r="O74" s="20" t="s">
        <v>16437</v>
      </c>
    </row>
    <row r="75" spans="2:15" x14ac:dyDescent="0.3">
      <c r="B75" s="12" t="s">
        <v>16384</v>
      </c>
      <c r="C75" s="13">
        <v>10</v>
      </c>
      <c r="D75" s="14" t="s">
        <v>16393</v>
      </c>
      <c r="E75" s="12" t="s">
        <v>16386</v>
      </c>
      <c r="F75" s="12" t="s">
        <v>16441</v>
      </c>
      <c r="G75" s="15">
        <v>2</v>
      </c>
      <c r="H75" s="8">
        <v>12000000</v>
      </c>
      <c r="I75" s="12">
        <v>4</v>
      </c>
      <c r="J75" s="16">
        <v>1.3888888888888889E-3</v>
      </c>
      <c r="K75" s="12" t="s">
        <v>16388</v>
      </c>
      <c r="L75" s="12" t="s">
        <v>16424</v>
      </c>
      <c r="M75" s="12" t="s">
        <v>16405</v>
      </c>
      <c r="N75" s="12" t="s">
        <v>16397</v>
      </c>
      <c r="O75" s="12" t="s">
        <v>16403</v>
      </c>
    </row>
    <row r="76" spans="2:15" x14ac:dyDescent="0.3">
      <c r="B76" s="20" t="s">
        <v>16384</v>
      </c>
      <c r="C76" s="21">
        <v>23</v>
      </c>
      <c r="D76" s="22" t="s">
        <v>16399</v>
      </c>
      <c r="E76" s="20" t="s">
        <v>16386</v>
      </c>
      <c r="F76" s="20" t="s">
        <v>16416</v>
      </c>
      <c r="G76" s="23">
        <v>5</v>
      </c>
      <c r="H76" s="24">
        <v>20000000</v>
      </c>
      <c r="I76" s="20">
        <v>1</v>
      </c>
      <c r="J76" s="25">
        <v>1.3888888888888889E-3</v>
      </c>
      <c r="K76" s="20" t="s">
        <v>16388</v>
      </c>
      <c r="L76" s="20" t="s">
        <v>16421</v>
      </c>
      <c r="M76" s="20" t="s">
        <v>16402</v>
      </c>
      <c r="N76" s="20" t="s">
        <v>16406</v>
      </c>
      <c r="O76" s="20" t="s">
        <v>16439</v>
      </c>
    </row>
    <row r="77" spans="2:15" x14ac:dyDescent="0.3">
      <c r="B77" s="12" t="s">
        <v>16384</v>
      </c>
      <c r="C77" s="13">
        <v>8</v>
      </c>
      <c r="D77" s="14" t="s">
        <v>16399</v>
      </c>
      <c r="E77" s="12" t="s">
        <v>16404</v>
      </c>
      <c r="F77" s="12" t="s">
        <v>16387</v>
      </c>
      <c r="G77" s="15">
        <v>5</v>
      </c>
      <c r="H77" s="8">
        <v>21000000</v>
      </c>
      <c r="I77" s="12">
        <v>4</v>
      </c>
      <c r="J77" s="16">
        <v>1.3888888888888889E-3</v>
      </c>
      <c r="K77" s="12" t="s">
        <v>16388</v>
      </c>
      <c r="L77" s="12" t="s">
        <v>16389</v>
      </c>
      <c r="M77" s="12" t="s">
        <v>16417</v>
      </c>
      <c r="N77" s="12" t="s">
        <v>16391</v>
      </c>
      <c r="O77" s="12" t="s">
        <v>16409</v>
      </c>
    </row>
    <row r="78" spans="2:15" x14ac:dyDescent="0.3">
      <c r="B78" s="20" t="s">
        <v>16384</v>
      </c>
      <c r="C78" s="21">
        <v>22</v>
      </c>
      <c r="D78" s="22" t="s">
        <v>16399</v>
      </c>
      <c r="E78" s="20" t="s">
        <v>16386</v>
      </c>
      <c r="F78" s="20" t="s">
        <v>16416</v>
      </c>
      <c r="G78" s="23">
        <v>4</v>
      </c>
      <c r="H78" s="24">
        <v>15000000</v>
      </c>
      <c r="I78" s="20">
        <v>3</v>
      </c>
      <c r="J78" s="25">
        <v>1.3888888888888889E-3</v>
      </c>
      <c r="K78" s="20" t="s">
        <v>16388</v>
      </c>
      <c r="L78" s="20" t="s">
        <v>16413</v>
      </c>
      <c r="M78" s="20" t="s">
        <v>16417</v>
      </c>
      <c r="N78" s="20" t="s">
        <v>16397</v>
      </c>
      <c r="O78" s="20" t="s">
        <v>16403</v>
      </c>
    </row>
    <row r="79" spans="2:15" x14ac:dyDescent="0.3">
      <c r="B79" s="12" t="s">
        <v>16384</v>
      </c>
      <c r="C79" s="13">
        <v>30</v>
      </c>
      <c r="D79" s="14" t="s">
        <v>16399</v>
      </c>
      <c r="E79" s="12" t="s">
        <v>16386</v>
      </c>
      <c r="F79" s="12" t="s">
        <v>16419</v>
      </c>
      <c r="G79" s="15">
        <v>2</v>
      </c>
      <c r="H79" s="8">
        <v>12000000</v>
      </c>
      <c r="I79" s="12">
        <v>3</v>
      </c>
      <c r="J79" s="16">
        <v>1.3888888888888889E-3</v>
      </c>
      <c r="K79" s="12" t="s">
        <v>16388</v>
      </c>
      <c r="L79" s="12" t="s">
        <v>16421</v>
      </c>
      <c r="M79" s="12" t="s">
        <v>16422</v>
      </c>
      <c r="N79" s="12" t="s">
        <v>16391</v>
      </c>
      <c r="O79" s="12" t="s">
        <v>16437</v>
      </c>
    </row>
    <row r="80" spans="2:15" x14ac:dyDescent="0.3">
      <c r="B80" s="20" t="s">
        <v>16384</v>
      </c>
      <c r="C80" s="21">
        <v>8</v>
      </c>
      <c r="D80" s="22" t="s">
        <v>16411</v>
      </c>
      <c r="E80" s="20" t="s">
        <v>16386</v>
      </c>
      <c r="F80" s="20" t="s">
        <v>16394</v>
      </c>
      <c r="G80" s="23">
        <v>4</v>
      </c>
      <c r="H80" s="24">
        <v>20000000</v>
      </c>
      <c r="I80" s="20">
        <v>3</v>
      </c>
      <c r="J80" s="25">
        <v>1.3888888888888889E-3</v>
      </c>
      <c r="K80" s="20" t="s">
        <v>16388</v>
      </c>
      <c r="L80" s="20" t="s">
        <v>16438</v>
      </c>
      <c r="M80" s="20" t="s">
        <v>16417</v>
      </c>
      <c r="N80" s="20" t="s">
        <v>16406</v>
      </c>
      <c r="O80" s="20" t="s">
        <v>16428</v>
      </c>
    </row>
    <row r="81" spans="2:15" x14ac:dyDescent="0.3">
      <c r="B81" s="12" t="s">
        <v>16384</v>
      </c>
      <c r="C81" s="13">
        <v>30</v>
      </c>
      <c r="D81" s="14" t="s">
        <v>16411</v>
      </c>
      <c r="E81" s="12" t="s">
        <v>16412</v>
      </c>
      <c r="F81" s="12" t="s">
        <v>16416</v>
      </c>
      <c r="G81" s="15">
        <v>3</v>
      </c>
      <c r="H81" s="8">
        <v>15000000</v>
      </c>
      <c r="I81" s="12">
        <v>1</v>
      </c>
      <c r="J81" s="16">
        <v>1.3888888888888889E-3</v>
      </c>
      <c r="K81" s="12" t="s">
        <v>16388</v>
      </c>
      <c r="L81" s="12" t="s">
        <v>16389</v>
      </c>
      <c r="M81" s="12" t="s">
        <v>16396</v>
      </c>
      <c r="N81" s="12" t="s">
        <v>16397</v>
      </c>
      <c r="O81" s="12" t="s">
        <v>16398</v>
      </c>
    </row>
    <row r="82" spans="2:15" x14ac:dyDescent="0.3">
      <c r="B82" s="20" t="s">
        <v>16384</v>
      </c>
      <c r="C82" s="21">
        <v>9</v>
      </c>
      <c r="D82" s="22" t="s">
        <v>16411</v>
      </c>
      <c r="E82" s="20" t="s">
        <v>16400</v>
      </c>
      <c r="F82" s="20" t="s">
        <v>16416</v>
      </c>
      <c r="G82" s="23">
        <v>3</v>
      </c>
      <c r="H82" s="24">
        <v>15000000</v>
      </c>
      <c r="I82" s="20">
        <v>3</v>
      </c>
      <c r="J82" s="25">
        <v>1.3888888888888889E-3</v>
      </c>
      <c r="K82" s="20" t="s">
        <v>16388</v>
      </c>
      <c r="L82" s="20" t="s">
        <v>16413</v>
      </c>
      <c r="M82" s="20" t="s">
        <v>16425</v>
      </c>
      <c r="N82" s="20" t="s">
        <v>16397</v>
      </c>
      <c r="O82" s="20" t="s">
        <v>16444</v>
      </c>
    </row>
    <row r="83" spans="2:15" x14ac:dyDescent="0.3">
      <c r="B83" s="12" t="s">
        <v>16384</v>
      </c>
      <c r="C83" s="13">
        <v>11</v>
      </c>
      <c r="D83" s="14" t="s">
        <v>16411</v>
      </c>
      <c r="E83" s="12" t="s">
        <v>16412</v>
      </c>
      <c r="F83" s="12" t="s">
        <v>16416</v>
      </c>
      <c r="G83" s="15">
        <v>3</v>
      </c>
      <c r="H83" s="8">
        <v>15000000</v>
      </c>
      <c r="I83" s="12">
        <v>2</v>
      </c>
      <c r="J83" s="16">
        <v>1.3888888888888889E-3</v>
      </c>
      <c r="K83" s="12" t="s">
        <v>16388</v>
      </c>
      <c r="L83" s="12" t="s">
        <v>16430</v>
      </c>
      <c r="M83" s="12" t="s">
        <v>16425</v>
      </c>
      <c r="N83" s="12" t="s">
        <v>16397</v>
      </c>
      <c r="O83" s="12" t="s">
        <v>16426</v>
      </c>
    </row>
    <row r="84" spans="2:15" x14ac:dyDescent="0.3">
      <c r="B84" s="20" t="s">
        <v>16384</v>
      </c>
      <c r="C84" s="21">
        <v>26</v>
      </c>
      <c r="D84" s="22" t="s">
        <v>16411</v>
      </c>
      <c r="E84" s="20" t="s">
        <v>16386</v>
      </c>
      <c r="F84" s="20" t="s">
        <v>16394</v>
      </c>
      <c r="G84" s="23">
        <v>1</v>
      </c>
      <c r="H84" s="24">
        <v>7000000</v>
      </c>
      <c r="I84" s="20">
        <v>2</v>
      </c>
      <c r="J84" s="25">
        <v>1.3888888888888889E-3</v>
      </c>
      <c r="K84" s="20" t="s">
        <v>16388</v>
      </c>
      <c r="L84" s="20" t="s">
        <v>16438</v>
      </c>
      <c r="M84" s="20" t="s">
        <v>16425</v>
      </c>
      <c r="N84" s="20" t="s">
        <v>16391</v>
      </c>
      <c r="O84" s="20" t="s">
        <v>16436</v>
      </c>
    </row>
    <row r="85" spans="2:15" x14ac:dyDescent="0.3">
      <c r="B85" s="12" t="s">
        <v>16384</v>
      </c>
      <c r="C85" s="13">
        <v>22</v>
      </c>
      <c r="D85" s="14" t="s">
        <v>16418</v>
      </c>
      <c r="E85" s="12" t="s">
        <v>16404</v>
      </c>
      <c r="F85" s="12" t="s">
        <v>16394</v>
      </c>
      <c r="G85" s="15">
        <v>2</v>
      </c>
      <c r="H85" s="8">
        <v>38000000</v>
      </c>
      <c r="I85" s="12">
        <v>4</v>
      </c>
      <c r="J85" s="16">
        <v>1.3888888888888889E-3</v>
      </c>
      <c r="K85" s="12" t="s">
        <v>16420</v>
      </c>
      <c r="L85" s="12" t="s">
        <v>16430</v>
      </c>
      <c r="M85" s="12" t="s">
        <v>16405</v>
      </c>
      <c r="N85" s="12" t="s">
        <v>16409</v>
      </c>
      <c r="O85" s="12" t="s">
        <v>16440</v>
      </c>
    </row>
    <row r="86" spans="2:15" x14ac:dyDescent="0.3">
      <c r="B86" s="20" t="s">
        <v>16384</v>
      </c>
      <c r="C86" s="21">
        <v>3</v>
      </c>
      <c r="D86" s="22" t="s">
        <v>16418</v>
      </c>
      <c r="E86" s="20" t="s">
        <v>16423</v>
      </c>
      <c r="F86" s="20" t="s">
        <v>16394</v>
      </c>
      <c r="G86" s="23">
        <v>1</v>
      </c>
      <c r="H86" s="24">
        <v>19000000</v>
      </c>
      <c r="I86" s="20">
        <v>1</v>
      </c>
      <c r="J86" s="25">
        <v>1.3888888888888889E-3</v>
      </c>
      <c r="K86" s="20" t="s">
        <v>16420</v>
      </c>
      <c r="L86" s="20" t="s">
        <v>16413</v>
      </c>
      <c r="M86" s="20" t="s">
        <v>16390</v>
      </c>
      <c r="N86" s="20" t="s">
        <v>16397</v>
      </c>
      <c r="O86" s="20" t="s">
        <v>16403</v>
      </c>
    </row>
    <row r="87" spans="2:15" x14ac:dyDescent="0.3">
      <c r="B87" s="12" t="s">
        <v>16384</v>
      </c>
      <c r="C87" s="13">
        <v>8</v>
      </c>
      <c r="D87" s="14" t="s">
        <v>16418</v>
      </c>
      <c r="E87" s="12" t="s">
        <v>16423</v>
      </c>
      <c r="F87" s="12" t="s">
        <v>16387</v>
      </c>
      <c r="G87" s="15">
        <v>2</v>
      </c>
      <c r="H87" s="8">
        <v>38000000</v>
      </c>
      <c r="I87" s="12">
        <v>1</v>
      </c>
      <c r="J87" s="16">
        <v>1.3888888888888889E-3</v>
      </c>
      <c r="K87" s="12" t="s">
        <v>16420</v>
      </c>
      <c r="L87" s="12" t="s">
        <v>16424</v>
      </c>
      <c r="M87" s="12" t="s">
        <v>16396</v>
      </c>
      <c r="N87" s="12" t="s">
        <v>16391</v>
      </c>
      <c r="O87" s="12" t="s">
        <v>16392</v>
      </c>
    </row>
    <row r="88" spans="2:15" x14ac:dyDescent="0.3">
      <c r="B88" s="20" t="s">
        <v>16384</v>
      </c>
      <c r="C88" s="21">
        <v>19</v>
      </c>
      <c r="D88" s="22" t="s">
        <v>16418</v>
      </c>
      <c r="E88" s="20" t="s">
        <v>16400</v>
      </c>
      <c r="F88" s="20" t="s">
        <v>16394</v>
      </c>
      <c r="G88" s="23">
        <v>2</v>
      </c>
      <c r="H88" s="24">
        <v>12000000</v>
      </c>
      <c r="I88" s="20">
        <v>1</v>
      </c>
      <c r="J88" s="25">
        <v>1.3888888888888889E-3</v>
      </c>
      <c r="K88" s="20" t="s">
        <v>16388</v>
      </c>
      <c r="L88" s="20" t="s">
        <v>16389</v>
      </c>
      <c r="M88" s="20" t="s">
        <v>16390</v>
      </c>
      <c r="N88" s="20" t="s">
        <v>16409</v>
      </c>
      <c r="O88" s="20" t="s">
        <v>16440</v>
      </c>
    </row>
    <row r="89" spans="2:15" x14ac:dyDescent="0.3">
      <c r="B89" s="12" t="s">
        <v>16384</v>
      </c>
      <c r="C89" s="13">
        <v>1</v>
      </c>
      <c r="D89" s="14" t="s">
        <v>16433</v>
      </c>
      <c r="E89" s="12" t="s">
        <v>16404</v>
      </c>
      <c r="F89" s="12" t="s">
        <v>16394</v>
      </c>
      <c r="G89" s="15">
        <v>5</v>
      </c>
      <c r="H89" s="8">
        <v>25000000</v>
      </c>
      <c r="I89" s="12">
        <v>1</v>
      </c>
      <c r="J89" s="16">
        <v>1.3888888888888889E-3</v>
      </c>
      <c r="K89" s="12" t="s">
        <v>16388</v>
      </c>
      <c r="L89" s="12" t="s">
        <v>16421</v>
      </c>
      <c r="M89" s="12" t="s">
        <v>16402</v>
      </c>
      <c r="N89" s="12" t="s">
        <v>16409</v>
      </c>
      <c r="O89" s="12" t="s">
        <v>16440</v>
      </c>
    </row>
    <row r="90" spans="2:15" x14ac:dyDescent="0.3">
      <c r="B90" s="20" t="s">
        <v>16384</v>
      </c>
      <c r="C90" s="21">
        <v>12</v>
      </c>
      <c r="D90" s="22" t="s">
        <v>16434</v>
      </c>
      <c r="E90" s="20" t="s">
        <v>16386</v>
      </c>
      <c r="F90" s="20" t="s">
        <v>16416</v>
      </c>
      <c r="G90" s="23">
        <v>2</v>
      </c>
      <c r="H90" s="24">
        <v>12000000</v>
      </c>
      <c r="I90" s="20">
        <v>2</v>
      </c>
      <c r="J90" s="25">
        <v>1.3888888888888889E-3</v>
      </c>
      <c r="K90" s="20" t="s">
        <v>16388</v>
      </c>
      <c r="L90" s="20" t="s">
        <v>16389</v>
      </c>
      <c r="M90" s="20" t="s">
        <v>16402</v>
      </c>
      <c r="N90" s="20" t="s">
        <v>16397</v>
      </c>
      <c r="O90" s="20" t="s">
        <v>16398</v>
      </c>
    </row>
    <row r="91" spans="2:15" x14ac:dyDescent="0.3">
      <c r="B91" s="12" t="s">
        <v>16384</v>
      </c>
      <c r="C91" s="13">
        <v>12</v>
      </c>
      <c r="D91" s="14" t="s">
        <v>16434</v>
      </c>
      <c r="E91" s="12" t="s">
        <v>16386</v>
      </c>
      <c r="F91" s="12" t="s">
        <v>16416</v>
      </c>
      <c r="G91" s="15">
        <v>3</v>
      </c>
      <c r="H91" s="8">
        <v>15000000</v>
      </c>
      <c r="I91" s="12">
        <v>5</v>
      </c>
      <c r="J91" s="16">
        <v>1.3888888888888889E-3</v>
      </c>
      <c r="K91" s="12" t="s">
        <v>16388</v>
      </c>
      <c r="L91" s="12" t="s">
        <v>16413</v>
      </c>
      <c r="M91" s="12" t="s">
        <v>16422</v>
      </c>
      <c r="N91" s="12" t="s">
        <v>16391</v>
      </c>
      <c r="O91" s="12" t="s">
        <v>16437</v>
      </c>
    </row>
    <row r="92" spans="2:15" x14ac:dyDescent="0.3">
      <c r="B92" s="20" t="s">
        <v>16384</v>
      </c>
      <c r="C92" s="21">
        <v>10</v>
      </c>
      <c r="D92" s="22" t="s">
        <v>16393</v>
      </c>
      <c r="E92" s="20" t="s">
        <v>16386</v>
      </c>
      <c r="F92" s="20" t="s">
        <v>16441</v>
      </c>
      <c r="G92" s="23">
        <v>2</v>
      </c>
      <c r="H92" s="24">
        <v>12000000</v>
      </c>
      <c r="I92" s="20">
        <v>4</v>
      </c>
      <c r="J92" s="25">
        <v>1.3888888888888889E-3</v>
      </c>
      <c r="K92" s="20" t="s">
        <v>16388</v>
      </c>
      <c r="L92" s="20" t="s">
        <v>16424</v>
      </c>
      <c r="M92" s="20" t="s">
        <v>16405</v>
      </c>
      <c r="N92" s="20" t="s">
        <v>16397</v>
      </c>
      <c r="O92" s="20" t="s">
        <v>16403</v>
      </c>
    </row>
    <row r="93" spans="2:15" x14ac:dyDescent="0.3">
      <c r="B93" s="12" t="s">
        <v>16443</v>
      </c>
      <c r="C93" s="13">
        <v>3</v>
      </c>
      <c r="D93" s="14" t="s">
        <v>16434</v>
      </c>
      <c r="E93" s="12" t="s">
        <v>16400</v>
      </c>
      <c r="F93" s="12" t="s">
        <v>16394</v>
      </c>
      <c r="G93" s="15">
        <v>0</v>
      </c>
      <c r="H93" s="8">
        <v>0</v>
      </c>
      <c r="I93" s="12">
        <v>2</v>
      </c>
      <c r="J93" s="16">
        <v>1.3888888888888889E-3</v>
      </c>
      <c r="K93" s="12"/>
      <c r="L93" s="12"/>
      <c r="M93" s="12" t="s">
        <v>16422</v>
      </c>
      <c r="N93" s="12" t="s">
        <v>16397</v>
      </c>
      <c r="O93" s="12" t="s">
        <v>16398</v>
      </c>
    </row>
    <row r="94" spans="2:15" x14ac:dyDescent="0.3">
      <c r="B94" s="20" t="s">
        <v>16443</v>
      </c>
      <c r="C94" s="21">
        <v>13</v>
      </c>
      <c r="D94" s="22" t="s">
        <v>16393</v>
      </c>
      <c r="E94" s="20" t="s">
        <v>16400</v>
      </c>
      <c r="F94" s="20" t="s">
        <v>16387</v>
      </c>
      <c r="G94" s="23">
        <v>0</v>
      </c>
      <c r="H94" s="24">
        <v>0</v>
      </c>
      <c r="I94" s="20">
        <v>1</v>
      </c>
      <c r="J94" s="25">
        <v>1.3888888888888889E-3</v>
      </c>
      <c r="K94" s="20"/>
      <c r="L94" s="20"/>
      <c r="M94" s="20" t="s">
        <v>16405</v>
      </c>
      <c r="N94" s="20" t="s">
        <v>16391</v>
      </c>
      <c r="O94" s="20" t="s">
        <v>16392</v>
      </c>
    </row>
    <row r="95" spans="2:15" x14ac:dyDescent="0.3">
      <c r="B95" s="12" t="s">
        <v>16443</v>
      </c>
      <c r="C95" s="13">
        <v>29</v>
      </c>
      <c r="D95" s="14" t="s">
        <v>16411</v>
      </c>
      <c r="E95" s="12" t="s">
        <v>16400</v>
      </c>
      <c r="F95" s="12" t="s">
        <v>16387</v>
      </c>
      <c r="G95" s="15">
        <v>0</v>
      </c>
      <c r="H95" s="8">
        <v>0</v>
      </c>
      <c r="I95" s="12">
        <v>4</v>
      </c>
      <c r="J95" s="16">
        <v>1.3888888888888889E-3</v>
      </c>
      <c r="K95" s="12"/>
      <c r="L95" s="12"/>
      <c r="M95" s="12" t="s">
        <v>16405</v>
      </c>
      <c r="N95" s="12" t="s">
        <v>16406</v>
      </c>
      <c r="O95" s="12" t="s">
        <v>16439</v>
      </c>
    </row>
    <row r="96" spans="2:15" x14ac:dyDescent="0.3">
      <c r="B96" s="20" t="s">
        <v>16443</v>
      </c>
      <c r="C96" s="21">
        <v>5</v>
      </c>
      <c r="D96" s="22" t="s">
        <v>16411</v>
      </c>
      <c r="E96" s="20" t="s">
        <v>16400</v>
      </c>
      <c r="F96" s="20" t="s">
        <v>16394</v>
      </c>
      <c r="G96" s="23">
        <v>0</v>
      </c>
      <c r="H96" s="24">
        <v>0</v>
      </c>
      <c r="I96" s="20">
        <v>5</v>
      </c>
      <c r="J96" s="25">
        <v>1.3888888888888889E-3</v>
      </c>
      <c r="K96" s="20"/>
      <c r="L96" s="20"/>
      <c r="M96" s="20" t="s">
        <v>16396</v>
      </c>
      <c r="N96" s="20" t="s">
        <v>16397</v>
      </c>
      <c r="O96" s="20" t="s">
        <v>16426</v>
      </c>
    </row>
    <row r="97" spans="2:15" x14ac:dyDescent="0.3">
      <c r="B97" s="12" t="s">
        <v>16443</v>
      </c>
      <c r="C97" s="13">
        <v>19</v>
      </c>
      <c r="D97" s="14" t="s">
        <v>16418</v>
      </c>
      <c r="E97" s="12" t="s">
        <v>16423</v>
      </c>
      <c r="F97" s="12" t="s">
        <v>16416</v>
      </c>
      <c r="G97" s="15">
        <v>0</v>
      </c>
      <c r="H97" s="8">
        <v>0</v>
      </c>
      <c r="I97" s="12">
        <v>2</v>
      </c>
      <c r="J97" s="16">
        <v>1.3888888888888889E-3</v>
      </c>
      <c r="K97" s="12"/>
      <c r="L97" s="12"/>
      <c r="M97" s="12" t="s">
        <v>16425</v>
      </c>
      <c r="N97" s="12" t="s">
        <v>16409</v>
      </c>
      <c r="O97" s="12" t="s">
        <v>16440</v>
      </c>
    </row>
    <row r="98" spans="2:15" x14ac:dyDescent="0.3">
      <c r="B98" s="20" t="s">
        <v>16443</v>
      </c>
      <c r="C98" s="21">
        <v>18</v>
      </c>
      <c r="D98" s="22" t="s">
        <v>16442</v>
      </c>
      <c r="E98" s="20" t="s">
        <v>16386</v>
      </c>
      <c r="F98" s="20" t="s">
        <v>16416</v>
      </c>
      <c r="G98" s="23">
        <v>0</v>
      </c>
      <c r="H98" s="24">
        <v>0</v>
      </c>
      <c r="I98" s="20">
        <v>1</v>
      </c>
      <c r="J98" s="25">
        <v>1.3888888888888889E-3</v>
      </c>
      <c r="K98" s="20"/>
      <c r="L98" s="20"/>
      <c r="M98" s="20" t="s">
        <v>16402</v>
      </c>
      <c r="N98" s="20" t="s">
        <v>16409</v>
      </c>
      <c r="O98" s="20" t="s">
        <v>16410</v>
      </c>
    </row>
    <row r="99" spans="2:15" x14ac:dyDescent="0.3">
      <c r="B99" s="12" t="s">
        <v>16443</v>
      </c>
      <c r="C99" s="13">
        <v>29</v>
      </c>
      <c r="D99" s="14" t="s">
        <v>16442</v>
      </c>
      <c r="E99" s="12" t="s">
        <v>16423</v>
      </c>
      <c r="F99" s="12" t="s">
        <v>16387</v>
      </c>
      <c r="G99" s="15">
        <v>0</v>
      </c>
      <c r="H99" s="8">
        <v>0</v>
      </c>
      <c r="I99" s="12">
        <v>1</v>
      </c>
      <c r="J99" s="16">
        <v>1.3888888888888889E-3</v>
      </c>
      <c r="K99" s="12"/>
      <c r="L99" s="12"/>
      <c r="M99" s="12" t="s">
        <v>16402</v>
      </c>
      <c r="N99" s="12" t="s">
        <v>16391</v>
      </c>
      <c r="O99" s="12" t="s">
        <v>16436</v>
      </c>
    </row>
    <row r="100" spans="2:15" x14ac:dyDescent="0.3">
      <c r="B100" s="20" t="s">
        <v>16443</v>
      </c>
      <c r="C100" s="21">
        <v>1</v>
      </c>
      <c r="D100" s="22" t="s">
        <v>16442</v>
      </c>
      <c r="E100" s="20" t="s">
        <v>16423</v>
      </c>
      <c r="F100" s="20" t="s">
        <v>16394</v>
      </c>
      <c r="G100" s="23">
        <v>0</v>
      </c>
      <c r="H100" s="24">
        <v>0</v>
      </c>
      <c r="I100" s="20">
        <v>2</v>
      </c>
      <c r="J100" s="25">
        <v>1.3888888888888889E-3</v>
      </c>
      <c r="K100" s="20"/>
      <c r="L100" s="20"/>
      <c r="M100" s="20" t="s">
        <v>16417</v>
      </c>
      <c r="N100" s="20" t="s">
        <v>16391</v>
      </c>
      <c r="O100" s="20" t="s">
        <v>16392</v>
      </c>
    </row>
    <row r="101" spans="2:15" x14ac:dyDescent="0.3">
      <c r="B101" s="12" t="s">
        <v>16443</v>
      </c>
      <c r="C101" s="13">
        <v>30</v>
      </c>
      <c r="D101" s="14" t="s">
        <v>16442</v>
      </c>
      <c r="E101" s="12" t="s">
        <v>16400</v>
      </c>
      <c r="F101" s="12" t="s">
        <v>16394</v>
      </c>
      <c r="G101" s="15">
        <v>0</v>
      </c>
      <c r="H101" s="8">
        <v>0</v>
      </c>
      <c r="I101" s="12">
        <v>1</v>
      </c>
      <c r="J101" s="16">
        <v>1.3888888888888889E-3</v>
      </c>
      <c r="K101" s="12"/>
      <c r="L101" s="12"/>
      <c r="M101" s="12" t="s">
        <v>16422</v>
      </c>
      <c r="N101" s="12" t="s">
        <v>16406</v>
      </c>
      <c r="O101" s="12" t="s">
        <v>16428</v>
      </c>
    </row>
    <row r="102" spans="2:15" x14ac:dyDescent="0.3">
      <c r="B102" s="20" t="s">
        <v>16443</v>
      </c>
      <c r="C102" s="21">
        <v>3</v>
      </c>
      <c r="D102" s="22" t="s">
        <v>16434</v>
      </c>
      <c r="E102" s="20" t="s">
        <v>16400</v>
      </c>
      <c r="F102" s="20" t="s">
        <v>16394</v>
      </c>
      <c r="G102" s="23">
        <v>0</v>
      </c>
      <c r="H102" s="24">
        <v>0</v>
      </c>
      <c r="I102" s="20">
        <v>2</v>
      </c>
      <c r="J102" s="25">
        <v>1.3888888888888889E-3</v>
      </c>
      <c r="K102" s="20"/>
      <c r="L102" s="20"/>
      <c r="M102" s="20" t="s">
        <v>16422</v>
      </c>
      <c r="N102" s="20" t="s">
        <v>16397</v>
      </c>
      <c r="O102" s="20" t="s">
        <v>16398</v>
      </c>
    </row>
    <row r="103" spans="2:15" x14ac:dyDescent="0.3">
      <c r="B103" s="12" t="s">
        <v>16384</v>
      </c>
      <c r="C103" s="13">
        <v>11</v>
      </c>
      <c r="D103" s="14" t="s">
        <v>16429</v>
      </c>
      <c r="E103" s="12" t="s">
        <v>16423</v>
      </c>
      <c r="F103" s="12" t="s">
        <v>16387</v>
      </c>
      <c r="G103" s="15">
        <v>4</v>
      </c>
      <c r="H103" s="8">
        <v>20000000</v>
      </c>
      <c r="I103" s="12">
        <v>2</v>
      </c>
      <c r="J103" s="16">
        <v>1.3888888888888889E-3</v>
      </c>
      <c r="K103" s="12" t="s">
        <v>16435</v>
      </c>
      <c r="L103" s="12" t="s">
        <v>16408</v>
      </c>
      <c r="M103" s="12" t="s">
        <v>16402</v>
      </c>
      <c r="N103" s="12" t="s">
        <v>16409</v>
      </c>
      <c r="O103" s="12" t="s">
        <v>16440</v>
      </c>
    </row>
    <row r="104" spans="2:15" x14ac:dyDescent="0.3">
      <c r="B104" s="20" t="s">
        <v>16384</v>
      </c>
      <c r="C104" s="21">
        <v>14</v>
      </c>
      <c r="D104" s="22" t="s">
        <v>16429</v>
      </c>
      <c r="E104" s="20" t="s">
        <v>16423</v>
      </c>
      <c r="F104" s="20" t="s">
        <v>16387</v>
      </c>
      <c r="G104" s="23">
        <v>3</v>
      </c>
      <c r="H104" s="24">
        <v>15000000</v>
      </c>
      <c r="I104" s="20">
        <v>2</v>
      </c>
      <c r="J104" s="25">
        <v>1.3888888888888889E-3</v>
      </c>
      <c r="K104" s="20" t="s">
        <v>16388</v>
      </c>
      <c r="L104" s="20" t="s">
        <v>16430</v>
      </c>
      <c r="M104" s="20" t="s">
        <v>16402</v>
      </c>
      <c r="N104" s="20" t="s">
        <v>16397</v>
      </c>
      <c r="O104" s="20" t="s">
        <v>16426</v>
      </c>
    </row>
    <row r="105" spans="2:15" x14ac:dyDescent="0.3">
      <c r="B105" s="12" t="s">
        <v>16384</v>
      </c>
      <c r="C105" s="13">
        <v>11</v>
      </c>
      <c r="D105" s="14" t="s">
        <v>16431</v>
      </c>
      <c r="E105" s="12" t="s">
        <v>16423</v>
      </c>
      <c r="F105" s="12" t="s">
        <v>16416</v>
      </c>
      <c r="G105" s="15">
        <v>2</v>
      </c>
      <c r="H105" s="8">
        <v>10000000</v>
      </c>
      <c r="I105" s="12">
        <v>1</v>
      </c>
      <c r="J105" s="16">
        <v>1.3888888888888889E-3</v>
      </c>
      <c r="K105" s="12" t="s">
        <v>16388</v>
      </c>
      <c r="L105" s="12" t="s">
        <v>16413</v>
      </c>
      <c r="M105" s="12" t="s">
        <v>16405</v>
      </c>
      <c r="N105" s="12" t="s">
        <v>16391</v>
      </c>
      <c r="O105" s="12" t="s">
        <v>16437</v>
      </c>
    </row>
    <row r="106" spans="2:15" x14ac:dyDescent="0.3">
      <c r="B106" s="20" t="s">
        <v>16384</v>
      </c>
      <c r="C106" s="21">
        <v>1</v>
      </c>
      <c r="D106" s="22" t="s">
        <v>16385</v>
      </c>
      <c r="E106" s="20" t="s">
        <v>16400</v>
      </c>
      <c r="F106" s="20" t="s">
        <v>16416</v>
      </c>
      <c r="G106" s="23">
        <v>5</v>
      </c>
      <c r="H106" s="24">
        <v>25000000</v>
      </c>
      <c r="I106" s="20">
        <v>1</v>
      </c>
      <c r="J106" s="25">
        <v>1.3888888888888889E-3</v>
      </c>
      <c r="K106" s="20" t="s">
        <v>16388</v>
      </c>
      <c r="L106" s="20" t="s">
        <v>16413</v>
      </c>
      <c r="M106" s="20" t="s">
        <v>16414</v>
      </c>
      <c r="N106" s="20" t="s">
        <v>16391</v>
      </c>
      <c r="O106" s="20" t="s">
        <v>16415</v>
      </c>
    </row>
    <row r="107" spans="2:15" x14ac:dyDescent="0.3">
      <c r="B107" s="12" t="s">
        <v>16384</v>
      </c>
      <c r="C107" s="13">
        <v>1</v>
      </c>
      <c r="D107" s="14" t="s">
        <v>16445</v>
      </c>
      <c r="E107" s="12" t="s">
        <v>16446</v>
      </c>
      <c r="F107" s="12" t="s">
        <v>16394</v>
      </c>
      <c r="G107" s="15">
        <v>2</v>
      </c>
      <c r="H107" s="8">
        <v>12000000</v>
      </c>
      <c r="I107" s="12">
        <v>5</v>
      </c>
      <c r="J107" s="16">
        <v>1.3888888888888889E-3</v>
      </c>
      <c r="K107" s="12" t="s">
        <v>16388</v>
      </c>
      <c r="L107" s="12" t="s">
        <v>16430</v>
      </c>
      <c r="M107" s="12" t="s">
        <v>16422</v>
      </c>
      <c r="N107" s="12" t="s">
        <v>16406</v>
      </c>
      <c r="O107" s="12" t="s">
        <v>16428</v>
      </c>
    </row>
    <row r="108" spans="2:15" x14ac:dyDescent="0.3">
      <c r="B108" s="20" t="s">
        <v>16384</v>
      </c>
      <c r="C108" s="21">
        <v>30</v>
      </c>
      <c r="D108" s="22" t="s">
        <v>16399</v>
      </c>
      <c r="E108" s="20" t="s">
        <v>16386</v>
      </c>
      <c r="F108" s="20" t="s">
        <v>16416</v>
      </c>
      <c r="G108" s="23">
        <v>2</v>
      </c>
      <c r="H108" s="24">
        <v>12000000</v>
      </c>
      <c r="I108" s="20">
        <v>1</v>
      </c>
      <c r="J108" s="25">
        <v>1.3888888888888889E-3</v>
      </c>
      <c r="K108" s="20" t="s">
        <v>16388</v>
      </c>
      <c r="L108" s="20" t="s">
        <v>16389</v>
      </c>
      <c r="M108" s="20" t="s">
        <v>16402</v>
      </c>
      <c r="N108" s="20" t="s">
        <v>16409</v>
      </c>
      <c r="O108" s="20" t="s">
        <v>16440</v>
      </c>
    </row>
    <row r="109" spans="2:15" x14ac:dyDescent="0.3">
      <c r="B109" s="12" t="s">
        <v>16384</v>
      </c>
      <c r="C109" s="13">
        <v>13</v>
      </c>
      <c r="D109" s="14" t="s">
        <v>16399</v>
      </c>
      <c r="E109" s="12" t="s">
        <v>16412</v>
      </c>
      <c r="F109" s="12" t="s">
        <v>16416</v>
      </c>
      <c r="G109" s="15">
        <v>3</v>
      </c>
      <c r="H109" s="8">
        <v>12000000</v>
      </c>
      <c r="I109" s="12">
        <v>1</v>
      </c>
      <c r="J109" s="16">
        <v>1.3888888888888889E-3</v>
      </c>
      <c r="K109" s="12" t="s">
        <v>16388</v>
      </c>
      <c r="L109" s="12" t="s">
        <v>16421</v>
      </c>
      <c r="M109" s="12" t="s">
        <v>16422</v>
      </c>
      <c r="N109" s="12" t="s">
        <v>16391</v>
      </c>
      <c r="O109" s="12" t="s">
        <v>16436</v>
      </c>
    </row>
    <row r="110" spans="2:15" x14ac:dyDescent="0.3">
      <c r="B110" s="20" t="s">
        <v>16384</v>
      </c>
      <c r="C110" s="21">
        <v>1</v>
      </c>
      <c r="D110" s="22" t="s">
        <v>16399</v>
      </c>
      <c r="E110" s="20" t="s">
        <v>16386</v>
      </c>
      <c r="F110" s="20" t="s">
        <v>16416</v>
      </c>
      <c r="G110" s="23">
        <v>1</v>
      </c>
      <c r="H110" s="24">
        <v>7000000</v>
      </c>
      <c r="I110" s="20">
        <v>4</v>
      </c>
      <c r="J110" s="25">
        <v>1.3888888888888889E-3</v>
      </c>
      <c r="K110" s="20" t="s">
        <v>16388</v>
      </c>
      <c r="L110" s="20" t="s">
        <v>16408</v>
      </c>
      <c r="M110" s="20" t="s">
        <v>16425</v>
      </c>
      <c r="N110" s="20" t="s">
        <v>16391</v>
      </c>
      <c r="O110" s="20" t="s">
        <v>16436</v>
      </c>
    </row>
    <row r="111" spans="2:15" x14ac:dyDescent="0.3">
      <c r="B111" s="12" t="s">
        <v>16384</v>
      </c>
      <c r="C111" s="13">
        <v>21</v>
      </c>
      <c r="D111" s="14" t="s">
        <v>16411</v>
      </c>
      <c r="E111" s="12" t="s">
        <v>16404</v>
      </c>
      <c r="F111" s="12" t="s">
        <v>16416</v>
      </c>
      <c r="G111" s="15">
        <v>1</v>
      </c>
      <c r="H111" s="8">
        <v>19000000</v>
      </c>
      <c r="I111" s="12">
        <v>1</v>
      </c>
      <c r="J111" s="16">
        <v>1.3888888888888889E-3</v>
      </c>
      <c r="K111" s="12" t="s">
        <v>16420</v>
      </c>
      <c r="L111" s="12" t="s">
        <v>16413</v>
      </c>
      <c r="M111" s="12" t="s">
        <v>16402</v>
      </c>
      <c r="N111" s="12" t="s">
        <v>16391</v>
      </c>
      <c r="O111" s="12" t="s">
        <v>16437</v>
      </c>
    </row>
    <row r="112" spans="2:15" x14ac:dyDescent="0.3">
      <c r="B112" s="20" t="s">
        <v>16384</v>
      </c>
      <c r="C112" s="21">
        <v>3</v>
      </c>
      <c r="D112" s="22" t="s">
        <v>16411</v>
      </c>
      <c r="E112" s="20" t="s">
        <v>16404</v>
      </c>
      <c r="F112" s="20" t="s">
        <v>16416</v>
      </c>
      <c r="G112" s="23">
        <v>2</v>
      </c>
      <c r="H112" s="24">
        <v>38000000</v>
      </c>
      <c r="I112" s="20">
        <v>2</v>
      </c>
      <c r="J112" s="25">
        <v>1.3888888888888889E-3</v>
      </c>
      <c r="K112" s="20" t="s">
        <v>16420</v>
      </c>
      <c r="L112" s="20" t="s">
        <v>16389</v>
      </c>
      <c r="M112" s="20" t="s">
        <v>16425</v>
      </c>
      <c r="N112" s="20" t="s">
        <v>16397</v>
      </c>
      <c r="O112" s="20" t="s">
        <v>16403</v>
      </c>
    </row>
    <row r="113" spans="2:15" x14ac:dyDescent="0.3">
      <c r="B113" s="12" t="s">
        <v>16384</v>
      </c>
      <c r="C113" s="13">
        <v>8</v>
      </c>
      <c r="D113" s="14" t="s">
        <v>16411</v>
      </c>
      <c r="E113" s="12" t="s">
        <v>16423</v>
      </c>
      <c r="F113" s="12" t="s">
        <v>16416</v>
      </c>
      <c r="G113" s="15">
        <v>4</v>
      </c>
      <c r="H113" s="8">
        <v>20000000</v>
      </c>
      <c r="I113" s="12">
        <v>2</v>
      </c>
      <c r="J113" s="16">
        <v>1.3888888888888889E-3</v>
      </c>
      <c r="K113" s="12" t="s">
        <v>16435</v>
      </c>
      <c r="L113" s="12" t="s">
        <v>16413</v>
      </c>
      <c r="M113" s="12" t="s">
        <v>16402</v>
      </c>
      <c r="N113" s="12" t="s">
        <v>16397</v>
      </c>
      <c r="O113" s="12" t="s">
        <v>16398</v>
      </c>
    </row>
    <row r="114" spans="2:15" x14ac:dyDescent="0.3">
      <c r="B114" s="20" t="s">
        <v>16384</v>
      </c>
      <c r="C114" s="21">
        <v>14</v>
      </c>
      <c r="D114" s="22" t="s">
        <v>16411</v>
      </c>
      <c r="E114" s="20" t="s">
        <v>16386</v>
      </c>
      <c r="F114" s="20" t="s">
        <v>16394</v>
      </c>
      <c r="G114" s="23">
        <v>1</v>
      </c>
      <c r="H114" s="24">
        <v>7000000</v>
      </c>
      <c r="I114" s="20">
        <v>5</v>
      </c>
      <c r="J114" s="25">
        <v>1.3888888888888889E-3</v>
      </c>
      <c r="K114" s="20" t="s">
        <v>16388</v>
      </c>
      <c r="L114" s="20" t="s">
        <v>16408</v>
      </c>
      <c r="M114" s="20" t="s">
        <v>16417</v>
      </c>
      <c r="N114" s="20" t="s">
        <v>16409</v>
      </c>
      <c r="O114" s="20" t="s">
        <v>16440</v>
      </c>
    </row>
    <row r="115" spans="2:15" x14ac:dyDescent="0.3">
      <c r="B115" s="12" t="s">
        <v>16384</v>
      </c>
      <c r="C115" s="13">
        <v>31</v>
      </c>
      <c r="D115" s="14" t="s">
        <v>16411</v>
      </c>
      <c r="E115" s="12" t="s">
        <v>16400</v>
      </c>
      <c r="F115" s="12" t="s">
        <v>16394</v>
      </c>
      <c r="G115" s="15">
        <v>3</v>
      </c>
      <c r="H115" s="8">
        <v>15000000</v>
      </c>
      <c r="I115" s="12">
        <v>3</v>
      </c>
      <c r="J115" s="16">
        <v>1.3888888888888889E-3</v>
      </c>
      <c r="K115" s="12" t="s">
        <v>16388</v>
      </c>
      <c r="L115" s="12" t="s">
        <v>16401</v>
      </c>
      <c r="M115" s="12" t="s">
        <v>16396</v>
      </c>
      <c r="N115" s="12" t="s">
        <v>16406</v>
      </c>
      <c r="O115" s="12" t="s">
        <v>16439</v>
      </c>
    </row>
    <row r="116" spans="2:15" x14ac:dyDescent="0.3">
      <c r="B116" s="20" t="s">
        <v>16384</v>
      </c>
      <c r="C116" s="21">
        <v>20</v>
      </c>
      <c r="D116" s="22" t="s">
        <v>16411</v>
      </c>
      <c r="E116" s="20" t="s">
        <v>16404</v>
      </c>
      <c r="F116" s="20" t="s">
        <v>16419</v>
      </c>
      <c r="G116" s="23">
        <v>3</v>
      </c>
      <c r="H116" s="24">
        <v>15000000</v>
      </c>
      <c r="I116" s="20">
        <v>1</v>
      </c>
      <c r="J116" s="25">
        <v>1.3888888888888889E-3</v>
      </c>
      <c r="K116" s="20" t="s">
        <v>16388</v>
      </c>
      <c r="L116" s="20" t="s">
        <v>16438</v>
      </c>
      <c r="M116" s="20" t="s">
        <v>16422</v>
      </c>
      <c r="N116" s="20" t="s">
        <v>16406</v>
      </c>
      <c r="O116" s="20" t="s">
        <v>16428</v>
      </c>
    </row>
    <row r="117" spans="2:15" x14ac:dyDescent="0.3">
      <c r="B117" s="12" t="s">
        <v>16384</v>
      </c>
      <c r="C117" s="13">
        <v>25</v>
      </c>
      <c r="D117" s="14" t="s">
        <v>16418</v>
      </c>
      <c r="E117" s="12" t="s">
        <v>16386</v>
      </c>
      <c r="F117" s="12" t="s">
        <v>16394</v>
      </c>
      <c r="G117" s="15">
        <v>2</v>
      </c>
      <c r="H117" s="8">
        <v>38000000</v>
      </c>
      <c r="I117" s="12">
        <v>1</v>
      </c>
      <c r="J117" s="16">
        <v>1.3888888888888889E-3</v>
      </c>
      <c r="K117" s="12" t="s">
        <v>16420</v>
      </c>
      <c r="L117" s="12" t="s">
        <v>16421</v>
      </c>
      <c r="M117" s="12" t="s">
        <v>16402</v>
      </c>
      <c r="N117" s="12" t="s">
        <v>16391</v>
      </c>
      <c r="O117" s="12" t="s">
        <v>16427</v>
      </c>
    </row>
    <row r="118" spans="2:15" x14ac:dyDescent="0.3">
      <c r="B118" s="20" t="s">
        <v>16384</v>
      </c>
      <c r="C118" s="21">
        <v>5</v>
      </c>
      <c r="D118" s="22" t="s">
        <v>16418</v>
      </c>
      <c r="E118" s="20" t="s">
        <v>16404</v>
      </c>
      <c r="F118" s="20" t="s">
        <v>16419</v>
      </c>
      <c r="G118" s="23">
        <v>3</v>
      </c>
      <c r="H118" s="24">
        <v>12000000</v>
      </c>
      <c r="I118" s="20">
        <v>2</v>
      </c>
      <c r="J118" s="25">
        <v>1.3888888888888889E-3</v>
      </c>
      <c r="K118" s="20" t="s">
        <v>16388</v>
      </c>
      <c r="L118" s="20" t="s">
        <v>16395</v>
      </c>
      <c r="M118" s="20" t="s">
        <v>16417</v>
      </c>
      <c r="N118" s="20" t="s">
        <v>16397</v>
      </c>
      <c r="O118" s="20" t="s">
        <v>16426</v>
      </c>
    </row>
    <row r="119" spans="2:15" x14ac:dyDescent="0.3">
      <c r="B119" s="12" t="s">
        <v>16384</v>
      </c>
      <c r="C119" s="13">
        <v>16</v>
      </c>
      <c r="D119" s="14" t="s">
        <v>16418</v>
      </c>
      <c r="E119" s="12" t="s">
        <v>16400</v>
      </c>
      <c r="F119" s="12" t="s">
        <v>16416</v>
      </c>
      <c r="G119" s="15">
        <v>2</v>
      </c>
      <c r="H119" s="8">
        <v>12000000</v>
      </c>
      <c r="I119" s="12">
        <v>3</v>
      </c>
      <c r="J119" s="16">
        <v>1.3888888888888889E-3</v>
      </c>
      <c r="K119" s="12" t="s">
        <v>16388</v>
      </c>
      <c r="L119" s="12" t="s">
        <v>16389</v>
      </c>
      <c r="M119" s="12" t="s">
        <v>16425</v>
      </c>
      <c r="N119" s="12" t="s">
        <v>16397</v>
      </c>
      <c r="O119" s="12" t="s">
        <v>16398</v>
      </c>
    </row>
    <row r="120" spans="2:15" x14ac:dyDescent="0.3">
      <c r="B120" s="20" t="s">
        <v>16384</v>
      </c>
      <c r="C120" s="21">
        <v>26</v>
      </c>
      <c r="D120" s="22" t="s">
        <v>16442</v>
      </c>
      <c r="E120" s="20" t="s">
        <v>16412</v>
      </c>
      <c r="F120" s="20" t="s">
        <v>16394</v>
      </c>
      <c r="G120" s="23">
        <v>5</v>
      </c>
      <c r="H120" s="24">
        <v>25000000</v>
      </c>
      <c r="I120" s="20">
        <v>5</v>
      </c>
      <c r="J120" s="25">
        <v>1.3888888888888889E-3</v>
      </c>
      <c r="K120" s="20" t="s">
        <v>16388</v>
      </c>
      <c r="L120" s="20" t="s">
        <v>16438</v>
      </c>
      <c r="M120" s="20" t="s">
        <v>16414</v>
      </c>
      <c r="N120" s="20" t="s">
        <v>16406</v>
      </c>
      <c r="O120" s="20" t="s">
        <v>16428</v>
      </c>
    </row>
    <row r="121" spans="2:15" x14ac:dyDescent="0.3">
      <c r="B121" s="12" t="s">
        <v>16384</v>
      </c>
      <c r="C121" s="13">
        <v>11</v>
      </c>
      <c r="D121" s="14" t="s">
        <v>16429</v>
      </c>
      <c r="E121" s="12" t="s">
        <v>16423</v>
      </c>
      <c r="F121" s="12" t="s">
        <v>16387</v>
      </c>
      <c r="G121" s="15">
        <v>4</v>
      </c>
      <c r="H121" s="8">
        <v>20000000</v>
      </c>
      <c r="I121" s="12">
        <v>2</v>
      </c>
      <c r="J121" s="16">
        <v>1.3888888888888889E-3</v>
      </c>
      <c r="K121" s="12" t="s">
        <v>16435</v>
      </c>
      <c r="L121" s="12" t="s">
        <v>16408</v>
      </c>
      <c r="M121" s="12" t="s">
        <v>16402</v>
      </c>
      <c r="N121" s="12" t="s">
        <v>16409</v>
      </c>
      <c r="O121" s="12" t="s">
        <v>16440</v>
      </c>
    </row>
    <row r="122" spans="2:15" x14ac:dyDescent="0.3">
      <c r="B122" s="20" t="s">
        <v>16384</v>
      </c>
      <c r="C122" s="21">
        <v>14</v>
      </c>
      <c r="D122" s="22" t="s">
        <v>16429</v>
      </c>
      <c r="E122" s="20" t="s">
        <v>16423</v>
      </c>
      <c r="F122" s="20" t="s">
        <v>16387</v>
      </c>
      <c r="G122" s="23">
        <v>3</v>
      </c>
      <c r="H122" s="24">
        <v>15000000</v>
      </c>
      <c r="I122" s="20">
        <v>2</v>
      </c>
      <c r="J122" s="25">
        <v>1.3888888888888889E-3</v>
      </c>
      <c r="K122" s="20" t="s">
        <v>16388</v>
      </c>
      <c r="L122" s="20" t="s">
        <v>16430</v>
      </c>
      <c r="M122" s="20" t="s">
        <v>16402</v>
      </c>
      <c r="N122" s="20" t="s">
        <v>16397</v>
      </c>
      <c r="O122" s="20" t="s">
        <v>16426</v>
      </c>
    </row>
    <row r="123" spans="2:15" x14ac:dyDescent="0.3">
      <c r="B123" s="12" t="s">
        <v>16384</v>
      </c>
      <c r="C123" s="13">
        <v>11</v>
      </c>
      <c r="D123" s="14" t="s">
        <v>16431</v>
      </c>
      <c r="E123" s="12" t="s">
        <v>16423</v>
      </c>
      <c r="F123" s="12" t="s">
        <v>16416</v>
      </c>
      <c r="G123" s="15">
        <v>2</v>
      </c>
      <c r="H123" s="8">
        <v>10000000</v>
      </c>
      <c r="I123" s="12">
        <v>1</v>
      </c>
      <c r="J123" s="16">
        <v>1.3888888888888889E-3</v>
      </c>
      <c r="K123" s="12" t="s">
        <v>16388</v>
      </c>
      <c r="L123" s="12" t="s">
        <v>16413</v>
      </c>
      <c r="M123" s="12" t="s">
        <v>16405</v>
      </c>
      <c r="N123" s="12" t="s">
        <v>16391</v>
      </c>
      <c r="O123" s="12" t="s">
        <v>16437</v>
      </c>
    </row>
    <row r="124" spans="2:15" x14ac:dyDescent="0.3">
      <c r="B124" s="20" t="s">
        <v>16384</v>
      </c>
      <c r="C124" s="21">
        <v>1</v>
      </c>
      <c r="D124" s="22" t="s">
        <v>16385</v>
      </c>
      <c r="E124" s="20" t="s">
        <v>16400</v>
      </c>
      <c r="F124" s="20" t="s">
        <v>16416</v>
      </c>
      <c r="G124" s="23">
        <v>5</v>
      </c>
      <c r="H124" s="24">
        <v>25000000</v>
      </c>
      <c r="I124" s="20">
        <v>1</v>
      </c>
      <c r="J124" s="25">
        <v>1.3888888888888889E-3</v>
      </c>
      <c r="K124" s="20" t="s">
        <v>16388</v>
      </c>
      <c r="L124" s="20" t="s">
        <v>16413</v>
      </c>
      <c r="M124" s="20" t="s">
        <v>16414</v>
      </c>
      <c r="N124" s="20" t="s">
        <v>16391</v>
      </c>
      <c r="O124" s="20" t="s">
        <v>16415</v>
      </c>
    </row>
    <row r="125" spans="2:15" x14ac:dyDescent="0.3">
      <c r="B125" s="12" t="s">
        <v>16384</v>
      </c>
      <c r="C125" s="13">
        <v>1</v>
      </c>
      <c r="D125" s="14" t="s">
        <v>16445</v>
      </c>
      <c r="E125" s="12" t="s">
        <v>16446</v>
      </c>
      <c r="F125" s="12" t="s">
        <v>16394</v>
      </c>
      <c r="G125" s="15">
        <v>2</v>
      </c>
      <c r="H125" s="8">
        <v>12000000</v>
      </c>
      <c r="I125" s="12">
        <v>5</v>
      </c>
      <c r="J125" s="16">
        <v>1.3888888888888889E-3</v>
      </c>
      <c r="K125" s="12" t="s">
        <v>16388</v>
      </c>
      <c r="L125" s="12" t="s">
        <v>16430</v>
      </c>
      <c r="M125" s="12" t="s">
        <v>16422</v>
      </c>
      <c r="N125" s="12" t="s">
        <v>16406</v>
      </c>
      <c r="O125" s="12" t="s">
        <v>16428</v>
      </c>
    </row>
    <row r="126" spans="2:15" x14ac:dyDescent="0.3">
      <c r="B126" s="20" t="s">
        <v>16443</v>
      </c>
      <c r="C126" s="21">
        <v>13</v>
      </c>
      <c r="D126" s="22" t="s">
        <v>16434</v>
      </c>
      <c r="E126" s="20" t="s">
        <v>16386</v>
      </c>
      <c r="F126" s="20" t="s">
        <v>16441</v>
      </c>
      <c r="G126" s="23">
        <v>0</v>
      </c>
      <c r="H126" s="24">
        <v>0</v>
      </c>
      <c r="I126" s="20">
        <v>3</v>
      </c>
      <c r="J126" s="25">
        <v>1.3888888888888889E-3</v>
      </c>
      <c r="K126" s="20"/>
      <c r="L126" s="20"/>
      <c r="M126" s="20" t="s">
        <v>16396</v>
      </c>
      <c r="N126" s="20" t="s">
        <v>16397</v>
      </c>
      <c r="O126" s="20" t="s">
        <v>16398</v>
      </c>
    </row>
    <row r="127" spans="2:15" x14ac:dyDescent="0.3">
      <c r="B127" s="12" t="s">
        <v>16443</v>
      </c>
      <c r="C127" s="13">
        <v>15</v>
      </c>
      <c r="D127" s="14" t="s">
        <v>16399</v>
      </c>
      <c r="E127" s="12" t="s">
        <v>16412</v>
      </c>
      <c r="F127" s="12" t="s">
        <v>16394</v>
      </c>
      <c r="G127" s="15">
        <v>0</v>
      </c>
      <c r="H127" s="8">
        <v>0</v>
      </c>
      <c r="I127" s="12">
        <v>4</v>
      </c>
      <c r="J127" s="16">
        <v>1.3888888888888889E-3</v>
      </c>
      <c r="K127" s="12"/>
      <c r="L127" s="12"/>
      <c r="M127" s="12" t="s">
        <v>16390</v>
      </c>
      <c r="N127" s="12" t="s">
        <v>16391</v>
      </c>
      <c r="O127" s="12" t="s">
        <v>16409</v>
      </c>
    </row>
    <row r="128" spans="2:15" x14ac:dyDescent="0.3">
      <c r="B128" s="20" t="s">
        <v>16443</v>
      </c>
      <c r="C128" s="21">
        <v>28</v>
      </c>
      <c r="D128" s="22" t="s">
        <v>16411</v>
      </c>
      <c r="E128" s="20" t="s">
        <v>16404</v>
      </c>
      <c r="F128" s="20" t="s">
        <v>16394</v>
      </c>
      <c r="G128" s="23">
        <v>0</v>
      </c>
      <c r="H128" s="24">
        <v>0</v>
      </c>
      <c r="I128" s="20">
        <v>3</v>
      </c>
      <c r="J128" s="25">
        <v>1.3888888888888889E-3</v>
      </c>
      <c r="K128" s="20"/>
      <c r="L128" s="20"/>
      <c r="M128" s="20" t="s">
        <v>16405</v>
      </c>
      <c r="N128" s="20" t="s">
        <v>16397</v>
      </c>
      <c r="O128" s="20" t="s">
        <v>16403</v>
      </c>
    </row>
    <row r="129" spans="2:15" x14ac:dyDescent="0.3">
      <c r="B129" s="12" t="s">
        <v>16443</v>
      </c>
      <c r="C129" s="13">
        <v>20</v>
      </c>
      <c r="D129" s="14" t="s">
        <v>16411</v>
      </c>
      <c r="E129" s="12" t="s">
        <v>16386</v>
      </c>
      <c r="F129" s="12" t="s">
        <v>16416</v>
      </c>
      <c r="G129" s="15">
        <v>0</v>
      </c>
      <c r="H129" s="8">
        <v>0</v>
      </c>
      <c r="I129" s="12">
        <v>2</v>
      </c>
      <c r="J129" s="16">
        <v>1.3888888888888889E-3</v>
      </c>
      <c r="K129" s="12"/>
      <c r="L129" s="12"/>
      <c r="M129" s="12" t="s">
        <v>16390</v>
      </c>
      <c r="N129" s="12" t="s">
        <v>16391</v>
      </c>
      <c r="O129" s="12" t="s">
        <v>16436</v>
      </c>
    </row>
    <row r="130" spans="2:15" x14ac:dyDescent="0.3">
      <c r="B130" s="20" t="s">
        <v>16443</v>
      </c>
      <c r="C130" s="21">
        <v>14</v>
      </c>
      <c r="D130" s="22" t="s">
        <v>16411</v>
      </c>
      <c r="E130" s="20" t="s">
        <v>16386</v>
      </c>
      <c r="F130" s="20" t="s">
        <v>16416</v>
      </c>
      <c r="G130" s="23">
        <v>0</v>
      </c>
      <c r="H130" s="24">
        <v>0</v>
      </c>
      <c r="I130" s="20">
        <v>1</v>
      </c>
      <c r="J130" s="25">
        <v>1.3888888888888889E-3</v>
      </c>
      <c r="K130" s="20"/>
      <c r="L130" s="20"/>
      <c r="M130" s="20" t="s">
        <v>16422</v>
      </c>
      <c r="N130" s="20" t="s">
        <v>16409</v>
      </c>
      <c r="O130" s="20" t="s">
        <v>16440</v>
      </c>
    </row>
    <row r="131" spans="2:15" x14ac:dyDescent="0.3">
      <c r="B131" s="12" t="s">
        <v>16443</v>
      </c>
      <c r="C131" s="13">
        <v>13</v>
      </c>
      <c r="D131" s="14" t="s">
        <v>16418</v>
      </c>
      <c r="E131" s="12" t="s">
        <v>16386</v>
      </c>
      <c r="F131" s="12" t="s">
        <v>16394</v>
      </c>
      <c r="G131" s="15">
        <v>0</v>
      </c>
      <c r="H131" s="8">
        <v>0</v>
      </c>
      <c r="I131" s="12">
        <v>1</v>
      </c>
      <c r="J131" s="16">
        <v>1.3888888888888889E-3</v>
      </c>
      <c r="K131" s="12"/>
      <c r="L131" s="12"/>
      <c r="M131" s="12" t="s">
        <v>16405</v>
      </c>
      <c r="N131" s="12" t="s">
        <v>16391</v>
      </c>
      <c r="O131" s="12" t="s">
        <v>16415</v>
      </c>
    </row>
    <row r="132" spans="2:15" x14ac:dyDescent="0.3">
      <c r="B132" s="20" t="s">
        <v>16443</v>
      </c>
      <c r="C132" s="21">
        <v>15</v>
      </c>
      <c r="D132" s="22" t="s">
        <v>16418</v>
      </c>
      <c r="E132" s="20" t="s">
        <v>16423</v>
      </c>
      <c r="F132" s="20" t="s">
        <v>16394</v>
      </c>
      <c r="G132" s="23">
        <v>0</v>
      </c>
      <c r="H132" s="24">
        <v>0</v>
      </c>
      <c r="I132" s="20">
        <v>4</v>
      </c>
      <c r="J132" s="25">
        <v>1.3888888888888889E-3</v>
      </c>
      <c r="K132" s="20"/>
      <c r="L132" s="20"/>
      <c r="M132" s="20" t="s">
        <v>16405</v>
      </c>
      <c r="N132" s="20" t="s">
        <v>16406</v>
      </c>
      <c r="O132" s="20" t="s">
        <v>16428</v>
      </c>
    </row>
    <row r="133" spans="2:15" x14ac:dyDescent="0.3">
      <c r="B133" s="12" t="s">
        <v>16443</v>
      </c>
      <c r="C133" s="13">
        <v>26</v>
      </c>
      <c r="D133" s="14" t="s">
        <v>16418</v>
      </c>
      <c r="E133" s="12" t="s">
        <v>16386</v>
      </c>
      <c r="F133" s="12" t="s">
        <v>16416</v>
      </c>
      <c r="G133" s="15">
        <v>0</v>
      </c>
      <c r="H133" s="8">
        <v>0</v>
      </c>
      <c r="I133" s="12">
        <v>2</v>
      </c>
      <c r="J133" s="16">
        <v>1.3888888888888889E-3</v>
      </c>
      <c r="K133" s="12"/>
      <c r="L133" s="12"/>
      <c r="M133" s="12" t="s">
        <v>16425</v>
      </c>
      <c r="N133" s="12" t="s">
        <v>16397</v>
      </c>
      <c r="O133" s="12" t="s">
        <v>16403</v>
      </c>
    </row>
    <row r="134" spans="2:15" x14ac:dyDescent="0.3">
      <c r="B134" s="20" t="s">
        <v>16443</v>
      </c>
      <c r="C134" s="21">
        <v>13</v>
      </c>
      <c r="D134" s="22" t="s">
        <v>16434</v>
      </c>
      <c r="E134" s="20" t="s">
        <v>16386</v>
      </c>
      <c r="F134" s="20" t="s">
        <v>16441</v>
      </c>
      <c r="G134" s="23">
        <v>0</v>
      </c>
      <c r="H134" s="24">
        <v>0</v>
      </c>
      <c r="I134" s="20">
        <v>3</v>
      </c>
      <c r="J134" s="25">
        <v>1.3888888888888889E-3</v>
      </c>
      <c r="K134" s="20"/>
      <c r="L134" s="20"/>
      <c r="M134" s="20" t="s">
        <v>16396</v>
      </c>
      <c r="N134" s="20" t="s">
        <v>16397</v>
      </c>
      <c r="O134" s="20" t="s">
        <v>16398</v>
      </c>
    </row>
    <row r="135" spans="2:15" x14ac:dyDescent="0.3">
      <c r="B135" s="12" t="s">
        <v>16384</v>
      </c>
      <c r="C135" s="13">
        <v>16</v>
      </c>
      <c r="D135" s="14" t="s">
        <v>16429</v>
      </c>
      <c r="E135" s="12" t="s">
        <v>16412</v>
      </c>
      <c r="F135" s="12" t="s">
        <v>16394</v>
      </c>
      <c r="G135" s="15">
        <v>5</v>
      </c>
      <c r="H135" s="8">
        <v>25000000</v>
      </c>
      <c r="I135" s="12">
        <v>1</v>
      </c>
      <c r="J135" s="16">
        <v>1.3888888888888889E-3</v>
      </c>
      <c r="K135" s="12" t="s">
        <v>16388</v>
      </c>
      <c r="L135" s="12" t="s">
        <v>16421</v>
      </c>
      <c r="M135" s="12" t="s">
        <v>16422</v>
      </c>
      <c r="N135" s="12" t="s">
        <v>16397</v>
      </c>
      <c r="O135" s="12" t="s">
        <v>16403</v>
      </c>
    </row>
    <row r="136" spans="2:15" x14ac:dyDescent="0.3">
      <c r="B136" s="20" t="s">
        <v>16384</v>
      </c>
      <c r="C136" s="21">
        <v>1</v>
      </c>
      <c r="D136" s="22" t="s">
        <v>16431</v>
      </c>
      <c r="E136" s="20" t="s">
        <v>16404</v>
      </c>
      <c r="F136" s="20" t="s">
        <v>16394</v>
      </c>
      <c r="G136" s="23">
        <v>1</v>
      </c>
      <c r="H136" s="24">
        <v>7000000</v>
      </c>
      <c r="I136" s="20">
        <v>2</v>
      </c>
      <c r="J136" s="25">
        <v>1.3888888888888889E-3</v>
      </c>
      <c r="K136" s="20" t="s">
        <v>16388</v>
      </c>
      <c r="L136" s="20" t="s">
        <v>16395</v>
      </c>
      <c r="M136" s="20" t="s">
        <v>16405</v>
      </c>
      <c r="N136" s="20" t="s">
        <v>16397</v>
      </c>
      <c r="O136" s="20" t="s">
        <v>16403</v>
      </c>
    </row>
    <row r="137" spans="2:15" x14ac:dyDescent="0.3">
      <c r="B137" s="12" t="s">
        <v>16384</v>
      </c>
      <c r="C137" s="13">
        <v>11</v>
      </c>
      <c r="D137" s="14" t="s">
        <v>16431</v>
      </c>
      <c r="E137" s="12" t="s">
        <v>16404</v>
      </c>
      <c r="F137" s="12" t="s">
        <v>16419</v>
      </c>
      <c r="G137" s="15">
        <v>2</v>
      </c>
      <c r="H137" s="8">
        <v>12000000</v>
      </c>
      <c r="I137" s="12">
        <v>2</v>
      </c>
      <c r="J137" s="16">
        <v>1.3888888888888889E-3</v>
      </c>
      <c r="K137" s="12" t="s">
        <v>16388</v>
      </c>
      <c r="L137" s="12" t="s">
        <v>16395</v>
      </c>
      <c r="M137" s="12" t="s">
        <v>16414</v>
      </c>
      <c r="N137" s="12" t="s">
        <v>16391</v>
      </c>
      <c r="O137" s="12" t="s">
        <v>16437</v>
      </c>
    </row>
    <row r="138" spans="2:15" x14ac:dyDescent="0.3">
      <c r="B138" s="20" t="s">
        <v>16384</v>
      </c>
      <c r="C138" s="21">
        <v>11</v>
      </c>
      <c r="D138" s="22" t="s">
        <v>16431</v>
      </c>
      <c r="E138" s="20" t="s">
        <v>16386</v>
      </c>
      <c r="F138" s="20" t="s">
        <v>16394</v>
      </c>
      <c r="G138" s="23">
        <v>3</v>
      </c>
      <c r="H138" s="24">
        <v>15000000</v>
      </c>
      <c r="I138" s="20">
        <v>1</v>
      </c>
      <c r="J138" s="25">
        <v>1.3888888888888889E-3</v>
      </c>
      <c r="K138" s="20" t="s">
        <v>16388</v>
      </c>
      <c r="L138" s="20" t="s">
        <v>16413</v>
      </c>
      <c r="M138" s="20" t="s">
        <v>16422</v>
      </c>
      <c r="N138" s="20" t="s">
        <v>16409</v>
      </c>
      <c r="O138" s="20" t="s">
        <v>16410</v>
      </c>
    </row>
    <row r="139" spans="2:15" x14ac:dyDescent="0.3">
      <c r="B139" s="12" t="s">
        <v>16384</v>
      </c>
      <c r="C139" s="13">
        <v>1</v>
      </c>
      <c r="D139" s="14" t="s">
        <v>16385</v>
      </c>
      <c r="E139" s="12" t="s">
        <v>16386</v>
      </c>
      <c r="F139" s="12" t="s">
        <v>16387</v>
      </c>
      <c r="G139" s="15">
        <v>1</v>
      </c>
      <c r="H139" s="8">
        <v>19000000</v>
      </c>
      <c r="I139" s="12">
        <v>1</v>
      </c>
      <c r="J139" s="16">
        <v>1.3888888888888889E-3</v>
      </c>
      <c r="K139" s="12" t="s">
        <v>16420</v>
      </c>
      <c r="L139" s="12" t="s">
        <v>16413</v>
      </c>
      <c r="M139" s="12" t="s">
        <v>16417</v>
      </c>
      <c r="N139" s="12" t="s">
        <v>16391</v>
      </c>
      <c r="O139" s="12" t="s">
        <v>16409</v>
      </c>
    </row>
    <row r="140" spans="2:15" x14ac:dyDescent="0.3">
      <c r="B140" s="20" t="s">
        <v>16384</v>
      </c>
      <c r="C140" s="21">
        <v>1</v>
      </c>
      <c r="D140" s="22" t="s">
        <v>16385</v>
      </c>
      <c r="E140" s="20" t="s">
        <v>16412</v>
      </c>
      <c r="F140" s="20" t="s">
        <v>16394</v>
      </c>
      <c r="G140" s="23">
        <v>4</v>
      </c>
      <c r="H140" s="24">
        <v>20000000</v>
      </c>
      <c r="I140" s="20">
        <v>3</v>
      </c>
      <c r="J140" s="25">
        <v>1.3888888888888889E-3</v>
      </c>
      <c r="K140" s="20" t="s">
        <v>16435</v>
      </c>
      <c r="L140" s="20" t="s">
        <v>16413</v>
      </c>
      <c r="M140" s="20" t="s">
        <v>16422</v>
      </c>
      <c r="N140" s="20" t="s">
        <v>16409</v>
      </c>
      <c r="O140" s="20" t="s">
        <v>16440</v>
      </c>
    </row>
    <row r="141" spans="2:15" x14ac:dyDescent="0.3">
      <c r="B141" s="12" t="s">
        <v>16384</v>
      </c>
      <c r="C141" s="13">
        <v>1</v>
      </c>
      <c r="D141" s="14" t="s">
        <v>16385</v>
      </c>
      <c r="E141" s="12" t="s">
        <v>16386</v>
      </c>
      <c r="F141" s="12" t="s">
        <v>16416</v>
      </c>
      <c r="G141" s="15">
        <v>3</v>
      </c>
      <c r="H141" s="8">
        <v>15000000</v>
      </c>
      <c r="I141" s="12">
        <v>1</v>
      </c>
      <c r="J141" s="16">
        <v>1.3888888888888889E-3</v>
      </c>
      <c r="K141" s="12" t="s">
        <v>16388</v>
      </c>
      <c r="L141" s="12" t="s">
        <v>16430</v>
      </c>
      <c r="M141" s="12" t="s">
        <v>16425</v>
      </c>
      <c r="N141" s="12" t="s">
        <v>16406</v>
      </c>
      <c r="O141" s="12" t="s">
        <v>16407</v>
      </c>
    </row>
    <row r="142" spans="2:15" x14ac:dyDescent="0.3">
      <c r="B142" s="20" t="s">
        <v>16384</v>
      </c>
      <c r="C142" s="21">
        <v>1</v>
      </c>
      <c r="D142" s="22" t="s">
        <v>16433</v>
      </c>
      <c r="E142" s="20" t="s">
        <v>16386</v>
      </c>
      <c r="F142" s="20" t="s">
        <v>16387</v>
      </c>
      <c r="G142" s="23">
        <v>4</v>
      </c>
      <c r="H142" s="24">
        <v>20000000</v>
      </c>
      <c r="I142" s="20">
        <v>4</v>
      </c>
      <c r="J142" s="25">
        <v>1.3888888888888889E-3</v>
      </c>
      <c r="K142" s="20" t="s">
        <v>16435</v>
      </c>
      <c r="L142" s="20" t="s">
        <v>16413</v>
      </c>
      <c r="M142" s="20" t="s">
        <v>16396</v>
      </c>
      <c r="N142" s="20" t="s">
        <v>16391</v>
      </c>
      <c r="O142" s="20" t="s">
        <v>16436</v>
      </c>
    </row>
    <row r="143" spans="2:15" x14ac:dyDescent="0.3">
      <c r="B143" s="12" t="s">
        <v>16384</v>
      </c>
      <c r="C143" s="13">
        <v>4</v>
      </c>
      <c r="D143" s="14" t="s">
        <v>16433</v>
      </c>
      <c r="E143" s="12" t="s">
        <v>16446</v>
      </c>
      <c r="F143" s="12" t="s">
        <v>16387</v>
      </c>
      <c r="G143" s="15">
        <v>3</v>
      </c>
      <c r="H143" s="8">
        <v>15000000</v>
      </c>
      <c r="I143" s="12">
        <v>1</v>
      </c>
      <c r="J143" s="16">
        <v>1.3888888888888889E-3</v>
      </c>
      <c r="K143" s="12" t="s">
        <v>16388</v>
      </c>
      <c r="L143" s="12" t="s">
        <v>16408</v>
      </c>
      <c r="M143" s="12" t="s">
        <v>16417</v>
      </c>
      <c r="N143" s="12" t="s">
        <v>16397</v>
      </c>
      <c r="O143" s="12" t="s">
        <v>16403</v>
      </c>
    </row>
    <row r="144" spans="2:15" x14ac:dyDescent="0.3">
      <c r="B144" s="20" t="s">
        <v>16384</v>
      </c>
      <c r="C144" s="21">
        <v>11</v>
      </c>
      <c r="D144" s="22" t="s">
        <v>16433</v>
      </c>
      <c r="E144" s="20" t="s">
        <v>16412</v>
      </c>
      <c r="F144" s="20" t="s">
        <v>16394</v>
      </c>
      <c r="G144" s="23">
        <v>5</v>
      </c>
      <c r="H144" s="24">
        <v>25000000</v>
      </c>
      <c r="I144" s="20">
        <v>4</v>
      </c>
      <c r="J144" s="25">
        <v>1.3888888888888889E-3</v>
      </c>
      <c r="K144" s="20" t="s">
        <v>16388</v>
      </c>
      <c r="L144" s="20" t="s">
        <v>16401</v>
      </c>
      <c r="M144" s="20" t="s">
        <v>16417</v>
      </c>
      <c r="N144" s="20" t="s">
        <v>16397</v>
      </c>
      <c r="O144" s="20" t="s">
        <v>16426</v>
      </c>
    </row>
    <row r="145" spans="2:15" x14ac:dyDescent="0.3">
      <c r="B145" s="12" t="s">
        <v>16384</v>
      </c>
      <c r="C145" s="13">
        <v>12</v>
      </c>
      <c r="D145" s="14" t="s">
        <v>16445</v>
      </c>
      <c r="E145" s="12" t="s">
        <v>16412</v>
      </c>
      <c r="F145" s="12" t="s">
        <v>16394</v>
      </c>
      <c r="G145" s="15">
        <v>2</v>
      </c>
      <c r="H145" s="8">
        <v>12000000</v>
      </c>
      <c r="I145" s="12">
        <v>4</v>
      </c>
      <c r="J145" s="16">
        <v>1.3888888888888889E-3</v>
      </c>
      <c r="K145" s="12" t="s">
        <v>16388</v>
      </c>
      <c r="L145" s="12" t="s">
        <v>16408</v>
      </c>
      <c r="M145" s="12" t="s">
        <v>16396</v>
      </c>
      <c r="N145" s="12" t="s">
        <v>16406</v>
      </c>
      <c r="O145" s="12" t="s">
        <v>16428</v>
      </c>
    </row>
    <row r="146" spans="2:15" x14ac:dyDescent="0.3">
      <c r="B146" s="20" t="s">
        <v>16384</v>
      </c>
      <c r="C146" s="21">
        <v>31</v>
      </c>
      <c r="D146" s="22" t="s">
        <v>16393</v>
      </c>
      <c r="E146" s="20" t="s">
        <v>16386</v>
      </c>
      <c r="F146" s="20" t="s">
        <v>16394</v>
      </c>
      <c r="G146" s="23">
        <v>1</v>
      </c>
      <c r="H146" s="24">
        <v>19000000</v>
      </c>
      <c r="I146" s="20">
        <v>3</v>
      </c>
      <c r="J146" s="25">
        <v>1.3888888888888889E-3</v>
      </c>
      <c r="K146" s="20" t="s">
        <v>16420</v>
      </c>
      <c r="L146" s="20" t="s">
        <v>16430</v>
      </c>
      <c r="M146" s="20" t="s">
        <v>16396</v>
      </c>
      <c r="N146" s="20" t="s">
        <v>16397</v>
      </c>
      <c r="O146" s="20" t="s">
        <v>16426</v>
      </c>
    </row>
    <row r="147" spans="2:15" x14ac:dyDescent="0.3">
      <c r="B147" s="12" t="s">
        <v>16384</v>
      </c>
      <c r="C147" s="13">
        <v>2</v>
      </c>
      <c r="D147" s="14" t="s">
        <v>16393</v>
      </c>
      <c r="E147" s="12" t="s">
        <v>16400</v>
      </c>
      <c r="F147" s="12" t="s">
        <v>16419</v>
      </c>
      <c r="G147" s="15">
        <v>2</v>
      </c>
      <c r="H147" s="8">
        <v>12000000</v>
      </c>
      <c r="I147" s="12">
        <v>2</v>
      </c>
      <c r="J147" s="16">
        <v>1.3888888888888889E-3</v>
      </c>
      <c r="K147" s="12" t="s">
        <v>16388</v>
      </c>
      <c r="L147" s="12" t="s">
        <v>16430</v>
      </c>
      <c r="M147" s="12" t="s">
        <v>16402</v>
      </c>
      <c r="N147" s="12" t="s">
        <v>16391</v>
      </c>
      <c r="O147" s="12" t="s">
        <v>16409</v>
      </c>
    </row>
    <row r="148" spans="2:15" x14ac:dyDescent="0.3">
      <c r="B148" s="20" t="s">
        <v>16384</v>
      </c>
      <c r="C148" s="21">
        <v>9</v>
      </c>
      <c r="D148" s="22" t="s">
        <v>16393</v>
      </c>
      <c r="E148" s="20" t="s">
        <v>16386</v>
      </c>
      <c r="F148" s="20" t="s">
        <v>16416</v>
      </c>
      <c r="G148" s="23">
        <v>3</v>
      </c>
      <c r="H148" s="24">
        <v>12000000</v>
      </c>
      <c r="I148" s="20">
        <v>5</v>
      </c>
      <c r="J148" s="25">
        <v>1.3888888888888889E-3</v>
      </c>
      <c r="K148" s="20" t="s">
        <v>16388</v>
      </c>
      <c r="L148" s="20" t="s">
        <v>16438</v>
      </c>
      <c r="M148" s="20" t="s">
        <v>16414</v>
      </c>
      <c r="N148" s="20" t="s">
        <v>16397</v>
      </c>
      <c r="O148" s="20" t="s">
        <v>16426</v>
      </c>
    </row>
    <row r="149" spans="2:15" x14ac:dyDescent="0.3">
      <c r="B149" s="12" t="s">
        <v>16384</v>
      </c>
      <c r="C149" s="13">
        <v>25</v>
      </c>
      <c r="D149" s="14" t="s">
        <v>16393</v>
      </c>
      <c r="E149" s="12" t="s">
        <v>16404</v>
      </c>
      <c r="F149" s="12" t="s">
        <v>16416</v>
      </c>
      <c r="G149" s="15">
        <v>2</v>
      </c>
      <c r="H149" s="8">
        <v>10000000</v>
      </c>
      <c r="I149" s="12">
        <v>4</v>
      </c>
      <c r="J149" s="16">
        <v>1.3888888888888889E-3</v>
      </c>
      <c r="K149" s="12" t="s">
        <v>16388</v>
      </c>
      <c r="L149" s="12" t="s">
        <v>16438</v>
      </c>
      <c r="M149" s="12" t="s">
        <v>16405</v>
      </c>
      <c r="N149" s="12" t="s">
        <v>16397</v>
      </c>
      <c r="O149" s="12" t="s">
        <v>16403</v>
      </c>
    </row>
    <row r="150" spans="2:15" x14ac:dyDescent="0.3">
      <c r="B150" s="20" t="s">
        <v>16384</v>
      </c>
      <c r="C150" s="21">
        <v>9</v>
      </c>
      <c r="D150" s="22" t="s">
        <v>16393</v>
      </c>
      <c r="E150" s="20" t="s">
        <v>16386</v>
      </c>
      <c r="F150" s="20" t="s">
        <v>16416</v>
      </c>
      <c r="G150" s="23">
        <v>2</v>
      </c>
      <c r="H150" s="24">
        <v>12000000</v>
      </c>
      <c r="I150" s="20">
        <v>1</v>
      </c>
      <c r="J150" s="25">
        <v>1.3888888888888889E-3</v>
      </c>
      <c r="K150" s="20" t="s">
        <v>16388</v>
      </c>
      <c r="L150" s="20" t="s">
        <v>16421</v>
      </c>
      <c r="M150" s="20" t="s">
        <v>16414</v>
      </c>
      <c r="N150" s="20" t="s">
        <v>16391</v>
      </c>
      <c r="O150" s="20" t="s">
        <v>16437</v>
      </c>
    </row>
    <row r="151" spans="2:15" x14ac:dyDescent="0.3">
      <c r="B151" s="12" t="s">
        <v>16384</v>
      </c>
      <c r="C151" s="13">
        <v>10</v>
      </c>
      <c r="D151" s="14" t="s">
        <v>16393</v>
      </c>
      <c r="E151" s="12" t="s">
        <v>16404</v>
      </c>
      <c r="F151" s="12" t="s">
        <v>16416</v>
      </c>
      <c r="G151" s="15">
        <v>3</v>
      </c>
      <c r="H151" s="8">
        <v>15000000</v>
      </c>
      <c r="I151" s="12">
        <v>1</v>
      </c>
      <c r="J151" s="16">
        <v>1.3888888888888889E-3</v>
      </c>
      <c r="K151" s="12" t="s">
        <v>16388</v>
      </c>
      <c r="L151" s="12" t="s">
        <v>16430</v>
      </c>
      <c r="M151" s="12" t="s">
        <v>16414</v>
      </c>
      <c r="N151" s="12" t="s">
        <v>16397</v>
      </c>
      <c r="O151" s="12" t="s">
        <v>16426</v>
      </c>
    </row>
    <row r="152" spans="2:15" x14ac:dyDescent="0.3">
      <c r="B152" s="20" t="s">
        <v>16384</v>
      </c>
      <c r="C152" s="21">
        <v>14</v>
      </c>
      <c r="D152" s="22" t="s">
        <v>16393</v>
      </c>
      <c r="E152" s="20" t="s">
        <v>16423</v>
      </c>
      <c r="F152" s="20" t="s">
        <v>16394</v>
      </c>
      <c r="G152" s="23">
        <v>4</v>
      </c>
      <c r="H152" s="24">
        <v>20000000</v>
      </c>
      <c r="I152" s="20">
        <v>3</v>
      </c>
      <c r="J152" s="25">
        <v>1.3888888888888889E-3</v>
      </c>
      <c r="K152" s="20" t="s">
        <v>16388</v>
      </c>
      <c r="L152" s="20" t="s">
        <v>16401</v>
      </c>
      <c r="M152" s="20" t="s">
        <v>16390</v>
      </c>
      <c r="N152" s="20" t="s">
        <v>16391</v>
      </c>
      <c r="O152" s="20" t="s">
        <v>16437</v>
      </c>
    </row>
    <row r="153" spans="2:15" x14ac:dyDescent="0.3">
      <c r="B153" s="12" t="s">
        <v>16384</v>
      </c>
      <c r="C153" s="13">
        <v>10</v>
      </c>
      <c r="D153" s="14" t="s">
        <v>16399</v>
      </c>
      <c r="E153" s="12" t="s">
        <v>16400</v>
      </c>
      <c r="F153" s="12" t="s">
        <v>16419</v>
      </c>
      <c r="G153" s="15">
        <v>4</v>
      </c>
      <c r="H153" s="8">
        <v>11000000</v>
      </c>
      <c r="I153" s="12">
        <v>1</v>
      </c>
      <c r="J153" s="16">
        <v>1.3888888888888889E-3</v>
      </c>
      <c r="K153" s="12" t="s">
        <v>16435</v>
      </c>
      <c r="L153" s="12" t="s">
        <v>16389</v>
      </c>
      <c r="M153" s="12" t="s">
        <v>16417</v>
      </c>
      <c r="N153" s="12" t="s">
        <v>16406</v>
      </c>
      <c r="O153" s="12" t="s">
        <v>16407</v>
      </c>
    </row>
    <row r="154" spans="2:15" x14ac:dyDescent="0.3">
      <c r="B154" s="20" t="s">
        <v>16384</v>
      </c>
      <c r="C154" s="21">
        <v>27</v>
      </c>
      <c r="D154" s="22" t="s">
        <v>16399</v>
      </c>
      <c r="E154" s="20" t="s">
        <v>16404</v>
      </c>
      <c r="F154" s="20" t="s">
        <v>16387</v>
      </c>
      <c r="G154" s="23">
        <v>3</v>
      </c>
      <c r="H154" s="24">
        <v>12000000</v>
      </c>
      <c r="I154" s="20">
        <v>3</v>
      </c>
      <c r="J154" s="25">
        <v>1.3888888888888889E-3</v>
      </c>
      <c r="K154" s="20" t="s">
        <v>16388</v>
      </c>
      <c r="L154" s="20" t="s">
        <v>16401</v>
      </c>
      <c r="M154" s="20" t="s">
        <v>16402</v>
      </c>
      <c r="N154" s="20" t="s">
        <v>16391</v>
      </c>
      <c r="O154" s="20" t="s">
        <v>16436</v>
      </c>
    </row>
    <row r="155" spans="2:15" x14ac:dyDescent="0.3">
      <c r="B155" s="12" t="s">
        <v>16384</v>
      </c>
      <c r="C155" s="13">
        <v>28</v>
      </c>
      <c r="D155" s="14" t="s">
        <v>16399</v>
      </c>
      <c r="E155" s="12" t="s">
        <v>16386</v>
      </c>
      <c r="F155" s="12" t="s">
        <v>16416</v>
      </c>
      <c r="G155" s="15">
        <v>3</v>
      </c>
      <c r="H155" s="8">
        <v>15000000</v>
      </c>
      <c r="I155" s="12">
        <v>1</v>
      </c>
      <c r="J155" s="16">
        <v>1.3888888888888889E-3</v>
      </c>
      <c r="K155" s="12" t="s">
        <v>16388</v>
      </c>
      <c r="L155" s="12" t="s">
        <v>16401</v>
      </c>
      <c r="M155" s="12" t="s">
        <v>16422</v>
      </c>
      <c r="N155" s="12" t="s">
        <v>16397</v>
      </c>
      <c r="O155" s="12" t="s">
        <v>16403</v>
      </c>
    </row>
    <row r="156" spans="2:15" x14ac:dyDescent="0.3">
      <c r="B156" s="20" t="s">
        <v>16384</v>
      </c>
      <c r="C156" s="21">
        <v>28</v>
      </c>
      <c r="D156" s="22" t="s">
        <v>16399</v>
      </c>
      <c r="E156" s="20" t="s">
        <v>16386</v>
      </c>
      <c r="F156" s="20" t="s">
        <v>16416</v>
      </c>
      <c r="G156" s="23">
        <v>5</v>
      </c>
      <c r="H156" s="24">
        <v>25000000</v>
      </c>
      <c r="I156" s="20">
        <v>2</v>
      </c>
      <c r="J156" s="25">
        <v>1.3888888888888889E-3</v>
      </c>
      <c r="K156" s="20" t="s">
        <v>16388</v>
      </c>
      <c r="L156" s="20" t="s">
        <v>16408</v>
      </c>
      <c r="M156" s="20" t="s">
        <v>16402</v>
      </c>
      <c r="N156" s="20" t="s">
        <v>16397</v>
      </c>
      <c r="O156" s="20" t="s">
        <v>16398</v>
      </c>
    </row>
    <row r="157" spans="2:15" x14ac:dyDescent="0.3">
      <c r="B157" s="12" t="s">
        <v>16384</v>
      </c>
      <c r="C157" s="13">
        <v>29</v>
      </c>
      <c r="D157" s="14" t="s">
        <v>16399</v>
      </c>
      <c r="E157" s="12" t="s">
        <v>16404</v>
      </c>
      <c r="F157" s="12" t="s">
        <v>16394</v>
      </c>
      <c r="G157" s="15">
        <v>1</v>
      </c>
      <c r="H157" s="8">
        <v>7000000</v>
      </c>
      <c r="I157" s="12">
        <v>3</v>
      </c>
      <c r="J157" s="16">
        <v>1.3888888888888889E-3</v>
      </c>
      <c r="K157" s="12" t="s">
        <v>16388</v>
      </c>
      <c r="L157" s="12" t="s">
        <v>16413</v>
      </c>
      <c r="M157" s="12" t="s">
        <v>16405</v>
      </c>
      <c r="N157" s="12" t="s">
        <v>16409</v>
      </c>
      <c r="O157" s="12" t="s">
        <v>16440</v>
      </c>
    </row>
    <row r="158" spans="2:15" x14ac:dyDescent="0.3">
      <c r="B158" s="20" t="s">
        <v>16384</v>
      </c>
      <c r="C158" s="21">
        <v>30</v>
      </c>
      <c r="D158" s="22" t="s">
        <v>16399</v>
      </c>
      <c r="E158" s="20" t="s">
        <v>16446</v>
      </c>
      <c r="F158" s="20" t="s">
        <v>16394</v>
      </c>
      <c r="G158" s="23">
        <v>2</v>
      </c>
      <c r="H158" s="24">
        <v>12000000</v>
      </c>
      <c r="I158" s="20">
        <v>4</v>
      </c>
      <c r="J158" s="25">
        <v>1.3888888888888889E-3</v>
      </c>
      <c r="K158" s="20" t="s">
        <v>16388</v>
      </c>
      <c r="L158" s="20" t="s">
        <v>16401</v>
      </c>
      <c r="M158" s="20" t="s">
        <v>16402</v>
      </c>
      <c r="N158" s="20" t="s">
        <v>16391</v>
      </c>
      <c r="O158" s="20" t="s">
        <v>16427</v>
      </c>
    </row>
    <row r="159" spans="2:15" x14ac:dyDescent="0.3">
      <c r="B159" s="12" t="s">
        <v>16384</v>
      </c>
      <c r="C159" s="13">
        <v>11</v>
      </c>
      <c r="D159" s="14" t="s">
        <v>16399</v>
      </c>
      <c r="E159" s="12" t="s">
        <v>16412</v>
      </c>
      <c r="F159" s="12" t="s">
        <v>16416</v>
      </c>
      <c r="G159" s="15">
        <v>3</v>
      </c>
      <c r="H159" s="8">
        <v>15000000</v>
      </c>
      <c r="I159" s="12">
        <v>1</v>
      </c>
      <c r="J159" s="16">
        <v>1.3888888888888889E-3</v>
      </c>
      <c r="K159" s="12" t="s">
        <v>16388</v>
      </c>
      <c r="L159" s="12" t="s">
        <v>16389</v>
      </c>
      <c r="M159" s="12" t="s">
        <v>16405</v>
      </c>
      <c r="N159" s="12" t="s">
        <v>16409</v>
      </c>
      <c r="O159" s="12" t="s">
        <v>16440</v>
      </c>
    </row>
    <row r="160" spans="2:15" x14ac:dyDescent="0.3">
      <c r="B160" s="20" t="s">
        <v>16384</v>
      </c>
      <c r="C160" s="21">
        <v>15</v>
      </c>
      <c r="D160" s="22" t="s">
        <v>16399</v>
      </c>
      <c r="E160" s="20" t="s">
        <v>16400</v>
      </c>
      <c r="F160" s="20" t="s">
        <v>16394</v>
      </c>
      <c r="G160" s="23">
        <v>4</v>
      </c>
      <c r="H160" s="24">
        <v>15000000</v>
      </c>
      <c r="I160" s="20">
        <v>3</v>
      </c>
      <c r="J160" s="25">
        <v>1.3888888888888889E-3</v>
      </c>
      <c r="K160" s="20" t="s">
        <v>16388</v>
      </c>
      <c r="L160" s="20" t="s">
        <v>16401</v>
      </c>
      <c r="M160" s="20" t="s">
        <v>16417</v>
      </c>
      <c r="N160" s="20" t="s">
        <v>16391</v>
      </c>
      <c r="O160" s="20" t="s">
        <v>16436</v>
      </c>
    </row>
    <row r="161" spans="2:15" x14ac:dyDescent="0.3">
      <c r="B161" s="12" t="s">
        <v>16384</v>
      </c>
      <c r="C161" s="13">
        <v>20</v>
      </c>
      <c r="D161" s="14" t="s">
        <v>16411</v>
      </c>
      <c r="E161" s="12" t="s">
        <v>16404</v>
      </c>
      <c r="F161" s="12" t="s">
        <v>16394</v>
      </c>
      <c r="G161" s="15">
        <v>2</v>
      </c>
      <c r="H161" s="8">
        <v>38000000</v>
      </c>
      <c r="I161" s="12">
        <v>1</v>
      </c>
      <c r="J161" s="16">
        <v>1.3888888888888889E-3</v>
      </c>
      <c r="K161" s="12" t="s">
        <v>16447</v>
      </c>
      <c r="L161" s="12" t="s">
        <v>16389</v>
      </c>
      <c r="M161" s="12" t="s">
        <v>16417</v>
      </c>
      <c r="N161" s="12" t="s">
        <v>16409</v>
      </c>
      <c r="O161" s="12" t="s">
        <v>16440</v>
      </c>
    </row>
    <row r="162" spans="2:15" x14ac:dyDescent="0.3">
      <c r="B162" s="20" t="s">
        <v>16384</v>
      </c>
      <c r="C162" s="21">
        <v>8</v>
      </c>
      <c r="D162" s="22" t="s">
        <v>16411</v>
      </c>
      <c r="E162" s="20" t="s">
        <v>16412</v>
      </c>
      <c r="F162" s="20" t="s">
        <v>16419</v>
      </c>
      <c r="G162" s="23">
        <v>2</v>
      </c>
      <c r="H162" s="24">
        <v>38000000</v>
      </c>
      <c r="I162" s="20">
        <v>4</v>
      </c>
      <c r="J162" s="25">
        <v>1.3888888888888889E-3</v>
      </c>
      <c r="K162" s="20" t="s">
        <v>16420</v>
      </c>
      <c r="L162" s="20" t="s">
        <v>16389</v>
      </c>
      <c r="M162" s="20" t="s">
        <v>16405</v>
      </c>
      <c r="N162" s="20" t="s">
        <v>16409</v>
      </c>
      <c r="O162" s="20" t="s">
        <v>16440</v>
      </c>
    </row>
    <row r="163" spans="2:15" x14ac:dyDescent="0.3">
      <c r="B163" s="12" t="s">
        <v>16384</v>
      </c>
      <c r="C163" s="13">
        <v>27</v>
      </c>
      <c r="D163" s="14" t="s">
        <v>16411</v>
      </c>
      <c r="E163" s="12" t="s">
        <v>16386</v>
      </c>
      <c r="F163" s="12" t="s">
        <v>16441</v>
      </c>
      <c r="G163" s="15">
        <v>2</v>
      </c>
      <c r="H163" s="8">
        <v>38000000</v>
      </c>
      <c r="I163" s="12">
        <v>1</v>
      </c>
      <c r="J163" s="16">
        <v>1.3888888888888889E-3</v>
      </c>
      <c r="K163" s="12" t="s">
        <v>16420</v>
      </c>
      <c r="L163" s="12" t="s">
        <v>16408</v>
      </c>
      <c r="M163" s="12" t="s">
        <v>16422</v>
      </c>
      <c r="N163" s="12" t="s">
        <v>16409</v>
      </c>
      <c r="O163" s="12" t="s">
        <v>16440</v>
      </c>
    </row>
    <row r="164" spans="2:15" x14ac:dyDescent="0.3">
      <c r="B164" s="20" t="s">
        <v>16384</v>
      </c>
      <c r="C164" s="21">
        <v>5</v>
      </c>
      <c r="D164" s="22" t="s">
        <v>16411</v>
      </c>
      <c r="E164" s="20" t="s">
        <v>16423</v>
      </c>
      <c r="F164" s="20" t="s">
        <v>16394</v>
      </c>
      <c r="G164" s="23">
        <v>4</v>
      </c>
      <c r="H164" s="24">
        <v>15000000</v>
      </c>
      <c r="I164" s="20">
        <v>1</v>
      </c>
      <c r="J164" s="25">
        <v>1.3888888888888889E-3</v>
      </c>
      <c r="K164" s="20" t="s">
        <v>16388</v>
      </c>
      <c r="L164" s="20" t="s">
        <v>16389</v>
      </c>
      <c r="M164" s="20" t="s">
        <v>16405</v>
      </c>
      <c r="N164" s="20" t="s">
        <v>16409</v>
      </c>
      <c r="O164" s="20" t="s">
        <v>16410</v>
      </c>
    </row>
    <row r="165" spans="2:15" x14ac:dyDescent="0.3">
      <c r="B165" s="12" t="s">
        <v>16384</v>
      </c>
      <c r="C165" s="13">
        <v>27</v>
      </c>
      <c r="D165" s="14" t="s">
        <v>16411</v>
      </c>
      <c r="E165" s="12" t="s">
        <v>16400</v>
      </c>
      <c r="F165" s="12" t="s">
        <v>16394</v>
      </c>
      <c r="G165" s="15">
        <v>4</v>
      </c>
      <c r="H165" s="8">
        <v>15000000</v>
      </c>
      <c r="I165" s="12">
        <v>1</v>
      </c>
      <c r="J165" s="16">
        <v>1.3888888888888889E-3</v>
      </c>
      <c r="K165" s="12" t="s">
        <v>16388</v>
      </c>
      <c r="L165" s="12" t="s">
        <v>16389</v>
      </c>
      <c r="M165" s="12" t="s">
        <v>16390</v>
      </c>
      <c r="N165" s="12" t="s">
        <v>16406</v>
      </c>
      <c r="O165" s="12" t="s">
        <v>16428</v>
      </c>
    </row>
    <row r="166" spans="2:15" x14ac:dyDescent="0.3">
      <c r="B166" s="20" t="s">
        <v>16384</v>
      </c>
      <c r="C166" s="21">
        <v>30</v>
      </c>
      <c r="D166" s="22" t="s">
        <v>16411</v>
      </c>
      <c r="E166" s="20" t="s">
        <v>16412</v>
      </c>
      <c r="F166" s="20" t="s">
        <v>16394</v>
      </c>
      <c r="G166" s="23">
        <v>3</v>
      </c>
      <c r="H166" s="24">
        <v>15000000</v>
      </c>
      <c r="I166" s="20">
        <v>1</v>
      </c>
      <c r="J166" s="25">
        <v>1.3888888888888889E-3</v>
      </c>
      <c r="K166" s="20" t="s">
        <v>16388</v>
      </c>
      <c r="L166" s="20" t="s">
        <v>16421</v>
      </c>
      <c r="M166" s="20" t="s">
        <v>16390</v>
      </c>
      <c r="N166" s="20" t="s">
        <v>16406</v>
      </c>
      <c r="O166" s="20" t="s">
        <v>16428</v>
      </c>
    </row>
    <row r="167" spans="2:15" x14ac:dyDescent="0.3">
      <c r="B167" s="12" t="s">
        <v>16384</v>
      </c>
      <c r="C167" s="13">
        <v>1</v>
      </c>
      <c r="D167" s="14" t="s">
        <v>16411</v>
      </c>
      <c r="E167" s="12" t="s">
        <v>16412</v>
      </c>
      <c r="F167" s="12" t="s">
        <v>16416</v>
      </c>
      <c r="G167" s="15">
        <v>2</v>
      </c>
      <c r="H167" s="8">
        <v>10000000</v>
      </c>
      <c r="I167" s="12">
        <v>1</v>
      </c>
      <c r="J167" s="16">
        <v>1.3888888888888889E-3</v>
      </c>
      <c r="K167" s="12" t="s">
        <v>16388</v>
      </c>
      <c r="L167" s="12" t="s">
        <v>16413</v>
      </c>
      <c r="M167" s="12" t="s">
        <v>16417</v>
      </c>
      <c r="N167" s="12" t="s">
        <v>16391</v>
      </c>
      <c r="O167" s="12" t="s">
        <v>16409</v>
      </c>
    </row>
    <row r="168" spans="2:15" x14ac:dyDescent="0.3">
      <c r="B168" s="20" t="s">
        <v>16384</v>
      </c>
      <c r="C168" s="21">
        <v>2</v>
      </c>
      <c r="D168" s="22" t="s">
        <v>16411</v>
      </c>
      <c r="E168" s="20" t="s">
        <v>16386</v>
      </c>
      <c r="F168" s="20" t="s">
        <v>16416</v>
      </c>
      <c r="G168" s="23">
        <v>3</v>
      </c>
      <c r="H168" s="24">
        <v>11000000</v>
      </c>
      <c r="I168" s="20">
        <v>1</v>
      </c>
      <c r="J168" s="25">
        <v>1.3888888888888889E-3</v>
      </c>
      <c r="K168" s="20" t="s">
        <v>16388</v>
      </c>
      <c r="L168" s="20" t="s">
        <v>16421</v>
      </c>
      <c r="M168" s="20" t="s">
        <v>16425</v>
      </c>
      <c r="N168" s="20" t="s">
        <v>16406</v>
      </c>
      <c r="O168" s="20" t="s">
        <v>16428</v>
      </c>
    </row>
    <row r="169" spans="2:15" x14ac:dyDescent="0.3">
      <c r="B169" s="12" t="s">
        <v>16384</v>
      </c>
      <c r="C169" s="13">
        <v>6</v>
      </c>
      <c r="D169" s="14" t="s">
        <v>16411</v>
      </c>
      <c r="E169" s="12" t="s">
        <v>16386</v>
      </c>
      <c r="F169" s="12" t="s">
        <v>16394</v>
      </c>
      <c r="G169" s="15">
        <v>5</v>
      </c>
      <c r="H169" s="8">
        <v>20000000</v>
      </c>
      <c r="I169" s="12">
        <v>1</v>
      </c>
      <c r="J169" s="16">
        <v>1.3888888888888889E-3</v>
      </c>
      <c r="K169" s="12" t="s">
        <v>16388</v>
      </c>
      <c r="L169" s="12" t="s">
        <v>16401</v>
      </c>
      <c r="M169" s="12" t="s">
        <v>16425</v>
      </c>
      <c r="N169" s="12" t="s">
        <v>16409</v>
      </c>
      <c r="O169" s="12" t="s">
        <v>16410</v>
      </c>
    </row>
    <row r="170" spans="2:15" x14ac:dyDescent="0.3">
      <c r="B170" s="20" t="s">
        <v>16384</v>
      </c>
      <c r="C170" s="21">
        <v>29</v>
      </c>
      <c r="D170" s="22" t="s">
        <v>16411</v>
      </c>
      <c r="E170" s="20" t="s">
        <v>16412</v>
      </c>
      <c r="F170" s="20" t="s">
        <v>16387</v>
      </c>
      <c r="G170" s="23">
        <v>5</v>
      </c>
      <c r="H170" s="24">
        <v>25000000</v>
      </c>
      <c r="I170" s="20">
        <v>6</v>
      </c>
      <c r="J170" s="25">
        <v>1.3888888888888889E-3</v>
      </c>
      <c r="K170" s="20" t="s">
        <v>16388</v>
      </c>
      <c r="L170" s="20" t="s">
        <v>16389</v>
      </c>
      <c r="M170" s="20" t="s">
        <v>16425</v>
      </c>
      <c r="N170" s="20" t="s">
        <v>16391</v>
      </c>
      <c r="O170" s="20" t="s">
        <v>16392</v>
      </c>
    </row>
    <row r="171" spans="2:15" x14ac:dyDescent="0.3">
      <c r="B171" s="12" t="s">
        <v>16384</v>
      </c>
      <c r="C171" s="13">
        <v>22</v>
      </c>
      <c r="D171" s="14" t="s">
        <v>16418</v>
      </c>
      <c r="E171" s="12" t="s">
        <v>16404</v>
      </c>
      <c r="F171" s="12" t="s">
        <v>16416</v>
      </c>
      <c r="G171" s="15">
        <v>1</v>
      </c>
      <c r="H171" s="8">
        <v>19000000</v>
      </c>
      <c r="I171" s="12">
        <v>5</v>
      </c>
      <c r="J171" s="16">
        <v>1.3888888888888889E-3</v>
      </c>
      <c r="K171" s="12" t="s">
        <v>16420</v>
      </c>
      <c r="L171" s="12" t="s">
        <v>16401</v>
      </c>
      <c r="M171" s="12" t="s">
        <v>16390</v>
      </c>
      <c r="N171" s="12" t="s">
        <v>16391</v>
      </c>
      <c r="O171" s="12" t="s">
        <v>16427</v>
      </c>
    </row>
    <row r="172" spans="2:15" x14ac:dyDescent="0.3">
      <c r="B172" s="20" t="s">
        <v>16384</v>
      </c>
      <c r="C172" s="21">
        <v>22</v>
      </c>
      <c r="D172" s="22" t="s">
        <v>16418</v>
      </c>
      <c r="E172" s="20" t="s">
        <v>16386</v>
      </c>
      <c r="F172" s="20" t="s">
        <v>16394</v>
      </c>
      <c r="G172" s="23">
        <v>4</v>
      </c>
      <c r="H172" s="24">
        <v>20000000</v>
      </c>
      <c r="I172" s="20">
        <v>4</v>
      </c>
      <c r="J172" s="25">
        <v>1.3888888888888889E-3</v>
      </c>
      <c r="K172" s="20" t="s">
        <v>16435</v>
      </c>
      <c r="L172" s="20" t="s">
        <v>16430</v>
      </c>
      <c r="M172" s="20" t="s">
        <v>16390</v>
      </c>
      <c r="N172" s="20" t="s">
        <v>16397</v>
      </c>
      <c r="O172" s="20" t="s">
        <v>16426</v>
      </c>
    </row>
    <row r="173" spans="2:15" x14ac:dyDescent="0.3">
      <c r="B173" s="12" t="s">
        <v>16384</v>
      </c>
      <c r="C173" s="13">
        <v>15</v>
      </c>
      <c r="D173" s="14" t="s">
        <v>16418</v>
      </c>
      <c r="E173" s="12" t="s">
        <v>16400</v>
      </c>
      <c r="F173" s="12" t="s">
        <v>16416</v>
      </c>
      <c r="G173" s="15">
        <v>2</v>
      </c>
      <c r="H173" s="8">
        <v>12000000</v>
      </c>
      <c r="I173" s="12">
        <v>2</v>
      </c>
      <c r="J173" s="16">
        <v>1.3888888888888889E-3</v>
      </c>
      <c r="K173" s="12" t="s">
        <v>16388</v>
      </c>
      <c r="L173" s="12" t="s">
        <v>16401</v>
      </c>
      <c r="M173" s="12" t="s">
        <v>16402</v>
      </c>
      <c r="N173" s="12" t="s">
        <v>16391</v>
      </c>
      <c r="O173" s="12" t="s">
        <v>16392</v>
      </c>
    </row>
    <row r="174" spans="2:15" x14ac:dyDescent="0.3">
      <c r="B174" s="20" t="s">
        <v>16384</v>
      </c>
      <c r="C174" s="21">
        <v>19</v>
      </c>
      <c r="D174" s="22" t="s">
        <v>16418</v>
      </c>
      <c r="E174" s="20" t="s">
        <v>16386</v>
      </c>
      <c r="F174" s="20" t="s">
        <v>16387</v>
      </c>
      <c r="G174" s="23">
        <v>3</v>
      </c>
      <c r="H174" s="24">
        <v>15000000</v>
      </c>
      <c r="I174" s="20">
        <v>3</v>
      </c>
      <c r="J174" s="25">
        <v>1.3888888888888889E-3</v>
      </c>
      <c r="K174" s="20" t="s">
        <v>16388</v>
      </c>
      <c r="L174" s="20" t="s">
        <v>16413</v>
      </c>
      <c r="M174" s="20" t="s">
        <v>16402</v>
      </c>
      <c r="N174" s="20" t="s">
        <v>16397</v>
      </c>
      <c r="O174" s="20" t="s">
        <v>16398</v>
      </c>
    </row>
    <row r="175" spans="2:15" x14ac:dyDescent="0.3">
      <c r="B175" s="12" t="s">
        <v>16384</v>
      </c>
      <c r="C175" s="13">
        <v>17</v>
      </c>
      <c r="D175" s="14" t="s">
        <v>16418</v>
      </c>
      <c r="E175" s="12" t="s">
        <v>16400</v>
      </c>
      <c r="F175" s="12" t="s">
        <v>16416</v>
      </c>
      <c r="G175" s="15">
        <v>1</v>
      </c>
      <c r="H175" s="8">
        <v>7000000</v>
      </c>
      <c r="I175" s="12">
        <v>3</v>
      </c>
      <c r="J175" s="16">
        <v>1.3888888888888889E-3</v>
      </c>
      <c r="K175" s="12" t="s">
        <v>16388</v>
      </c>
      <c r="L175" s="12" t="s">
        <v>16389</v>
      </c>
      <c r="M175" s="12" t="s">
        <v>16417</v>
      </c>
      <c r="N175" s="12" t="s">
        <v>16391</v>
      </c>
      <c r="O175" s="12" t="s">
        <v>16415</v>
      </c>
    </row>
    <row r="176" spans="2:15" x14ac:dyDescent="0.3">
      <c r="B176" s="20" t="s">
        <v>16384</v>
      </c>
      <c r="C176" s="21">
        <v>19</v>
      </c>
      <c r="D176" s="22" t="s">
        <v>16418</v>
      </c>
      <c r="E176" s="20" t="s">
        <v>16446</v>
      </c>
      <c r="F176" s="20" t="s">
        <v>16416</v>
      </c>
      <c r="G176" s="23">
        <v>2</v>
      </c>
      <c r="H176" s="24">
        <v>12000000</v>
      </c>
      <c r="I176" s="20">
        <v>1</v>
      </c>
      <c r="J176" s="25">
        <v>1.3888888888888889E-3</v>
      </c>
      <c r="K176" s="20" t="s">
        <v>16388</v>
      </c>
      <c r="L176" s="20" t="s">
        <v>16395</v>
      </c>
      <c r="M176" s="20" t="s">
        <v>16422</v>
      </c>
      <c r="N176" s="20" t="s">
        <v>16397</v>
      </c>
      <c r="O176" s="20" t="s">
        <v>16403</v>
      </c>
    </row>
    <row r="177" spans="2:15" x14ac:dyDescent="0.3">
      <c r="B177" s="12" t="s">
        <v>16384</v>
      </c>
      <c r="C177" s="13">
        <v>14</v>
      </c>
      <c r="D177" s="14" t="s">
        <v>16418</v>
      </c>
      <c r="E177" s="12" t="s">
        <v>16412</v>
      </c>
      <c r="F177" s="12" t="s">
        <v>16387</v>
      </c>
      <c r="G177" s="15">
        <v>5</v>
      </c>
      <c r="H177" s="8">
        <v>25000000</v>
      </c>
      <c r="I177" s="12">
        <v>1</v>
      </c>
      <c r="J177" s="16">
        <v>1.3888888888888889E-3</v>
      </c>
      <c r="K177" s="12" t="s">
        <v>16388</v>
      </c>
      <c r="L177" s="12" t="s">
        <v>16413</v>
      </c>
      <c r="M177" s="12" t="s">
        <v>16425</v>
      </c>
      <c r="N177" s="12" t="s">
        <v>16406</v>
      </c>
      <c r="O177" s="12" t="s">
        <v>16439</v>
      </c>
    </row>
    <row r="178" spans="2:15" x14ac:dyDescent="0.3">
      <c r="B178" s="20" t="s">
        <v>16384</v>
      </c>
      <c r="C178" s="21">
        <v>29</v>
      </c>
      <c r="D178" s="22" t="s">
        <v>16442</v>
      </c>
      <c r="E178" s="20" t="s">
        <v>16400</v>
      </c>
      <c r="F178" s="20" t="s">
        <v>16416</v>
      </c>
      <c r="G178" s="23">
        <v>1</v>
      </c>
      <c r="H178" s="24">
        <v>19000000</v>
      </c>
      <c r="I178" s="20">
        <v>1</v>
      </c>
      <c r="J178" s="25">
        <v>1.3888888888888889E-3</v>
      </c>
      <c r="K178" s="20" t="s">
        <v>16420</v>
      </c>
      <c r="L178" s="20" t="s">
        <v>16424</v>
      </c>
      <c r="M178" s="20" t="s">
        <v>16390</v>
      </c>
      <c r="N178" s="20" t="s">
        <v>16397</v>
      </c>
      <c r="O178" s="20" t="s">
        <v>16448</v>
      </c>
    </row>
    <row r="179" spans="2:15" x14ac:dyDescent="0.3">
      <c r="B179" s="12" t="s">
        <v>16384</v>
      </c>
      <c r="C179" s="13">
        <v>13</v>
      </c>
      <c r="D179" s="14" t="s">
        <v>16442</v>
      </c>
      <c r="E179" s="12" t="s">
        <v>16423</v>
      </c>
      <c r="F179" s="12" t="s">
        <v>16416</v>
      </c>
      <c r="G179" s="15">
        <v>2</v>
      </c>
      <c r="H179" s="8">
        <v>12000000</v>
      </c>
      <c r="I179" s="12">
        <v>5</v>
      </c>
      <c r="J179" s="16">
        <v>1.3888888888888889E-3</v>
      </c>
      <c r="K179" s="12" t="s">
        <v>16388</v>
      </c>
      <c r="L179" s="12" t="s">
        <v>16389</v>
      </c>
      <c r="M179" s="12" t="s">
        <v>16402</v>
      </c>
      <c r="N179" s="12" t="s">
        <v>16391</v>
      </c>
      <c r="O179" s="12" t="s">
        <v>16436</v>
      </c>
    </row>
    <row r="180" spans="2:15" x14ac:dyDescent="0.3">
      <c r="B180" s="20" t="s">
        <v>16384</v>
      </c>
      <c r="C180" s="21">
        <v>26</v>
      </c>
      <c r="D180" s="22" t="s">
        <v>16442</v>
      </c>
      <c r="E180" s="20" t="s">
        <v>16404</v>
      </c>
      <c r="F180" s="20" t="s">
        <v>16394</v>
      </c>
      <c r="G180" s="23">
        <v>5</v>
      </c>
      <c r="H180" s="24">
        <v>25000000</v>
      </c>
      <c r="I180" s="20">
        <v>2</v>
      </c>
      <c r="J180" s="25">
        <v>1.3888888888888889E-3</v>
      </c>
      <c r="K180" s="20" t="s">
        <v>16388</v>
      </c>
      <c r="L180" s="20" t="s">
        <v>16401</v>
      </c>
      <c r="M180" s="20" t="s">
        <v>16402</v>
      </c>
      <c r="N180" s="20" t="s">
        <v>16409</v>
      </c>
      <c r="O180" s="20" t="s">
        <v>16410</v>
      </c>
    </row>
    <row r="181" spans="2:15" x14ac:dyDescent="0.3">
      <c r="B181" s="12" t="s">
        <v>16384</v>
      </c>
      <c r="C181" s="13">
        <v>16</v>
      </c>
      <c r="D181" s="14" t="s">
        <v>16442</v>
      </c>
      <c r="E181" s="12" t="s">
        <v>16386</v>
      </c>
      <c r="F181" s="12" t="s">
        <v>16394</v>
      </c>
      <c r="G181" s="15">
        <v>3</v>
      </c>
      <c r="H181" s="8">
        <v>15000000</v>
      </c>
      <c r="I181" s="12">
        <v>3</v>
      </c>
      <c r="J181" s="16">
        <v>1.3888888888888889E-3</v>
      </c>
      <c r="K181" s="12" t="s">
        <v>16388</v>
      </c>
      <c r="L181" s="12" t="s">
        <v>16395</v>
      </c>
      <c r="M181" s="12" t="s">
        <v>16405</v>
      </c>
      <c r="N181" s="12" t="s">
        <v>16397</v>
      </c>
      <c r="O181" s="12" t="s">
        <v>16403</v>
      </c>
    </row>
    <row r="182" spans="2:15" x14ac:dyDescent="0.3">
      <c r="B182" s="20" t="s">
        <v>16384</v>
      </c>
      <c r="C182" s="21">
        <v>14</v>
      </c>
      <c r="D182" s="22" t="s">
        <v>16442</v>
      </c>
      <c r="E182" s="20" t="s">
        <v>16404</v>
      </c>
      <c r="F182" s="20" t="s">
        <v>16387</v>
      </c>
      <c r="G182" s="23">
        <v>1</v>
      </c>
      <c r="H182" s="24">
        <v>7000000</v>
      </c>
      <c r="I182" s="20">
        <v>1</v>
      </c>
      <c r="J182" s="25">
        <v>1.3888888888888889E-3</v>
      </c>
      <c r="K182" s="20" t="s">
        <v>16388</v>
      </c>
      <c r="L182" s="20" t="s">
        <v>16413</v>
      </c>
      <c r="M182" s="20" t="s">
        <v>16422</v>
      </c>
      <c r="N182" s="20" t="s">
        <v>16391</v>
      </c>
      <c r="O182" s="20" t="s">
        <v>16427</v>
      </c>
    </row>
    <row r="183" spans="2:15" x14ac:dyDescent="0.3">
      <c r="B183" s="12" t="s">
        <v>16384</v>
      </c>
      <c r="C183" s="13">
        <v>16</v>
      </c>
      <c r="D183" s="14" t="s">
        <v>16429</v>
      </c>
      <c r="E183" s="12" t="s">
        <v>16412</v>
      </c>
      <c r="F183" s="12" t="s">
        <v>16394</v>
      </c>
      <c r="G183" s="15">
        <v>5</v>
      </c>
      <c r="H183" s="8">
        <v>25000000</v>
      </c>
      <c r="I183" s="12">
        <v>1</v>
      </c>
      <c r="J183" s="16">
        <v>1.3888888888888889E-3</v>
      </c>
      <c r="K183" s="12" t="s">
        <v>16388</v>
      </c>
      <c r="L183" s="12" t="s">
        <v>16421</v>
      </c>
      <c r="M183" s="12" t="s">
        <v>16422</v>
      </c>
      <c r="N183" s="12" t="s">
        <v>16397</v>
      </c>
      <c r="O183" s="12" t="s">
        <v>16403</v>
      </c>
    </row>
    <row r="184" spans="2:15" x14ac:dyDescent="0.3">
      <c r="B184" s="20" t="s">
        <v>16384</v>
      </c>
      <c r="C184" s="21">
        <v>1</v>
      </c>
      <c r="D184" s="22" t="s">
        <v>16431</v>
      </c>
      <c r="E184" s="20" t="s">
        <v>16404</v>
      </c>
      <c r="F184" s="20" t="s">
        <v>16394</v>
      </c>
      <c r="G184" s="23">
        <v>1</v>
      </c>
      <c r="H184" s="24">
        <v>7000000</v>
      </c>
      <c r="I184" s="20">
        <v>2</v>
      </c>
      <c r="J184" s="25">
        <v>1.3888888888888889E-3</v>
      </c>
      <c r="K184" s="20" t="s">
        <v>16388</v>
      </c>
      <c r="L184" s="20" t="s">
        <v>16395</v>
      </c>
      <c r="M184" s="20" t="s">
        <v>16405</v>
      </c>
      <c r="N184" s="20" t="s">
        <v>16397</v>
      </c>
      <c r="O184" s="20" t="s">
        <v>16403</v>
      </c>
    </row>
    <row r="185" spans="2:15" x14ac:dyDescent="0.3">
      <c r="B185" s="12" t="s">
        <v>16384</v>
      </c>
      <c r="C185" s="13">
        <v>11</v>
      </c>
      <c r="D185" s="14" t="s">
        <v>16431</v>
      </c>
      <c r="E185" s="12" t="s">
        <v>16404</v>
      </c>
      <c r="F185" s="12" t="s">
        <v>16419</v>
      </c>
      <c r="G185" s="15">
        <v>2</v>
      </c>
      <c r="H185" s="8">
        <v>12000000</v>
      </c>
      <c r="I185" s="12">
        <v>2</v>
      </c>
      <c r="J185" s="16">
        <v>1.3888888888888889E-3</v>
      </c>
      <c r="K185" s="12" t="s">
        <v>16388</v>
      </c>
      <c r="L185" s="12" t="s">
        <v>16395</v>
      </c>
      <c r="M185" s="12" t="s">
        <v>16414</v>
      </c>
      <c r="N185" s="12" t="s">
        <v>16391</v>
      </c>
      <c r="O185" s="12" t="s">
        <v>16437</v>
      </c>
    </row>
    <row r="186" spans="2:15" x14ac:dyDescent="0.3">
      <c r="B186" s="20" t="s">
        <v>16384</v>
      </c>
      <c r="C186" s="21">
        <v>11</v>
      </c>
      <c r="D186" s="22" t="s">
        <v>16431</v>
      </c>
      <c r="E186" s="20" t="s">
        <v>16386</v>
      </c>
      <c r="F186" s="20" t="s">
        <v>16394</v>
      </c>
      <c r="G186" s="23">
        <v>3</v>
      </c>
      <c r="H186" s="24">
        <v>15000000</v>
      </c>
      <c r="I186" s="20">
        <v>1</v>
      </c>
      <c r="J186" s="25">
        <v>1.3888888888888889E-3</v>
      </c>
      <c r="K186" s="20" t="s">
        <v>16388</v>
      </c>
      <c r="L186" s="20" t="s">
        <v>16413</v>
      </c>
      <c r="M186" s="20" t="s">
        <v>16422</v>
      </c>
      <c r="N186" s="20" t="s">
        <v>16409</v>
      </c>
      <c r="O186" s="20" t="s">
        <v>16410</v>
      </c>
    </row>
    <row r="187" spans="2:15" x14ac:dyDescent="0.3">
      <c r="B187" s="12" t="s">
        <v>16384</v>
      </c>
      <c r="C187" s="13">
        <v>1</v>
      </c>
      <c r="D187" s="14" t="s">
        <v>16385</v>
      </c>
      <c r="E187" s="12" t="s">
        <v>16386</v>
      </c>
      <c r="F187" s="12" t="s">
        <v>16387</v>
      </c>
      <c r="G187" s="15">
        <v>1</v>
      </c>
      <c r="H187" s="8">
        <v>19000000</v>
      </c>
      <c r="I187" s="12">
        <v>1</v>
      </c>
      <c r="J187" s="16">
        <v>1.3888888888888889E-3</v>
      </c>
      <c r="K187" s="12" t="s">
        <v>16420</v>
      </c>
      <c r="L187" s="12" t="s">
        <v>16413</v>
      </c>
      <c r="M187" s="12" t="s">
        <v>16417</v>
      </c>
      <c r="N187" s="12" t="s">
        <v>16391</v>
      </c>
      <c r="O187" s="12" t="s">
        <v>16409</v>
      </c>
    </row>
    <row r="188" spans="2:15" x14ac:dyDescent="0.3">
      <c r="B188" s="20" t="s">
        <v>16384</v>
      </c>
      <c r="C188" s="21">
        <v>1</v>
      </c>
      <c r="D188" s="22" t="s">
        <v>16385</v>
      </c>
      <c r="E188" s="20" t="s">
        <v>16412</v>
      </c>
      <c r="F188" s="20" t="s">
        <v>16394</v>
      </c>
      <c r="G188" s="23">
        <v>4</v>
      </c>
      <c r="H188" s="24">
        <v>20000000</v>
      </c>
      <c r="I188" s="20">
        <v>3</v>
      </c>
      <c r="J188" s="25">
        <v>1.3888888888888889E-3</v>
      </c>
      <c r="K188" s="20" t="s">
        <v>16435</v>
      </c>
      <c r="L188" s="20" t="s">
        <v>16413</v>
      </c>
      <c r="M188" s="20" t="s">
        <v>16422</v>
      </c>
      <c r="N188" s="20" t="s">
        <v>16409</v>
      </c>
      <c r="O188" s="20" t="s">
        <v>16440</v>
      </c>
    </row>
    <row r="189" spans="2:15" x14ac:dyDescent="0.3">
      <c r="B189" s="12" t="s">
        <v>16384</v>
      </c>
      <c r="C189" s="13">
        <v>1</v>
      </c>
      <c r="D189" s="14" t="s">
        <v>16385</v>
      </c>
      <c r="E189" s="12" t="s">
        <v>16386</v>
      </c>
      <c r="F189" s="12" t="s">
        <v>16416</v>
      </c>
      <c r="G189" s="15">
        <v>3</v>
      </c>
      <c r="H189" s="8">
        <v>15000000</v>
      </c>
      <c r="I189" s="12">
        <v>1</v>
      </c>
      <c r="J189" s="16">
        <v>1.3888888888888889E-3</v>
      </c>
      <c r="K189" s="12" t="s">
        <v>16388</v>
      </c>
      <c r="L189" s="12" t="s">
        <v>16430</v>
      </c>
      <c r="M189" s="12" t="s">
        <v>16425</v>
      </c>
      <c r="N189" s="12" t="s">
        <v>16406</v>
      </c>
      <c r="O189" s="12" t="s">
        <v>16407</v>
      </c>
    </row>
    <row r="190" spans="2:15" x14ac:dyDescent="0.3">
      <c r="B190" s="20" t="s">
        <v>16384</v>
      </c>
      <c r="C190" s="21">
        <v>1</v>
      </c>
      <c r="D190" s="22" t="s">
        <v>16433</v>
      </c>
      <c r="E190" s="20" t="s">
        <v>16386</v>
      </c>
      <c r="F190" s="20" t="s">
        <v>16387</v>
      </c>
      <c r="G190" s="23">
        <v>4</v>
      </c>
      <c r="H190" s="24">
        <v>20000000</v>
      </c>
      <c r="I190" s="20">
        <v>4</v>
      </c>
      <c r="J190" s="25">
        <v>1.3888888888888889E-3</v>
      </c>
      <c r="K190" s="20" t="s">
        <v>16435</v>
      </c>
      <c r="L190" s="20" t="s">
        <v>16413</v>
      </c>
      <c r="M190" s="20" t="s">
        <v>16396</v>
      </c>
      <c r="N190" s="20" t="s">
        <v>16391</v>
      </c>
      <c r="O190" s="20" t="s">
        <v>16436</v>
      </c>
    </row>
    <row r="191" spans="2:15" x14ac:dyDescent="0.3">
      <c r="B191" s="12" t="s">
        <v>16384</v>
      </c>
      <c r="C191" s="13">
        <v>4</v>
      </c>
      <c r="D191" s="14" t="s">
        <v>16433</v>
      </c>
      <c r="E191" s="12" t="s">
        <v>16446</v>
      </c>
      <c r="F191" s="12" t="s">
        <v>16387</v>
      </c>
      <c r="G191" s="15">
        <v>3</v>
      </c>
      <c r="H191" s="8">
        <v>15000000</v>
      </c>
      <c r="I191" s="12">
        <v>1</v>
      </c>
      <c r="J191" s="16">
        <v>1.3888888888888889E-3</v>
      </c>
      <c r="K191" s="12" t="s">
        <v>16388</v>
      </c>
      <c r="L191" s="12" t="s">
        <v>16408</v>
      </c>
      <c r="M191" s="12" t="s">
        <v>16417</v>
      </c>
      <c r="N191" s="12" t="s">
        <v>16397</v>
      </c>
      <c r="O191" s="12" t="s">
        <v>16403</v>
      </c>
    </row>
    <row r="192" spans="2:15" x14ac:dyDescent="0.3">
      <c r="B192" s="20" t="s">
        <v>16384</v>
      </c>
      <c r="C192" s="21">
        <v>11</v>
      </c>
      <c r="D192" s="22" t="s">
        <v>16433</v>
      </c>
      <c r="E192" s="20" t="s">
        <v>16412</v>
      </c>
      <c r="F192" s="20" t="s">
        <v>16394</v>
      </c>
      <c r="G192" s="23">
        <v>5</v>
      </c>
      <c r="H192" s="24">
        <v>25000000</v>
      </c>
      <c r="I192" s="20">
        <v>4</v>
      </c>
      <c r="J192" s="25">
        <v>1.3888888888888889E-3</v>
      </c>
      <c r="K192" s="20" t="s">
        <v>16388</v>
      </c>
      <c r="L192" s="20" t="s">
        <v>16401</v>
      </c>
      <c r="M192" s="20" t="s">
        <v>16417</v>
      </c>
      <c r="N192" s="20" t="s">
        <v>16397</v>
      </c>
      <c r="O192" s="20" t="s">
        <v>16426</v>
      </c>
    </row>
    <row r="193" spans="2:15" x14ac:dyDescent="0.3">
      <c r="B193" s="12" t="s">
        <v>16384</v>
      </c>
      <c r="C193" s="13">
        <v>12</v>
      </c>
      <c r="D193" s="14" t="s">
        <v>16445</v>
      </c>
      <c r="E193" s="12" t="s">
        <v>16412</v>
      </c>
      <c r="F193" s="12" t="s">
        <v>16394</v>
      </c>
      <c r="G193" s="15">
        <v>2</v>
      </c>
      <c r="H193" s="8">
        <v>12000000</v>
      </c>
      <c r="I193" s="12">
        <v>4</v>
      </c>
      <c r="J193" s="16">
        <v>1.3888888888888889E-3</v>
      </c>
      <c r="K193" s="12" t="s">
        <v>16388</v>
      </c>
      <c r="L193" s="12" t="s">
        <v>16408</v>
      </c>
      <c r="M193" s="12" t="s">
        <v>16396</v>
      </c>
      <c r="N193" s="12" t="s">
        <v>16406</v>
      </c>
      <c r="O193" s="12" t="s">
        <v>16428</v>
      </c>
    </row>
    <row r="194" spans="2:15" x14ac:dyDescent="0.3">
      <c r="B194" s="20" t="s">
        <v>16384</v>
      </c>
      <c r="C194" s="21">
        <v>31</v>
      </c>
      <c r="D194" s="22" t="s">
        <v>16393</v>
      </c>
      <c r="E194" s="20" t="s">
        <v>16386</v>
      </c>
      <c r="F194" s="20" t="s">
        <v>16394</v>
      </c>
      <c r="G194" s="23">
        <v>1</v>
      </c>
      <c r="H194" s="24">
        <v>19000000</v>
      </c>
      <c r="I194" s="20">
        <v>3</v>
      </c>
      <c r="J194" s="25">
        <v>1.3888888888888889E-3</v>
      </c>
      <c r="K194" s="20" t="s">
        <v>16420</v>
      </c>
      <c r="L194" s="20" t="s">
        <v>16430</v>
      </c>
      <c r="M194" s="20" t="s">
        <v>16396</v>
      </c>
      <c r="N194" s="20" t="s">
        <v>16397</v>
      </c>
      <c r="O194" s="20" t="s">
        <v>16426</v>
      </c>
    </row>
    <row r="195" spans="2:15" x14ac:dyDescent="0.3">
      <c r="B195" s="12" t="s">
        <v>16384</v>
      </c>
      <c r="C195" s="13">
        <v>2</v>
      </c>
      <c r="D195" s="14" t="s">
        <v>16393</v>
      </c>
      <c r="E195" s="12" t="s">
        <v>16400</v>
      </c>
      <c r="F195" s="12" t="s">
        <v>16419</v>
      </c>
      <c r="G195" s="15">
        <v>2</v>
      </c>
      <c r="H195" s="8">
        <v>12000000</v>
      </c>
      <c r="I195" s="12">
        <v>2</v>
      </c>
      <c r="J195" s="16">
        <v>1.3888888888888889E-3</v>
      </c>
      <c r="K195" s="12" t="s">
        <v>16388</v>
      </c>
      <c r="L195" s="12" t="s">
        <v>16430</v>
      </c>
      <c r="M195" s="12" t="s">
        <v>16402</v>
      </c>
      <c r="N195" s="12" t="s">
        <v>16391</v>
      </c>
      <c r="O195" s="12" t="s">
        <v>16409</v>
      </c>
    </row>
    <row r="196" spans="2:15" x14ac:dyDescent="0.3">
      <c r="B196" s="20" t="s">
        <v>16384</v>
      </c>
      <c r="C196" s="21">
        <v>9</v>
      </c>
      <c r="D196" s="22" t="s">
        <v>16393</v>
      </c>
      <c r="E196" s="20" t="s">
        <v>16386</v>
      </c>
      <c r="F196" s="20" t="s">
        <v>16416</v>
      </c>
      <c r="G196" s="23">
        <v>3</v>
      </c>
      <c r="H196" s="24">
        <v>12000000</v>
      </c>
      <c r="I196" s="20">
        <v>5</v>
      </c>
      <c r="J196" s="25">
        <v>1.3888888888888889E-3</v>
      </c>
      <c r="K196" s="20" t="s">
        <v>16388</v>
      </c>
      <c r="L196" s="20" t="s">
        <v>16438</v>
      </c>
      <c r="M196" s="20" t="s">
        <v>16414</v>
      </c>
      <c r="N196" s="20" t="s">
        <v>16397</v>
      </c>
      <c r="O196" s="20" t="s">
        <v>16426</v>
      </c>
    </row>
    <row r="197" spans="2:15" x14ac:dyDescent="0.3">
      <c r="B197" s="12" t="s">
        <v>16384</v>
      </c>
      <c r="C197" s="13">
        <v>25</v>
      </c>
      <c r="D197" s="14" t="s">
        <v>16393</v>
      </c>
      <c r="E197" s="12" t="s">
        <v>16404</v>
      </c>
      <c r="F197" s="12" t="s">
        <v>16416</v>
      </c>
      <c r="G197" s="15">
        <v>2</v>
      </c>
      <c r="H197" s="8">
        <v>10000000</v>
      </c>
      <c r="I197" s="12">
        <v>4</v>
      </c>
      <c r="J197" s="16">
        <v>1.3888888888888889E-3</v>
      </c>
      <c r="K197" s="12" t="s">
        <v>16388</v>
      </c>
      <c r="L197" s="12" t="s">
        <v>16438</v>
      </c>
      <c r="M197" s="12" t="s">
        <v>16405</v>
      </c>
      <c r="N197" s="12" t="s">
        <v>16397</v>
      </c>
      <c r="O197" s="12" t="s">
        <v>16403</v>
      </c>
    </row>
    <row r="198" spans="2:15" x14ac:dyDescent="0.3">
      <c r="B198" s="20" t="s">
        <v>16443</v>
      </c>
      <c r="C198" s="21">
        <v>8</v>
      </c>
      <c r="D198" s="22" t="s">
        <v>16445</v>
      </c>
      <c r="E198" s="20" t="s">
        <v>16400</v>
      </c>
      <c r="F198" s="20" t="s">
        <v>16387</v>
      </c>
      <c r="G198" s="23">
        <v>0</v>
      </c>
      <c r="H198" s="24">
        <v>0</v>
      </c>
      <c r="I198" s="20">
        <v>3</v>
      </c>
      <c r="J198" s="25">
        <v>1.3888888888888889E-3</v>
      </c>
      <c r="K198" s="20"/>
      <c r="L198" s="20"/>
      <c r="M198" s="20" t="s">
        <v>16402</v>
      </c>
      <c r="N198" s="20" t="s">
        <v>16397</v>
      </c>
      <c r="O198" s="20" t="s">
        <v>16426</v>
      </c>
    </row>
    <row r="199" spans="2:15" x14ac:dyDescent="0.3">
      <c r="B199" s="12" t="s">
        <v>16443</v>
      </c>
      <c r="C199" s="13">
        <v>5</v>
      </c>
      <c r="D199" s="14" t="s">
        <v>16445</v>
      </c>
      <c r="E199" s="12" t="s">
        <v>16412</v>
      </c>
      <c r="F199" s="12" t="s">
        <v>16416</v>
      </c>
      <c r="G199" s="15">
        <v>0</v>
      </c>
      <c r="H199" s="8">
        <v>0</v>
      </c>
      <c r="I199" s="12">
        <v>1</v>
      </c>
      <c r="J199" s="16">
        <v>1.3888888888888889E-3</v>
      </c>
      <c r="K199" s="12"/>
      <c r="L199" s="12"/>
      <c r="M199" s="12" t="s">
        <v>16405</v>
      </c>
      <c r="N199" s="12" t="s">
        <v>16391</v>
      </c>
      <c r="O199" s="12" t="s">
        <v>16415</v>
      </c>
    </row>
    <row r="200" spans="2:15" x14ac:dyDescent="0.3">
      <c r="B200" s="20" t="s">
        <v>16443</v>
      </c>
      <c r="C200" s="21">
        <v>2</v>
      </c>
      <c r="D200" s="22" t="s">
        <v>16399</v>
      </c>
      <c r="E200" s="20" t="s">
        <v>16423</v>
      </c>
      <c r="F200" s="20" t="s">
        <v>16416</v>
      </c>
      <c r="G200" s="23">
        <v>0</v>
      </c>
      <c r="H200" s="24">
        <v>0</v>
      </c>
      <c r="I200" s="20">
        <v>2</v>
      </c>
      <c r="J200" s="25">
        <v>1.3888888888888889E-3</v>
      </c>
      <c r="K200" s="20"/>
      <c r="L200" s="20"/>
      <c r="M200" s="20" t="s">
        <v>16402</v>
      </c>
      <c r="N200" s="20" t="s">
        <v>16406</v>
      </c>
      <c r="O200" s="20" t="s">
        <v>16439</v>
      </c>
    </row>
    <row r="201" spans="2:15" x14ac:dyDescent="0.3">
      <c r="B201" s="12" t="s">
        <v>16443</v>
      </c>
      <c r="C201" s="13">
        <v>20</v>
      </c>
      <c r="D201" s="14" t="s">
        <v>16399</v>
      </c>
      <c r="E201" s="12" t="s">
        <v>16412</v>
      </c>
      <c r="F201" s="12" t="s">
        <v>16416</v>
      </c>
      <c r="G201" s="15">
        <v>0</v>
      </c>
      <c r="H201" s="8">
        <v>0</v>
      </c>
      <c r="I201" s="12">
        <v>1</v>
      </c>
      <c r="J201" s="16">
        <v>1.3888888888888889E-3</v>
      </c>
      <c r="K201" s="12"/>
      <c r="L201" s="12"/>
      <c r="M201" s="12" t="s">
        <v>16414</v>
      </c>
      <c r="N201" s="12" t="s">
        <v>16397</v>
      </c>
      <c r="O201" s="12" t="s">
        <v>16403</v>
      </c>
    </row>
    <row r="202" spans="2:15" x14ac:dyDescent="0.3">
      <c r="B202" s="20" t="s">
        <v>16443</v>
      </c>
      <c r="C202" s="21">
        <v>22</v>
      </c>
      <c r="D202" s="22" t="s">
        <v>16399</v>
      </c>
      <c r="E202" s="20" t="s">
        <v>16386</v>
      </c>
      <c r="F202" s="20" t="s">
        <v>16394</v>
      </c>
      <c r="G202" s="23">
        <v>0</v>
      </c>
      <c r="H202" s="24">
        <v>0</v>
      </c>
      <c r="I202" s="20">
        <v>3</v>
      </c>
      <c r="J202" s="25">
        <v>1.3888888888888889E-3</v>
      </c>
      <c r="K202" s="20"/>
      <c r="L202" s="20"/>
      <c r="M202" s="20" t="s">
        <v>16417</v>
      </c>
      <c r="N202" s="20" t="s">
        <v>16397</v>
      </c>
      <c r="O202" s="20" t="s">
        <v>16403</v>
      </c>
    </row>
    <row r="203" spans="2:15" x14ac:dyDescent="0.3">
      <c r="B203" s="12" t="s">
        <v>16443</v>
      </c>
      <c r="C203" s="13">
        <v>15</v>
      </c>
      <c r="D203" s="14" t="s">
        <v>16399</v>
      </c>
      <c r="E203" s="12" t="s">
        <v>16386</v>
      </c>
      <c r="F203" s="12" t="s">
        <v>16394</v>
      </c>
      <c r="G203" s="15">
        <v>0</v>
      </c>
      <c r="H203" s="8">
        <v>0</v>
      </c>
      <c r="I203" s="12">
        <v>3</v>
      </c>
      <c r="J203" s="16">
        <v>1.3888888888888889E-3</v>
      </c>
      <c r="K203" s="12"/>
      <c r="L203" s="12"/>
      <c r="M203" s="12" t="s">
        <v>16425</v>
      </c>
      <c r="N203" s="12" t="s">
        <v>16409</v>
      </c>
      <c r="O203" s="12" t="s">
        <v>16440</v>
      </c>
    </row>
    <row r="204" spans="2:15" x14ac:dyDescent="0.3">
      <c r="B204" s="20" t="s">
        <v>16443</v>
      </c>
      <c r="C204" s="21">
        <v>21</v>
      </c>
      <c r="D204" s="22" t="s">
        <v>16399</v>
      </c>
      <c r="E204" s="20" t="s">
        <v>16412</v>
      </c>
      <c r="F204" s="20" t="s">
        <v>16416</v>
      </c>
      <c r="G204" s="23">
        <v>0</v>
      </c>
      <c r="H204" s="24">
        <v>0</v>
      </c>
      <c r="I204" s="20">
        <v>2</v>
      </c>
      <c r="J204" s="25">
        <v>1.3888888888888889E-3</v>
      </c>
      <c r="K204" s="20"/>
      <c r="L204" s="20"/>
      <c r="M204" s="20" t="s">
        <v>16425</v>
      </c>
      <c r="N204" s="20" t="s">
        <v>16406</v>
      </c>
      <c r="O204" s="20" t="s">
        <v>16407</v>
      </c>
    </row>
    <row r="205" spans="2:15" x14ac:dyDescent="0.3">
      <c r="B205" s="12" t="s">
        <v>16443</v>
      </c>
      <c r="C205" s="13">
        <v>24</v>
      </c>
      <c r="D205" s="14" t="s">
        <v>16411</v>
      </c>
      <c r="E205" s="12" t="s">
        <v>16412</v>
      </c>
      <c r="F205" s="12" t="s">
        <v>16394</v>
      </c>
      <c r="G205" s="15">
        <v>0</v>
      </c>
      <c r="H205" s="8">
        <v>0</v>
      </c>
      <c r="I205" s="12">
        <v>1</v>
      </c>
      <c r="J205" s="16">
        <v>1.3888888888888889E-3</v>
      </c>
      <c r="K205" s="12"/>
      <c r="L205" s="12"/>
      <c r="M205" s="12" t="s">
        <v>16405</v>
      </c>
      <c r="N205" s="12" t="s">
        <v>16409</v>
      </c>
      <c r="O205" s="12" t="s">
        <v>16440</v>
      </c>
    </row>
    <row r="206" spans="2:15" x14ac:dyDescent="0.3">
      <c r="B206" s="20" t="s">
        <v>16443</v>
      </c>
      <c r="C206" s="21">
        <v>5</v>
      </c>
      <c r="D206" s="22" t="s">
        <v>16411</v>
      </c>
      <c r="E206" s="20" t="s">
        <v>16404</v>
      </c>
      <c r="F206" s="20" t="s">
        <v>16387</v>
      </c>
      <c r="G206" s="23">
        <v>0</v>
      </c>
      <c r="H206" s="24">
        <v>0</v>
      </c>
      <c r="I206" s="20">
        <v>5</v>
      </c>
      <c r="J206" s="25">
        <v>1.3888888888888889E-3</v>
      </c>
      <c r="K206" s="20"/>
      <c r="L206" s="20"/>
      <c r="M206" s="20" t="s">
        <v>16422</v>
      </c>
      <c r="N206" s="20" t="s">
        <v>16391</v>
      </c>
      <c r="O206" s="20" t="s">
        <v>16409</v>
      </c>
    </row>
    <row r="207" spans="2:15" x14ac:dyDescent="0.3">
      <c r="B207" s="12" t="s">
        <v>16443</v>
      </c>
      <c r="C207" s="13">
        <v>15</v>
      </c>
      <c r="D207" s="14" t="s">
        <v>16418</v>
      </c>
      <c r="E207" s="12" t="s">
        <v>16386</v>
      </c>
      <c r="F207" s="12" t="s">
        <v>16394</v>
      </c>
      <c r="G207" s="15">
        <v>0</v>
      </c>
      <c r="H207" s="8">
        <v>0</v>
      </c>
      <c r="I207" s="12">
        <v>1</v>
      </c>
      <c r="J207" s="16">
        <v>1.3888888888888889E-3</v>
      </c>
      <c r="K207" s="12"/>
      <c r="L207" s="12"/>
      <c r="M207" s="12" t="s">
        <v>16402</v>
      </c>
      <c r="N207" s="12" t="s">
        <v>16397</v>
      </c>
      <c r="O207" s="12" t="s">
        <v>16403</v>
      </c>
    </row>
    <row r="208" spans="2:15" x14ac:dyDescent="0.3">
      <c r="B208" s="20" t="s">
        <v>16443</v>
      </c>
      <c r="C208" s="21">
        <v>29</v>
      </c>
      <c r="D208" s="22" t="s">
        <v>16418</v>
      </c>
      <c r="E208" s="20" t="s">
        <v>16404</v>
      </c>
      <c r="F208" s="20" t="s">
        <v>16387</v>
      </c>
      <c r="G208" s="23">
        <v>0</v>
      </c>
      <c r="H208" s="24">
        <v>0</v>
      </c>
      <c r="I208" s="20">
        <v>4</v>
      </c>
      <c r="J208" s="25">
        <v>1.3888888888888889E-3</v>
      </c>
      <c r="K208" s="20"/>
      <c r="L208" s="20"/>
      <c r="M208" s="20" t="s">
        <v>16414</v>
      </c>
      <c r="N208" s="20" t="s">
        <v>16391</v>
      </c>
      <c r="O208" s="20" t="s">
        <v>16437</v>
      </c>
    </row>
    <row r="209" spans="2:15" x14ac:dyDescent="0.3">
      <c r="B209" s="12" t="s">
        <v>16443</v>
      </c>
      <c r="C209" s="13">
        <v>11</v>
      </c>
      <c r="D209" s="14" t="s">
        <v>16418</v>
      </c>
      <c r="E209" s="12" t="s">
        <v>16404</v>
      </c>
      <c r="F209" s="12" t="s">
        <v>16394</v>
      </c>
      <c r="G209" s="15">
        <v>0</v>
      </c>
      <c r="H209" s="8">
        <v>0</v>
      </c>
      <c r="I209" s="12">
        <v>3</v>
      </c>
      <c r="J209" s="16">
        <v>1.3888888888888889E-3</v>
      </c>
      <c r="K209" s="12"/>
      <c r="L209" s="12"/>
      <c r="M209" s="12" t="s">
        <v>16405</v>
      </c>
      <c r="N209" s="12" t="s">
        <v>16391</v>
      </c>
      <c r="O209" s="12" t="s">
        <v>16427</v>
      </c>
    </row>
    <row r="210" spans="2:15" x14ac:dyDescent="0.3">
      <c r="B210" s="20" t="s">
        <v>16443</v>
      </c>
      <c r="C210" s="21">
        <v>26</v>
      </c>
      <c r="D210" s="22" t="s">
        <v>16418</v>
      </c>
      <c r="E210" s="20" t="s">
        <v>16400</v>
      </c>
      <c r="F210" s="20" t="s">
        <v>16394</v>
      </c>
      <c r="G210" s="23">
        <v>0</v>
      </c>
      <c r="H210" s="24">
        <v>0</v>
      </c>
      <c r="I210" s="20">
        <v>6</v>
      </c>
      <c r="J210" s="25">
        <v>1.3888888888888889E-3</v>
      </c>
      <c r="K210" s="20"/>
      <c r="L210" s="20"/>
      <c r="M210" s="20" t="s">
        <v>16425</v>
      </c>
      <c r="N210" s="20" t="s">
        <v>16397</v>
      </c>
      <c r="O210" s="20" t="s">
        <v>16403</v>
      </c>
    </row>
    <row r="211" spans="2:15" x14ac:dyDescent="0.3">
      <c r="B211" s="12" t="s">
        <v>16443</v>
      </c>
      <c r="C211" s="13">
        <v>31</v>
      </c>
      <c r="D211" s="14" t="s">
        <v>16442</v>
      </c>
      <c r="E211" s="12" t="s">
        <v>16412</v>
      </c>
      <c r="F211" s="12" t="s">
        <v>16387</v>
      </c>
      <c r="G211" s="15">
        <v>0</v>
      </c>
      <c r="H211" s="8">
        <v>0</v>
      </c>
      <c r="I211" s="12">
        <v>1</v>
      </c>
      <c r="J211" s="16">
        <v>1.3888888888888889E-3</v>
      </c>
      <c r="K211" s="12"/>
      <c r="L211" s="12"/>
      <c r="M211" s="12" t="s">
        <v>16402</v>
      </c>
      <c r="N211" s="12" t="s">
        <v>16391</v>
      </c>
      <c r="O211" s="12" t="s">
        <v>16437</v>
      </c>
    </row>
    <row r="212" spans="2:15" x14ac:dyDescent="0.3">
      <c r="B212" s="20" t="s">
        <v>16443</v>
      </c>
      <c r="C212" s="21">
        <v>30</v>
      </c>
      <c r="D212" s="22" t="s">
        <v>16442</v>
      </c>
      <c r="E212" s="20" t="s">
        <v>16423</v>
      </c>
      <c r="F212" s="20" t="s">
        <v>16416</v>
      </c>
      <c r="G212" s="23">
        <v>0</v>
      </c>
      <c r="H212" s="24">
        <v>0</v>
      </c>
      <c r="I212" s="20">
        <v>4</v>
      </c>
      <c r="J212" s="25">
        <v>1.3888888888888889E-3</v>
      </c>
      <c r="K212" s="20"/>
      <c r="L212" s="20"/>
      <c r="M212" s="20" t="s">
        <v>16414</v>
      </c>
      <c r="N212" s="20" t="s">
        <v>16409</v>
      </c>
      <c r="O212" s="20" t="s">
        <v>16410</v>
      </c>
    </row>
    <row r="213" spans="2:15" x14ac:dyDescent="0.3">
      <c r="B213" s="12" t="s">
        <v>16443</v>
      </c>
      <c r="C213" s="13">
        <v>14</v>
      </c>
      <c r="D213" s="14" t="s">
        <v>16442</v>
      </c>
      <c r="E213" s="12" t="s">
        <v>16404</v>
      </c>
      <c r="F213" s="12" t="s">
        <v>16416</v>
      </c>
      <c r="G213" s="15">
        <v>0</v>
      </c>
      <c r="H213" s="8">
        <v>0</v>
      </c>
      <c r="I213" s="12">
        <v>1</v>
      </c>
      <c r="J213" s="16">
        <v>1.3888888888888889E-3</v>
      </c>
      <c r="K213" s="12"/>
      <c r="L213" s="12"/>
      <c r="M213" s="12" t="s">
        <v>16396</v>
      </c>
      <c r="N213" s="12" t="s">
        <v>16391</v>
      </c>
      <c r="O213" s="12" t="s">
        <v>16415</v>
      </c>
    </row>
    <row r="214" spans="2:15" x14ac:dyDescent="0.3">
      <c r="B214" s="20" t="s">
        <v>16443</v>
      </c>
      <c r="C214" s="21">
        <v>30</v>
      </c>
      <c r="D214" s="22" t="s">
        <v>16442</v>
      </c>
      <c r="E214" s="20" t="s">
        <v>16404</v>
      </c>
      <c r="F214" s="20" t="s">
        <v>16387</v>
      </c>
      <c r="G214" s="23">
        <v>0</v>
      </c>
      <c r="H214" s="24">
        <v>0</v>
      </c>
      <c r="I214" s="20">
        <v>4</v>
      </c>
      <c r="J214" s="25">
        <v>1.3888888888888889E-3</v>
      </c>
      <c r="K214" s="20"/>
      <c r="L214" s="20"/>
      <c r="M214" s="20" t="s">
        <v>16422</v>
      </c>
      <c r="N214" s="20" t="s">
        <v>16397</v>
      </c>
      <c r="O214" s="20" t="s">
        <v>16426</v>
      </c>
    </row>
    <row r="215" spans="2:15" x14ac:dyDescent="0.3">
      <c r="B215" s="12" t="s">
        <v>16443</v>
      </c>
      <c r="C215" s="13">
        <v>8</v>
      </c>
      <c r="D215" s="14" t="s">
        <v>16445</v>
      </c>
      <c r="E215" s="12" t="s">
        <v>16400</v>
      </c>
      <c r="F215" s="12" t="s">
        <v>16387</v>
      </c>
      <c r="G215" s="15">
        <v>0</v>
      </c>
      <c r="H215" s="8">
        <v>0</v>
      </c>
      <c r="I215" s="12">
        <v>3</v>
      </c>
      <c r="J215" s="16">
        <v>1.3888888888888889E-3</v>
      </c>
      <c r="K215" s="12"/>
      <c r="L215" s="12"/>
      <c r="M215" s="12" t="s">
        <v>16402</v>
      </c>
      <c r="N215" s="12" t="s">
        <v>16397</v>
      </c>
      <c r="O215" s="12" t="s">
        <v>16426</v>
      </c>
    </row>
    <row r="216" spans="2:15" x14ac:dyDescent="0.3">
      <c r="B216" s="20" t="s">
        <v>16443</v>
      </c>
      <c r="C216" s="21">
        <v>5</v>
      </c>
      <c r="D216" s="22" t="s">
        <v>16445</v>
      </c>
      <c r="E216" s="20" t="s">
        <v>16412</v>
      </c>
      <c r="F216" s="20" t="s">
        <v>16416</v>
      </c>
      <c r="G216" s="23">
        <v>0</v>
      </c>
      <c r="H216" s="24">
        <v>0</v>
      </c>
      <c r="I216" s="20">
        <v>1</v>
      </c>
      <c r="J216" s="25">
        <v>1.3888888888888889E-3</v>
      </c>
      <c r="K216" s="20"/>
      <c r="L216" s="20"/>
      <c r="M216" s="20" t="s">
        <v>16405</v>
      </c>
      <c r="N216" s="20" t="s">
        <v>16391</v>
      </c>
      <c r="O216" s="20" t="s">
        <v>16415</v>
      </c>
    </row>
    <row r="217" spans="2:15" x14ac:dyDescent="0.3">
      <c r="B217" s="12" t="s">
        <v>16384</v>
      </c>
      <c r="C217" s="13">
        <v>11</v>
      </c>
      <c r="D217" s="14" t="s">
        <v>16431</v>
      </c>
      <c r="E217" s="12" t="s">
        <v>16446</v>
      </c>
      <c r="F217" s="12" t="s">
        <v>16387</v>
      </c>
      <c r="G217" s="15">
        <v>2</v>
      </c>
      <c r="H217" s="8">
        <v>38000000</v>
      </c>
      <c r="I217" s="12">
        <v>3</v>
      </c>
      <c r="J217" s="16">
        <v>1.3888888888888889E-3</v>
      </c>
      <c r="K217" s="12" t="s">
        <v>16420</v>
      </c>
      <c r="L217" s="12" t="s">
        <v>16413</v>
      </c>
      <c r="M217" s="12" t="s">
        <v>16405</v>
      </c>
      <c r="N217" s="12" t="s">
        <v>16391</v>
      </c>
      <c r="O217" s="12" t="s">
        <v>16427</v>
      </c>
    </row>
    <row r="218" spans="2:15" x14ac:dyDescent="0.3">
      <c r="B218" s="20" t="s">
        <v>16384</v>
      </c>
      <c r="C218" s="21">
        <v>13</v>
      </c>
      <c r="D218" s="22" t="s">
        <v>16399</v>
      </c>
      <c r="E218" s="20" t="s">
        <v>16404</v>
      </c>
      <c r="F218" s="20" t="s">
        <v>16441</v>
      </c>
      <c r="G218" s="23">
        <v>1</v>
      </c>
      <c r="H218" s="24">
        <v>19000000</v>
      </c>
      <c r="I218" s="20">
        <v>6</v>
      </c>
      <c r="J218" s="25">
        <v>1.3888888888888889E-3</v>
      </c>
      <c r="K218" s="20" t="s">
        <v>16420</v>
      </c>
      <c r="L218" s="20" t="s">
        <v>16408</v>
      </c>
      <c r="M218" s="20" t="s">
        <v>16390</v>
      </c>
      <c r="N218" s="20" t="s">
        <v>16391</v>
      </c>
      <c r="O218" s="20" t="s">
        <v>16436</v>
      </c>
    </row>
    <row r="219" spans="2:15" x14ac:dyDescent="0.3">
      <c r="B219" s="12" t="s">
        <v>16384</v>
      </c>
      <c r="C219" s="13">
        <v>25</v>
      </c>
      <c r="D219" s="14" t="s">
        <v>16399</v>
      </c>
      <c r="E219" s="12" t="s">
        <v>16404</v>
      </c>
      <c r="F219" s="12" t="s">
        <v>16416</v>
      </c>
      <c r="G219" s="15">
        <v>3</v>
      </c>
      <c r="H219" s="8">
        <v>15000000</v>
      </c>
      <c r="I219" s="12">
        <v>4</v>
      </c>
      <c r="J219" s="16">
        <v>1.3888888888888889E-3</v>
      </c>
      <c r="K219" s="12" t="s">
        <v>16388</v>
      </c>
      <c r="L219" s="12" t="s">
        <v>16389</v>
      </c>
      <c r="M219" s="12" t="s">
        <v>16402</v>
      </c>
      <c r="N219" s="12" t="s">
        <v>16409</v>
      </c>
      <c r="O219" s="12" t="s">
        <v>16440</v>
      </c>
    </row>
    <row r="220" spans="2:15" x14ac:dyDescent="0.3">
      <c r="B220" s="20" t="s">
        <v>16384</v>
      </c>
      <c r="C220" s="21">
        <v>30</v>
      </c>
      <c r="D220" s="22" t="s">
        <v>16399</v>
      </c>
      <c r="E220" s="20" t="s">
        <v>16446</v>
      </c>
      <c r="F220" s="20" t="s">
        <v>16394</v>
      </c>
      <c r="G220" s="23">
        <v>2</v>
      </c>
      <c r="H220" s="24">
        <v>12000000</v>
      </c>
      <c r="I220" s="20">
        <v>4</v>
      </c>
      <c r="J220" s="25">
        <v>1.3888888888888889E-3</v>
      </c>
      <c r="K220" s="20" t="s">
        <v>16388</v>
      </c>
      <c r="L220" s="20" t="s">
        <v>16389</v>
      </c>
      <c r="M220" s="20" t="s">
        <v>16402</v>
      </c>
      <c r="N220" s="20" t="s">
        <v>16397</v>
      </c>
      <c r="O220" s="20" t="s">
        <v>16398</v>
      </c>
    </row>
    <row r="221" spans="2:15" x14ac:dyDescent="0.3">
      <c r="B221" s="12" t="s">
        <v>16384</v>
      </c>
      <c r="C221" s="13">
        <v>26</v>
      </c>
      <c r="D221" s="14" t="s">
        <v>16411</v>
      </c>
      <c r="E221" s="12" t="s">
        <v>16386</v>
      </c>
      <c r="F221" s="12" t="s">
        <v>16419</v>
      </c>
      <c r="G221" s="15">
        <v>4</v>
      </c>
      <c r="H221" s="8">
        <v>11000000</v>
      </c>
      <c r="I221" s="12">
        <v>1</v>
      </c>
      <c r="J221" s="16">
        <v>1.3888888888888889E-3</v>
      </c>
      <c r="K221" s="12" t="s">
        <v>16435</v>
      </c>
      <c r="L221" s="12" t="s">
        <v>16395</v>
      </c>
      <c r="M221" s="12" t="s">
        <v>16396</v>
      </c>
      <c r="N221" s="12" t="s">
        <v>16409</v>
      </c>
      <c r="O221" s="12" t="s">
        <v>16440</v>
      </c>
    </row>
    <row r="222" spans="2:15" x14ac:dyDescent="0.3">
      <c r="B222" s="20" t="s">
        <v>16384</v>
      </c>
      <c r="C222" s="21">
        <v>28</v>
      </c>
      <c r="D222" s="22" t="s">
        <v>16411</v>
      </c>
      <c r="E222" s="20" t="s">
        <v>16400</v>
      </c>
      <c r="F222" s="20" t="s">
        <v>16394</v>
      </c>
      <c r="G222" s="23">
        <v>2</v>
      </c>
      <c r="H222" s="24">
        <v>12000000</v>
      </c>
      <c r="I222" s="20">
        <v>1</v>
      </c>
      <c r="J222" s="25">
        <v>1.3888888888888889E-3</v>
      </c>
      <c r="K222" s="20" t="s">
        <v>16388</v>
      </c>
      <c r="L222" s="20" t="s">
        <v>16438</v>
      </c>
      <c r="M222" s="20" t="s">
        <v>16402</v>
      </c>
      <c r="N222" s="20" t="s">
        <v>16409</v>
      </c>
      <c r="O222" s="20" t="s">
        <v>16410</v>
      </c>
    </row>
    <row r="223" spans="2:15" x14ac:dyDescent="0.3">
      <c r="B223" s="12" t="s">
        <v>16384</v>
      </c>
      <c r="C223" s="13">
        <v>28</v>
      </c>
      <c r="D223" s="14" t="s">
        <v>16411</v>
      </c>
      <c r="E223" s="12" t="s">
        <v>16423</v>
      </c>
      <c r="F223" s="12" t="s">
        <v>16394</v>
      </c>
      <c r="G223" s="15">
        <v>1</v>
      </c>
      <c r="H223" s="8">
        <v>7000000</v>
      </c>
      <c r="I223" s="12">
        <v>3</v>
      </c>
      <c r="J223" s="16">
        <v>1.3888888888888889E-3</v>
      </c>
      <c r="K223" s="12" t="s">
        <v>16388</v>
      </c>
      <c r="L223" s="12" t="s">
        <v>16413</v>
      </c>
      <c r="M223" s="12" t="s">
        <v>16425</v>
      </c>
      <c r="N223" s="12" t="s">
        <v>16391</v>
      </c>
      <c r="O223" s="12" t="s">
        <v>16427</v>
      </c>
    </row>
    <row r="224" spans="2:15" x14ac:dyDescent="0.3">
      <c r="B224" s="20" t="s">
        <v>16384</v>
      </c>
      <c r="C224" s="21">
        <v>24</v>
      </c>
      <c r="D224" s="22" t="s">
        <v>16418</v>
      </c>
      <c r="E224" s="20" t="s">
        <v>16400</v>
      </c>
      <c r="F224" s="20" t="s">
        <v>16419</v>
      </c>
      <c r="G224" s="23">
        <v>4</v>
      </c>
      <c r="H224" s="24">
        <v>20000000</v>
      </c>
      <c r="I224" s="20">
        <v>7</v>
      </c>
      <c r="J224" s="25">
        <v>1.3888888888888889E-3</v>
      </c>
      <c r="K224" s="20" t="s">
        <v>16388</v>
      </c>
      <c r="L224" s="20" t="s">
        <v>16401</v>
      </c>
      <c r="M224" s="20" t="s">
        <v>16402</v>
      </c>
      <c r="N224" s="20" t="s">
        <v>16397</v>
      </c>
      <c r="O224" s="20" t="s">
        <v>16448</v>
      </c>
    </row>
    <row r="225" spans="2:15" x14ac:dyDescent="0.3">
      <c r="B225" s="12" t="s">
        <v>16384</v>
      </c>
      <c r="C225" s="13">
        <v>26</v>
      </c>
      <c r="D225" s="14" t="s">
        <v>16418</v>
      </c>
      <c r="E225" s="12" t="s">
        <v>16386</v>
      </c>
      <c r="F225" s="12" t="s">
        <v>16416</v>
      </c>
      <c r="G225" s="15">
        <v>5</v>
      </c>
      <c r="H225" s="8">
        <v>25000000</v>
      </c>
      <c r="I225" s="12">
        <v>3</v>
      </c>
      <c r="J225" s="16">
        <v>1.3888888888888889E-3</v>
      </c>
      <c r="K225" s="12" t="s">
        <v>16388</v>
      </c>
      <c r="L225" s="12" t="s">
        <v>16430</v>
      </c>
      <c r="M225" s="12" t="s">
        <v>16414</v>
      </c>
      <c r="N225" s="12" t="s">
        <v>16391</v>
      </c>
      <c r="O225" s="12" t="s">
        <v>16409</v>
      </c>
    </row>
    <row r="226" spans="2:15" x14ac:dyDescent="0.3">
      <c r="B226" s="20" t="s">
        <v>16384</v>
      </c>
      <c r="C226" s="21">
        <v>1</v>
      </c>
      <c r="D226" s="22" t="s">
        <v>16418</v>
      </c>
      <c r="E226" s="20" t="s">
        <v>16386</v>
      </c>
      <c r="F226" s="20" t="s">
        <v>16416</v>
      </c>
      <c r="G226" s="23">
        <v>3</v>
      </c>
      <c r="H226" s="24">
        <v>15000000</v>
      </c>
      <c r="I226" s="20">
        <v>2</v>
      </c>
      <c r="J226" s="25">
        <v>1.3888888888888889E-3</v>
      </c>
      <c r="K226" s="20" t="s">
        <v>16388</v>
      </c>
      <c r="L226" s="20" t="s">
        <v>16408</v>
      </c>
      <c r="M226" s="20" t="s">
        <v>16417</v>
      </c>
      <c r="N226" s="20" t="s">
        <v>16397</v>
      </c>
      <c r="O226" s="20" t="s">
        <v>16398</v>
      </c>
    </row>
    <row r="227" spans="2:15" x14ac:dyDescent="0.3">
      <c r="B227" s="12" t="s">
        <v>16384</v>
      </c>
      <c r="C227" s="13">
        <v>30</v>
      </c>
      <c r="D227" s="14" t="s">
        <v>16418</v>
      </c>
      <c r="E227" s="12" t="s">
        <v>16412</v>
      </c>
      <c r="F227" s="12" t="s">
        <v>16394</v>
      </c>
      <c r="G227" s="15">
        <v>5</v>
      </c>
      <c r="H227" s="8">
        <v>21000000</v>
      </c>
      <c r="I227" s="12">
        <v>3</v>
      </c>
      <c r="J227" s="16">
        <v>1.3888888888888889E-3</v>
      </c>
      <c r="K227" s="12" t="s">
        <v>16388</v>
      </c>
      <c r="L227" s="12" t="s">
        <v>16430</v>
      </c>
      <c r="M227" s="12" t="s">
        <v>16422</v>
      </c>
      <c r="N227" s="12" t="s">
        <v>16397</v>
      </c>
      <c r="O227" s="12" t="s">
        <v>16426</v>
      </c>
    </row>
    <row r="228" spans="2:15" x14ac:dyDescent="0.3">
      <c r="B228" s="20" t="s">
        <v>16384</v>
      </c>
      <c r="C228" s="21">
        <v>11</v>
      </c>
      <c r="D228" s="22" t="s">
        <v>16431</v>
      </c>
      <c r="E228" s="20" t="s">
        <v>16446</v>
      </c>
      <c r="F228" s="20" t="s">
        <v>16387</v>
      </c>
      <c r="G228" s="23">
        <v>2</v>
      </c>
      <c r="H228" s="24">
        <v>38000000</v>
      </c>
      <c r="I228" s="20">
        <v>3</v>
      </c>
      <c r="J228" s="25">
        <v>1.3888888888888889E-3</v>
      </c>
      <c r="K228" s="20" t="s">
        <v>16420</v>
      </c>
      <c r="L228" s="20" t="s">
        <v>16413</v>
      </c>
      <c r="M228" s="20" t="s">
        <v>16405</v>
      </c>
      <c r="N228" s="20" t="s">
        <v>16391</v>
      </c>
      <c r="O228" s="20" t="s">
        <v>16427</v>
      </c>
    </row>
    <row r="229" spans="2:15" x14ac:dyDescent="0.3">
      <c r="B229" s="12" t="s">
        <v>16443</v>
      </c>
      <c r="C229" s="13">
        <v>11</v>
      </c>
      <c r="D229" s="14" t="s">
        <v>16418</v>
      </c>
      <c r="E229" s="12" t="s">
        <v>16423</v>
      </c>
      <c r="F229" s="12" t="s">
        <v>16416</v>
      </c>
      <c r="G229" s="15">
        <v>0</v>
      </c>
      <c r="H229" s="8">
        <v>0</v>
      </c>
      <c r="I229" s="12">
        <v>2</v>
      </c>
      <c r="J229" s="16">
        <v>1.3888888888888889E-3</v>
      </c>
      <c r="K229" s="12"/>
      <c r="L229" s="12"/>
      <c r="M229" s="12" t="s">
        <v>16396</v>
      </c>
      <c r="N229" s="12" t="s">
        <v>16406</v>
      </c>
      <c r="O229" s="12" t="s">
        <v>16407</v>
      </c>
    </row>
    <row r="230" spans="2:15" x14ac:dyDescent="0.3">
      <c r="B230" s="20" t="s">
        <v>16443</v>
      </c>
      <c r="C230" s="21">
        <v>29</v>
      </c>
      <c r="D230" s="22" t="s">
        <v>16418</v>
      </c>
      <c r="E230" s="20" t="s">
        <v>16386</v>
      </c>
      <c r="F230" s="20" t="s">
        <v>16416</v>
      </c>
      <c r="G230" s="23">
        <v>0</v>
      </c>
      <c r="H230" s="24">
        <v>0</v>
      </c>
      <c r="I230" s="20">
        <v>3</v>
      </c>
      <c r="J230" s="25">
        <v>1.3888888888888889E-3</v>
      </c>
      <c r="K230" s="20"/>
      <c r="L230" s="20"/>
      <c r="M230" s="20" t="s">
        <v>16422</v>
      </c>
      <c r="N230" s="20" t="s">
        <v>16397</v>
      </c>
      <c r="O230" s="20" t="s">
        <v>16426</v>
      </c>
    </row>
    <row r="231" spans="2:15" x14ac:dyDescent="0.3">
      <c r="B231" s="12" t="s">
        <v>16384</v>
      </c>
      <c r="C231" s="13">
        <v>12</v>
      </c>
      <c r="D231" s="14" t="s">
        <v>16431</v>
      </c>
      <c r="E231" s="12" t="s">
        <v>16404</v>
      </c>
      <c r="F231" s="12" t="s">
        <v>16387</v>
      </c>
      <c r="G231" s="15">
        <v>1</v>
      </c>
      <c r="H231" s="8">
        <v>19000000</v>
      </c>
      <c r="I231" s="12">
        <v>5</v>
      </c>
      <c r="J231" s="16">
        <v>1.3888888888888889E-3</v>
      </c>
      <c r="K231" s="12" t="s">
        <v>16420</v>
      </c>
      <c r="L231" s="12" t="s">
        <v>16408</v>
      </c>
      <c r="M231" s="12" t="s">
        <v>16422</v>
      </c>
      <c r="N231" s="12" t="s">
        <v>16409</v>
      </c>
      <c r="O231" s="12" t="s">
        <v>16440</v>
      </c>
    </row>
    <row r="232" spans="2:15" x14ac:dyDescent="0.3">
      <c r="B232" s="20" t="s">
        <v>16384</v>
      </c>
      <c r="C232" s="21">
        <v>11</v>
      </c>
      <c r="D232" s="22" t="s">
        <v>16432</v>
      </c>
      <c r="E232" s="20" t="s">
        <v>16386</v>
      </c>
      <c r="F232" s="20" t="s">
        <v>16416</v>
      </c>
      <c r="G232" s="23">
        <v>4</v>
      </c>
      <c r="H232" s="24">
        <v>20000000</v>
      </c>
      <c r="I232" s="20">
        <v>1</v>
      </c>
      <c r="J232" s="25">
        <v>1.3888888888888889E-3</v>
      </c>
      <c r="K232" s="20" t="s">
        <v>16388</v>
      </c>
      <c r="L232" s="20" t="s">
        <v>16401</v>
      </c>
      <c r="M232" s="20" t="s">
        <v>16402</v>
      </c>
      <c r="N232" s="20" t="s">
        <v>16397</v>
      </c>
      <c r="O232" s="20" t="s">
        <v>16403</v>
      </c>
    </row>
    <row r="233" spans="2:15" x14ac:dyDescent="0.3">
      <c r="B233" s="12" t="s">
        <v>16384</v>
      </c>
      <c r="C233" s="13">
        <v>19</v>
      </c>
      <c r="D233" s="14" t="s">
        <v>16411</v>
      </c>
      <c r="E233" s="12" t="s">
        <v>16423</v>
      </c>
      <c r="F233" s="12" t="s">
        <v>16394</v>
      </c>
      <c r="G233" s="15">
        <v>4</v>
      </c>
      <c r="H233" s="8">
        <v>11000000</v>
      </c>
      <c r="I233" s="12">
        <v>1</v>
      </c>
      <c r="J233" s="16">
        <v>1.3888888888888889E-3</v>
      </c>
      <c r="K233" s="12" t="s">
        <v>16435</v>
      </c>
      <c r="L233" s="12" t="s">
        <v>16430</v>
      </c>
      <c r="M233" s="12" t="s">
        <v>16405</v>
      </c>
      <c r="N233" s="12" t="s">
        <v>16391</v>
      </c>
      <c r="O233" s="12" t="s">
        <v>16392</v>
      </c>
    </row>
    <row r="234" spans="2:15" x14ac:dyDescent="0.3">
      <c r="B234" s="20" t="s">
        <v>16384</v>
      </c>
      <c r="C234" s="21">
        <v>5</v>
      </c>
      <c r="D234" s="22" t="s">
        <v>16411</v>
      </c>
      <c r="E234" s="20" t="s">
        <v>16423</v>
      </c>
      <c r="F234" s="20" t="s">
        <v>16394</v>
      </c>
      <c r="G234" s="23">
        <v>5</v>
      </c>
      <c r="H234" s="24">
        <v>25000000</v>
      </c>
      <c r="I234" s="20">
        <v>2</v>
      </c>
      <c r="J234" s="25">
        <v>1.3888888888888889E-3</v>
      </c>
      <c r="K234" s="20" t="s">
        <v>16388</v>
      </c>
      <c r="L234" s="20" t="s">
        <v>16430</v>
      </c>
      <c r="M234" s="20" t="s">
        <v>16402</v>
      </c>
      <c r="N234" s="20" t="s">
        <v>16406</v>
      </c>
      <c r="O234" s="20" t="s">
        <v>16428</v>
      </c>
    </row>
    <row r="235" spans="2:15" x14ac:dyDescent="0.3">
      <c r="B235" s="12" t="s">
        <v>16384</v>
      </c>
      <c r="C235" s="13">
        <v>22</v>
      </c>
      <c r="D235" s="14" t="s">
        <v>16411</v>
      </c>
      <c r="E235" s="12" t="s">
        <v>16446</v>
      </c>
      <c r="F235" s="12" t="s">
        <v>16394</v>
      </c>
      <c r="G235" s="15">
        <v>2</v>
      </c>
      <c r="H235" s="8">
        <v>12000000</v>
      </c>
      <c r="I235" s="12">
        <v>2</v>
      </c>
      <c r="J235" s="16">
        <v>1.3888888888888889E-3</v>
      </c>
      <c r="K235" s="12" t="s">
        <v>16388</v>
      </c>
      <c r="L235" s="12" t="s">
        <v>16430</v>
      </c>
      <c r="M235" s="12" t="s">
        <v>16414</v>
      </c>
      <c r="N235" s="12" t="s">
        <v>16391</v>
      </c>
      <c r="O235" s="12" t="s">
        <v>16415</v>
      </c>
    </row>
    <row r="236" spans="2:15" x14ac:dyDescent="0.3">
      <c r="B236" s="20" t="s">
        <v>16384</v>
      </c>
      <c r="C236" s="21">
        <v>8</v>
      </c>
      <c r="D236" s="22" t="s">
        <v>16411</v>
      </c>
      <c r="E236" s="20" t="s">
        <v>16423</v>
      </c>
      <c r="F236" s="20" t="s">
        <v>16416</v>
      </c>
      <c r="G236" s="23">
        <v>2</v>
      </c>
      <c r="H236" s="24">
        <v>12000000</v>
      </c>
      <c r="I236" s="20">
        <v>3</v>
      </c>
      <c r="J236" s="25">
        <v>1.3888888888888889E-3</v>
      </c>
      <c r="K236" s="20" t="s">
        <v>16388</v>
      </c>
      <c r="L236" s="20" t="s">
        <v>16389</v>
      </c>
      <c r="M236" s="20" t="s">
        <v>16417</v>
      </c>
      <c r="N236" s="20" t="s">
        <v>16397</v>
      </c>
      <c r="O236" s="20" t="s">
        <v>16403</v>
      </c>
    </row>
    <row r="237" spans="2:15" x14ac:dyDescent="0.3">
      <c r="B237" s="12" t="s">
        <v>16384</v>
      </c>
      <c r="C237" s="13">
        <v>22</v>
      </c>
      <c r="D237" s="14" t="s">
        <v>16418</v>
      </c>
      <c r="E237" s="12" t="s">
        <v>16412</v>
      </c>
      <c r="F237" s="12" t="s">
        <v>16416</v>
      </c>
      <c r="G237" s="15">
        <v>3</v>
      </c>
      <c r="H237" s="8">
        <v>15000000</v>
      </c>
      <c r="I237" s="12">
        <v>1</v>
      </c>
      <c r="J237" s="16">
        <v>1.3888888888888889E-3</v>
      </c>
      <c r="K237" s="12" t="s">
        <v>16388</v>
      </c>
      <c r="L237" s="12" t="s">
        <v>16424</v>
      </c>
      <c r="M237" s="12" t="s">
        <v>16414</v>
      </c>
      <c r="N237" s="12" t="s">
        <v>16391</v>
      </c>
      <c r="O237" s="12" t="s">
        <v>16436</v>
      </c>
    </row>
    <row r="238" spans="2:15" x14ac:dyDescent="0.3">
      <c r="B238" s="20" t="s">
        <v>16384</v>
      </c>
      <c r="C238" s="21">
        <v>11</v>
      </c>
      <c r="D238" s="22" t="s">
        <v>16418</v>
      </c>
      <c r="E238" s="20" t="s">
        <v>16400</v>
      </c>
      <c r="F238" s="20" t="s">
        <v>16419</v>
      </c>
      <c r="G238" s="23">
        <v>5</v>
      </c>
      <c r="H238" s="24">
        <v>21000000</v>
      </c>
      <c r="I238" s="20">
        <v>4</v>
      </c>
      <c r="J238" s="25">
        <v>1.3888888888888889E-3</v>
      </c>
      <c r="K238" s="20" t="s">
        <v>16388</v>
      </c>
      <c r="L238" s="20" t="s">
        <v>16389</v>
      </c>
      <c r="M238" s="20" t="s">
        <v>16390</v>
      </c>
      <c r="N238" s="20" t="s">
        <v>16397</v>
      </c>
      <c r="O238" s="20" t="s">
        <v>16398</v>
      </c>
    </row>
    <row r="239" spans="2:15" x14ac:dyDescent="0.3">
      <c r="B239" s="12" t="s">
        <v>16384</v>
      </c>
      <c r="C239" s="13">
        <v>17</v>
      </c>
      <c r="D239" s="14" t="s">
        <v>16418</v>
      </c>
      <c r="E239" s="12" t="s">
        <v>16386</v>
      </c>
      <c r="F239" s="12" t="s">
        <v>16416</v>
      </c>
      <c r="G239" s="15">
        <v>3</v>
      </c>
      <c r="H239" s="8">
        <v>15000000</v>
      </c>
      <c r="I239" s="12">
        <v>1</v>
      </c>
      <c r="J239" s="16">
        <v>1.3888888888888889E-3</v>
      </c>
      <c r="K239" s="12" t="s">
        <v>16388</v>
      </c>
      <c r="L239" s="12" t="s">
        <v>16401</v>
      </c>
      <c r="M239" s="12" t="s">
        <v>16422</v>
      </c>
      <c r="N239" s="12" t="s">
        <v>16397</v>
      </c>
      <c r="O239" s="12" t="s">
        <v>16403</v>
      </c>
    </row>
    <row r="240" spans="2:15" x14ac:dyDescent="0.3">
      <c r="B240" s="20" t="s">
        <v>16384</v>
      </c>
      <c r="C240" s="21">
        <v>12</v>
      </c>
      <c r="D240" s="22" t="s">
        <v>16431</v>
      </c>
      <c r="E240" s="20" t="s">
        <v>16404</v>
      </c>
      <c r="F240" s="20" t="s">
        <v>16387</v>
      </c>
      <c r="G240" s="23">
        <v>1</v>
      </c>
      <c r="H240" s="24">
        <v>19000000</v>
      </c>
      <c r="I240" s="20">
        <v>5</v>
      </c>
      <c r="J240" s="25">
        <v>1.3888888888888889E-3</v>
      </c>
      <c r="K240" s="20" t="s">
        <v>16420</v>
      </c>
      <c r="L240" s="20" t="s">
        <v>16408</v>
      </c>
      <c r="M240" s="20" t="s">
        <v>16422</v>
      </c>
      <c r="N240" s="20" t="s">
        <v>16409</v>
      </c>
      <c r="O240" s="20" t="s">
        <v>16440</v>
      </c>
    </row>
    <row r="241" spans="2:15" x14ac:dyDescent="0.3">
      <c r="B241" s="12" t="s">
        <v>16384</v>
      </c>
      <c r="C241" s="13">
        <v>11</v>
      </c>
      <c r="D241" s="14" t="s">
        <v>16432</v>
      </c>
      <c r="E241" s="12" t="s">
        <v>16386</v>
      </c>
      <c r="F241" s="12" t="s">
        <v>16416</v>
      </c>
      <c r="G241" s="15">
        <v>4</v>
      </c>
      <c r="H241" s="8">
        <v>20000000</v>
      </c>
      <c r="I241" s="12">
        <v>1</v>
      </c>
      <c r="J241" s="16">
        <v>1.3888888888888889E-3</v>
      </c>
      <c r="K241" s="12" t="s">
        <v>16388</v>
      </c>
      <c r="L241" s="12" t="s">
        <v>16401</v>
      </c>
      <c r="M241" s="12" t="s">
        <v>16402</v>
      </c>
      <c r="N241" s="12" t="s">
        <v>16397</v>
      </c>
      <c r="O241" s="12" t="s">
        <v>16403</v>
      </c>
    </row>
    <row r="242" spans="2:15" x14ac:dyDescent="0.3">
      <c r="B242" s="20" t="s">
        <v>16443</v>
      </c>
      <c r="C242" s="21">
        <v>5</v>
      </c>
      <c r="D242" s="22" t="s">
        <v>16433</v>
      </c>
      <c r="E242" s="20" t="s">
        <v>16386</v>
      </c>
      <c r="F242" s="20" t="s">
        <v>16394</v>
      </c>
      <c r="G242" s="23">
        <v>0</v>
      </c>
      <c r="H242" s="24">
        <v>0</v>
      </c>
      <c r="I242" s="20">
        <v>1</v>
      </c>
      <c r="J242" s="25">
        <v>1.3888888888888889E-3</v>
      </c>
      <c r="K242" s="20"/>
      <c r="L242" s="20"/>
      <c r="M242" s="20" t="s">
        <v>16417</v>
      </c>
      <c r="N242" s="20" t="s">
        <v>16391</v>
      </c>
      <c r="O242" s="20" t="s">
        <v>16437</v>
      </c>
    </row>
    <row r="243" spans="2:15" x14ac:dyDescent="0.3">
      <c r="B243" s="12" t="s">
        <v>16443</v>
      </c>
      <c r="C243" s="13">
        <v>29</v>
      </c>
      <c r="D243" s="14" t="s">
        <v>16399</v>
      </c>
      <c r="E243" s="12" t="s">
        <v>16386</v>
      </c>
      <c r="F243" s="12" t="s">
        <v>16416</v>
      </c>
      <c r="G243" s="15">
        <v>0</v>
      </c>
      <c r="H243" s="8">
        <v>0</v>
      </c>
      <c r="I243" s="12">
        <v>4</v>
      </c>
      <c r="J243" s="16">
        <v>1.3888888888888889E-3</v>
      </c>
      <c r="K243" s="12"/>
      <c r="L243" s="12"/>
      <c r="M243" s="12" t="s">
        <v>16422</v>
      </c>
      <c r="N243" s="12" t="s">
        <v>16391</v>
      </c>
      <c r="O243" s="12" t="s">
        <v>16436</v>
      </c>
    </row>
    <row r="244" spans="2:15" x14ac:dyDescent="0.3">
      <c r="B244" s="20" t="s">
        <v>16443</v>
      </c>
      <c r="C244" s="21">
        <v>11</v>
      </c>
      <c r="D244" s="22" t="s">
        <v>16411</v>
      </c>
      <c r="E244" s="20" t="s">
        <v>16400</v>
      </c>
      <c r="F244" s="20" t="s">
        <v>16416</v>
      </c>
      <c r="G244" s="23">
        <v>0</v>
      </c>
      <c r="H244" s="24">
        <v>0</v>
      </c>
      <c r="I244" s="20">
        <v>1</v>
      </c>
      <c r="J244" s="25">
        <v>1.3888888888888889E-3</v>
      </c>
      <c r="K244" s="20"/>
      <c r="L244" s="20"/>
      <c r="M244" s="20" t="s">
        <v>16425</v>
      </c>
      <c r="N244" s="20" t="s">
        <v>16406</v>
      </c>
      <c r="O244" s="20" t="s">
        <v>16439</v>
      </c>
    </row>
    <row r="245" spans="2:15" x14ac:dyDescent="0.3">
      <c r="B245" s="12" t="s">
        <v>16443</v>
      </c>
      <c r="C245" s="13">
        <v>23</v>
      </c>
      <c r="D245" s="14" t="s">
        <v>16418</v>
      </c>
      <c r="E245" s="12" t="s">
        <v>16412</v>
      </c>
      <c r="F245" s="12" t="s">
        <v>16394</v>
      </c>
      <c r="G245" s="15">
        <v>0</v>
      </c>
      <c r="H245" s="8">
        <v>0</v>
      </c>
      <c r="I245" s="12">
        <v>1</v>
      </c>
      <c r="J245" s="16">
        <v>1.3888888888888889E-3</v>
      </c>
      <c r="K245" s="12"/>
      <c r="L245" s="12"/>
      <c r="M245" s="12" t="s">
        <v>16402</v>
      </c>
      <c r="N245" s="12" t="s">
        <v>16397</v>
      </c>
      <c r="O245" s="12" t="s">
        <v>16403</v>
      </c>
    </row>
    <row r="246" spans="2:15" x14ac:dyDescent="0.3">
      <c r="B246" s="20" t="s">
        <v>16443</v>
      </c>
      <c r="C246" s="21">
        <v>5</v>
      </c>
      <c r="D246" s="22" t="s">
        <v>16433</v>
      </c>
      <c r="E246" s="20" t="s">
        <v>16386</v>
      </c>
      <c r="F246" s="20" t="s">
        <v>16394</v>
      </c>
      <c r="G246" s="23">
        <v>0</v>
      </c>
      <c r="H246" s="24">
        <v>0</v>
      </c>
      <c r="I246" s="20">
        <v>1</v>
      </c>
      <c r="J246" s="25">
        <v>1.3888888888888889E-3</v>
      </c>
      <c r="K246" s="20"/>
      <c r="L246" s="20"/>
      <c r="M246" s="20" t="s">
        <v>16417</v>
      </c>
      <c r="N246" s="20" t="s">
        <v>16391</v>
      </c>
      <c r="O246" s="20" t="s">
        <v>16437</v>
      </c>
    </row>
    <row r="247" spans="2:15" x14ac:dyDescent="0.3">
      <c r="B247" s="12" t="s">
        <v>16384</v>
      </c>
      <c r="C247" s="13">
        <v>2</v>
      </c>
      <c r="D247" s="14" t="s">
        <v>16429</v>
      </c>
      <c r="E247" s="12" t="s">
        <v>16404</v>
      </c>
      <c r="F247" s="12" t="s">
        <v>16416</v>
      </c>
      <c r="G247" s="15">
        <v>4</v>
      </c>
      <c r="H247" s="8">
        <v>15000000</v>
      </c>
      <c r="I247" s="12">
        <v>3</v>
      </c>
      <c r="J247" s="16">
        <v>1.3888888888888889E-3</v>
      </c>
      <c r="K247" s="12" t="s">
        <v>16388</v>
      </c>
      <c r="L247" s="12" t="s">
        <v>16395</v>
      </c>
      <c r="M247" s="12" t="s">
        <v>16396</v>
      </c>
      <c r="N247" s="12" t="s">
        <v>16391</v>
      </c>
      <c r="O247" s="12" t="s">
        <v>16415</v>
      </c>
    </row>
    <row r="248" spans="2:15" x14ac:dyDescent="0.3">
      <c r="B248" s="20" t="s">
        <v>16384</v>
      </c>
      <c r="C248" s="21">
        <v>11</v>
      </c>
      <c r="D248" s="22" t="s">
        <v>16431</v>
      </c>
      <c r="E248" s="20" t="s">
        <v>16412</v>
      </c>
      <c r="F248" s="20" t="s">
        <v>16416</v>
      </c>
      <c r="G248" s="23">
        <v>2</v>
      </c>
      <c r="H248" s="24">
        <v>12000000</v>
      </c>
      <c r="I248" s="20">
        <v>1</v>
      </c>
      <c r="J248" s="25">
        <v>1.3888888888888889E-3</v>
      </c>
      <c r="K248" s="20" t="s">
        <v>16388</v>
      </c>
      <c r="L248" s="20" t="s">
        <v>16389</v>
      </c>
      <c r="M248" s="20" t="s">
        <v>16396</v>
      </c>
      <c r="N248" s="20" t="s">
        <v>16391</v>
      </c>
      <c r="O248" s="20" t="s">
        <v>16427</v>
      </c>
    </row>
    <row r="249" spans="2:15" x14ac:dyDescent="0.3">
      <c r="B249" s="12" t="s">
        <v>16384</v>
      </c>
      <c r="C249" s="13">
        <v>1</v>
      </c>
      <c r="D249" s="14" t="s">
        <v>16433</v>
      </c>
      <c r="E249" s="12" t="s">
        <v>16404</v>
      </c>
      <c r="F249" s="12" t="s">
        <v>16419</v>
      </c>
      <c r="G249" s="15">
        <v>1</v>
      </c>
      <c r="H249" s="8">
        <v>19000000</v>
      </c>
      <c r="I249" s="12">
        <v>2</v>
      </c>
      <c r="J249" s="16">
        <v>1.3888888888888889E-3</v>
      </c>
      <c r="K249" s="12" t="s">
        <v>16420</v>
      </c>
      <c r="L249" s="12" t="s">
        <v>16413</v>
      </c>
      <c r="M249" s="12" t="s">
        <v>16402</v>
      </c>
      <c r="N249" s="12" t="s">
        <v>16406</v>
      </c>
      <c r="O249" s="12" t="s">
        <v>16439</v>
      </c>
    </row>
    <row r="250" spans="2:15" x14ac:dyDescent="0.3">
      <c r="B250" s="20" t="s">
        <v>16384</v>
      </c>
      <c r="C250" s="21">
        <v>1</v>
      </c>
      <c r="D250" s="22" t="s">
        <v>16434</v>
      </c>
      <c r="E250" s="20" t="s">
        <v>16423</v>
      </c>
      <c r="F250" s="20" t="s">
        <v>16394</v>
      </c>
      <c r="G250" s="23">
        <v>3</v>
      </c>
      <c r="H250" s="24">
        <v>15000000</v>
      </c>
      <c r="I250" s="20">
        <v>2</v>
      </c>
      <c r="J250" s="25">
        <v>1.3888888888888889E-3</v>
      </c>
      <c r="K250" s="20" t="s">
        <v>16388</v>
      </c>
      <c r="L250" s="20" t="s">
        <v>16430</v>
      </c>
      <c r="M250" s="20" t="s">
        <v>16425</v>
      </c>
      <c r="N250" s="20" t="s">
        <v>16397</v>
      </c>
      <c r="O250" s="20" t="s">
        <v>16403</v>
      </c>
    </row>
    <row r="251" spans="2:15" x14ac:dyDescent="0.3">
      <c r="B251" s="12" t="s">
        <v>16384</v>
      </c>
      <c r="C251" s="13">
        <v>12</v>
      </c>
      <c r="D251" s="14" t="s">
        <v>16399</v>
      </c>
      <c r="E251" s="12" t="s">
        <v>16446</v>
      </c>
      <c r="F251" s="12" t="s">
        <v>16416</v>
      </c>
      <c r="G251" s="15">
        <v>2</v>
      </c>
      <c r="H251" s="8">
        <v>38000000</v>
      </c>
      <c r="I251" s="12">
        <v>6</v>
      </c>
      <c r="J251" s="16">
        <v>1.3888888888888889E-3</v>
      </c>
      <c r="K251" s="12" t="s">
        <v>16420</v>
      </c>
      <c r="L251" s="12" t="s">
        <v>16408</v>
      </c>
      <c r="M251" s="12" t="s">
        <v>16402</v>
      </c>
      <c r="N251" s="12" t="s">
        <v>16391</v>
      </c>
      <c r="O251" s="12" t="s">
        <v>16437</v>
      </c>
    </row>
    <row r="252" spans="2:15" x14ac:dyDescent="0.3">
      <c r="B252" s="20" t="s">
        <v>16384</v>
      </c>
      <c r="C252" s="21">
        <v>7</v>
      </c>
      <c r="D252" s="22" t="s">
        <v>16399</v>
      </c>
      <c r="E252" s="20" t="s">
        <v>16386</v>
      </c>
      <c r="F252" s="20" t="s">
        <v>16394</v>
      </c>
      <c r="G252" s="23">
        <v>5</v>
      </c>
      <c r="H252" s="24">
        <v>21000000</v>
      </c>
      <c r="I252" s="20">
        <v>5</v>
      </c>
      <c r="J252" s="25">
        <v>1.3888888888888889E-3</v>
      </c>
      <c r="K252" s="20" t="s">
        <v>16388</v>
      </c>
      <c r="L252" s="20" t="s">
        <v>16395</v>
      </c>
      <c r="M252" s="20" t="s">
        <v>16417</v>
      </c>
      <c r="N252" s="20" t="s">
        <v>16397</v>
      </c>
      <c r="O252" s="20" t="s">
        <v>16398</v>
      </c>
    </row>
    <row r="253" spans="2:15" x14ac:dyDescent="0.3">
      <c r="B253" s="12" t="s">
        <v>16384</v>
      </c>
      <c r="C253" s="13">
        <v>11</v>
      </c>
      <c r="D253" s="14" t="s">
        <v>16399</v>
      </c>
      <c r="E253" s="12" t="s">
        <v>16400</v>
      </c>
      <c r="F253" s="12" t="s">
        <v>16416</v>
      </c>
      <c r="G253" s="15">
        <v>5</v>
      </c>
      <c r="H253" s="8">
        <v>25000000</v>
      </c>
      <c r="I253" s="12">
        <v>5</v>
      </c>
      <c r="J253" s="16">
        <v>1.3888888888888889E-3</v>
      </c>
      <c r="K253" s="12" t="s">
        <v>16388</v>
      </c>
      <c r="L253" s="12" t="s">
        <v>16413</v>
      </c>
      <c r="M253" s="12" t="s">
        <v>16405</v>
      </c>
      <c r="N253" s="12" t="s">
        <v>16397</v>
      </c>
      <c r="O253" s="12" t="s">
        <v>16403</v>
      </c>
    </row>
    <row r="254" spans="2:15" x14ac:dyDescent="0.3">
      <c r="B254" s="20" t="s">
        <v>16384</v>
      </c>
      <c r="C254" s="21">
        <v>29</v>
      </c>
      <c r="D254" s="22" t="s">
        <v>16399</v>
      </c>
      <c r="E254" s="20" t="s">
        <v>16423</v>
      </c>
      <c r="F254" s="20" t="s">
        <v>16416</v>
      </c>
      <c r="G254" s="23">
        <v>1</v>
      </c>
      <c r="H254" s="24">
        <v>7000000</v>
      </c>
      <c r="I254" s="20">
        <v>2</v>
      </c>
      <c r="J254" s="25">
        <v>1.3888888888888889E-3</v>
      </c>
      <c r="K254" s="20" t="s">
        <v>16388</v>
      </c>
      <c r="L254" s="20" t="s">
        <v>16421</v>
      </c>
      <c r="M254" s="20" t="s">
        <v>16414</v>
      </c>
      <c r="N254" s="20" t="s">
        <v>16409</v>
      </c>
      <c r="O254" s="20" t="s">
        <v>16440</v>
      </c>
    </row>
    <row r="255" spans="2:15" x14ac:dyDescent="0.3">
      <c r="B255" s="12" t="s">
        <v>16384</v>
      </c>
      <c r="C255" s="13">
        <v>3</v>
      </c>
      <c r="D255" s="14" t="s">
        <v>16411</v>
      </c>
      <c r="E255" s="12" t="s">
        <v>16412</v>
      </c>
      <c r="F255" s="12" t="s">
        <v>16416</v>
      </c>
      <c r="G255" s="15">
        <v>2</v>
      </c>
      <c r="H255" s="8">
        <v>38000000</v>
      </c>
      <c r="I255" s="12">
        <v>3</v>
      </c>
      <c r="J255" s="16">
        <v>1.3888888888888889E-3</v>
      </c>
      <c r="K255" s="12" t="s">
        <v>16420</v>
      </c>
      <c r="L255" s="12" t="s">
        <v>16401</v>
      </c>
      <c r="M255" s="12" t="s">
        <v>16402</v>
      </c>
      <c r="N255" s="12" t="s">
        <v>16406</v>
      </c>
      <c r="O255" s="12" t="s">
        <v>16439</v>
      </c>
    </row>
    <row r="256" spans="2:15" x14ac:dyDescent="0.3">
      <c r="B256" s="20" t="s">
        <v>16384</v>
      </c>
      <c r="C256" s="21">
        <v>6</v>
      </c>
      <c r="D256" s="22" t="s">
        <v>16411</v>
      </c>
      <c r="E256" s="20" t="s">
        <v>16412</v>
      </c>
      <c r="F256" s="20" t="s">
        <v>16416</v>
      </c>
      <c r="G256" s="23">
        <v>1</v>
      </c>
      <c r="H256" s="24">
        <v>19000000</v>
      </c>
      <c r="I256" s="20">
        <v>1</v>
      </c>
      <c r="J256" s="25">
        <v>1.3888888888888889E-3</v>
      </c>
      <c r="K256" s="20" t="s">
        <v>16420</v>
      </c>
      <c r="L256" s="20" t="s">
        <v>16389</v>
      </c>
      <c r="M256" s="20" t="s">
        <v>16414</v>
      </c>
      <c r="N256" s="20" t="s">
        <v>16409</v>
      </c>
      <c r="O256" s="20" t="s">
        <v>16410</v>
      </c>
    </row>
    <row r="257" spans="2:15" x14ac:dyDescent="0.3">
      <c r="B257" s="12" t="s">
        <v>16384</v>
      </c>
      <c r="C257" s="13">
        <v>26</v>
      </c>
      <c r="D257" s="14" t="s">
        <v>16411</v>
      </c>
      <c r="E257" s="12" t="s">
        <v>16386</v>
      </c>
      <c r="F257" s="12" t="s">
        <v>16394</v>
      </c>
      <c r="G257" s="15">
        <v>4</v>
      </c>
      <c r="H257" s="8">
        <v>20000000</v>
      </c>
      <c r="I257" s="12">
        <v>3</v>
      </c>
      <c r="J257" s="16">
        <v>1.3888888888888889E-3</v>
      </c>
      <c r="K257" s="12" t="s">
        <v>16435</v>
      </c>
      <c r="L257" s="12" t="s">
        <v>16389</v>
      </c>
      <c r="M257" s="12" t="s">
        <v>16422</v>
      </c>
      <c r="N257" s="12" t="s">
        <v>16391</v>
      </c>
      <c r="O257" s="12" t="s">
        <v>16437</v>
      </c>
    </row>
    <row r="258" spans="2:15" x14ac:dyDescent="0.3">
      <c r="B258" s="20" t="s">
        <v>16384</v>
      </c>
      <c r="C258" s="21">
        <v>1</v>
      </c>
      <c r="D258" s="22" t="s">
        <v>16411</v>
      </c>
      <c r="E258" s="20" t="s">
        <v>16386</v>
      </c>
      <c r="F258" s="20" t="s">
        <v>16387</v>
      </c>
      <c r="G258" s="23">
        <v>1</v>
      </c>
      <c r="H258" s="24">
        <v>7000000</v>
      </c>
      <c r="I258" s="20">
        <v>4</v>
      </c>
      <c r="J258" s="25">
        <v>1.3888888888888889E-3</v>
      </c>
      <c r="K258" s="20" t="s">
        <v>16388</v>
      </c>
      <c r="L258" s="20" t="s">
        <v>16401</v>
      </c>
      <c r="M258" s="20" t="s">
        <v>16402</v>
      </c>
      <c r="N258" s="20" t="s">
        <v>16397</v>
      </c>
      <c r="O258" s="20" t="s">
        <v>16403</v>
      </c>
    </row>
    <row r="259" spans="2:15" x14ac:dyDescent="0.3">
      <c r="B259" s="12" t="s">
        <v>16384</v>
      </c>
      <c r="C259" s="13">
        <v>1</v>
      </c>
      <c r="D259" s="14" t="s">
        <v>16411</v>
      </c>
      <c r="E259" s="12" t="s">
        <v>16404</v>
      </c>
      <c r="F259" s="12" t="s">
        <v>16394</v>
      </c>
      <c r="G259" s="15">
        <v>2</v>
      </c>
      <c r="H259" s="8">
        <v>12000000</v>
      </c>
      <c r="I259" s="12">
        <v>4</v>
      </c>
      <c r="J259" s="16">
        <v>1.3888888888888889E-3</v>
      </c>
      <c r="K259" s="12" t="s">
        <v>16388</v>
      </c>
      <c r="L259" s="12" t="s">
        <v>16430</v>
      </c>
      <c r="M259" s="12" t="s">
        <v>16402</v>
      </c>
      <c r="N259" s="12" t="s">
        <v>16391</v>
      </c>
      <c r="O259" s="12" t="s">
        <v>16409</v>
      </c>
    </row>
    <row r="260" spans="2:15" x14ac:dyDescent="0.3">
      <c r="B260" s="20" t="s">
        <v>16384</v>
      </c>
      <c r="C260" s="21">
        <v>30</v>
      </c>
      <c r="D260" s="22" t="s">
        <v>16411</v>
      </c>
      <c r="E260" s="20" t="s">
        <v>16412</v>
      </c>
      <c r="F260" s="20" t="s">
        <v>16416</v>
      </c>
      <c r="G260" s="23">
        <v>3</v>
      </c>
      <c r="H260" s="24">
        <v>15000000</v>
      </c>
      <c r="I260" s="20">
        <v>2</v>
      </c>
      <c r="J260" s="25">
        <v>1.3888888888888889E-3</v>
      </c>
      <c r="K260" s="20" t="s">
        <v>16388</v>
      </c>
      <c r="L260" s="20" t="s">
        <v>16424</v>
      </c>
      <c r="M260" s="20" t="s">
        <v>16422</v>
      </c>
      <c r="N260" s="20" t="s">
        <v>16397</v>
      </c>
      <c r="O260" s="20" t="s">
        <v>16398</v>
      </c>
    </row>
    <row r="261" spans="2:15" x14ac:dyDescent="0.3">
      <c r="B261" s="12" t="s">
        <v>16384</v>
      </c>
      <c r="C261" s="13">
        <v>3</v>
      </c>
      <c r="D261" s="14" t="s">
        <v>16418</v>
      </c>
      <c r="E261" s="12" t="s">
        <v>16404</v>
      </c>
      <c r="F261" s="12" t="s">
        <v>16394</v>
      </c>
      <c r="G261" s="15">
        <v>4</v>
      </c>
      <c r="H261" s="8">
        <v>20000000</v>
      </c>
      <c r="I261" s="12">
        <v>6</v>
      </c>
      <c r="J261" s="16">
        <v>1.3888888888888889E-3</v>
      </c>
      <c r="K261" s="12" t="s">
        <v>16435</v>
      </c>
      <c r="L261" s="12" t="s">
        <v>16401</v>
      </c>
      <c r="M261" s="12" t="s">
        <v>16405</v>
      </c>
      <c r="N261" s="12" t="s">
        <v>16406</v>
      </c>
      <c r="O261" s="12" t="s">
        <v>16428</v>
      </c>
    </row>
    <row r="262" spans="2:15" x14ac:dyDescent="0.3">
      <c r="B262" s="20" t="s">
        <v>16384</v>
      </c>
      <c r="C262" s="21">
        <v>3</v>
      </c>
      <c r="D262" s="22" t="s">
        <v>16418</v>
      </c>
      <c r="E262" s="20" t="s">
        <v>16412</v>
      </c>
      <c r="F262" s="20" t="s">
        <v>16419</v>
      </c>
      <c r="G262" s="23">
        <v>5</v>
      </c>
      <c r="H262" s="24">
        <v>25000000</v>
      </c>
      <c r="I262" s="20">
        <v>2</v>
      </c>
      <c r="J262" s="25">
        <v>1.3888888888888889E-3</v>
      </c>
      <c r="K262" s="20" t="s">
        <v>16388</v>
      </c>
      <c r="L262" s="20" t="s">
        <v>16438</v>
      </c>
      <c r="M262" s="20" t="s">
        <v>16417</v>
      </c>
      <c r="N262" s="20" t="s">
        <v>16391</v>
      </c>
      <c r="O262" s="20" t="s">
        <v>16427</v>
      </c>
    </row>
    <row r="263" spans="2:15" x14ac:dyDescent="0.3">
      <c r="B263" s="12" t="s">
        <v>16384</v>
      </c>
      <c r="C263" s="13">
        <v>10</v>
      </c>
      <c r="D263" s="14" t="s">
        <v>16418</v>
      </c>
      <c r="E263" s="12" t="s">
        <v>16404</v>
      </c>
      <c r="F263" s="12" t="s">
        <v>16416</v>
      </c>
      <c r="G263" s="15">
        <v>2</v>
      </c>
      <c r="H263" s="8">
        <v>12000000</v>
      </c>
      <c r="I263" s="12">
        <v>1</v>
      </c>
      <c r="J263" s="16">
        <v>1.3888888888888889E-3</v>
      </c>
      <c r="K263" s="12" t="s">
        <v>16388</v>
      </c>
      <c r="L263" s="12" t="s">
        <v>16421</v>
      </c>
      <c r="M263" s="12" t="s">
        <v>16417</v>
      </c>
      <c r="N263" s="12" t="s">
        <v>16391</v>
      </c>
      <c r="O263" s="12" t="s">
        <v>16409</v>
      </c>
    </row>
    <row r="264" spans="2:15" x14ac:dyDescent="0.3">
      <c r="B264" s="20" t="s">
        <v>16384</v>
      </c>
      <c r="C264" s="21">
        <v>2</v>
      </c>
      <c r="D264" s="22" t="s">
        <v>16418</v>
      </c>
      <c r="E264" s="20" t="s">
        <v>16400</v>
      </c>
      <c r="F264" s="20" t="s">
        <v>16394</v>
      </c>
      <c r="G264" s="23">
        <v>5</v>
      </c>
      <c r="H264" s="24">
        <v>25000000</v>
      </c>
      <c r="I264" s="20">
        <v>1</v>
      </c>
      <c r="J264" s="25">
        <v>1.3888888888888889E-3</v>
      </c>
      <c r="K264" s="20" t="s">
        <v>16388</v>
      </c>
      <c r="L264" s="20" t="s">
        <v>16401</v>
      </c>
      <c r="M264" s="20" t="s">
        <v>16422</v>
      </c>
      <c r="N264" s="20" t="s">
        <v>16397</v>
      </c>
      <c r="O264" s="20" t="s">
        <v>16426</v>
      </c>
    </row>
    <row r="265" spans="2:15" x14ac:dyDescent="0.3">
      <c r="B265" s="12" t="s">
        <v>16384</v>
      </c>
      <c r="C265" s="13">
        <v>16</v>
      </c>
      <c r="D265" s="14" t="s">
        <v>16442</v>
      </c>
      <c r="E265" s="12" t="s">
        <v>16386</v>
      </c>
      <c r="F265" s="12" t="s">
        <v>16394</v>
      </c>
      <c r="G265" s="15">
        <v>3</v>
      </c>
      <c r="H265" s="8">
        <v>12000000</v>
      </c>
      <c r="I265" s="12">
        <v>3</v>
      </c>
      <c r="J265" s="16">
        <v>1.3888888888888889E-3</v>
      </c>
      <c r="K265" s="12" t="s">
        <v>16388</v>
      </c>
      <c r="L265" s="12" t="s">
        <v>16408</v>
      </c>
      <c r="M265" s="12" t="s">
        <v>16405</v>
      </c>
      <c r="N265" s="12" t="s">
        <v>16409</v>
      </c>
      <c r="O265" s="12" t="s">
        <v>16410</v>
      </c>
    </row>
    <row r="266" spans="2:15" x14ac:dyDescent="0.3">
      <c r="B266" s="20" t="s">
        <v>16384</v>
      </c>
      <c r="C266" s="21">
        <v>1</v>
      </c>
      <c r="D266" s="22" t="s">
        <v>16442</v>
      </c>
      <c r="E266" s="20" t="s">
        <v>16400</v>
      </c>
      <c r="F266" s="20" t="s">
        <v>16416</v>
      </c>
      <c r="G266" s="23">
        <v>2</v>
      </c>
      <c r="H266" s="24">
        <v>10000000</v>
      </c>
      <c r="I266" s="20">
        <v>2</v>
      </c>
      <c r="J266" s="25">
        <v>1.3888888888888889E-3</v>
      </c>
      <c r="K266" s="20" t="s">
        <v>16388</v>
      </c>
      <c r="L266" s="20" t="s">
        <v>16413</v>
      </c>
      <c r="M266" s="20" t="s">
        <v>16425</v>
      </c>
      <c r="N266" s="20" t="s">
        <v>16406</v>
      </c>
      <c r="O266" s="20" t="s">
        <v>16439</v>
      </c>
    </row>
    <row r="267" spans="2:15" x14ac:dyDescent="0.3">
      <c r="B267" s="12" t="s">
        <v>16384</v>
      </c>
      <c r="C267" s="13">
        <v>2</v>
      </c>
      <c r="D267" s="14" t="s">
        <v>16429</v>
      </c>
      <c r="E267" s="12" t="s">
        <v>16404</v>
      </c>
      <c r="F267" s="12" t="s">
        <v>16416</v>
      </c>
      <c r="G267" s="15">
        <v>4</v>
      </c>
      <c r="H267" s="8">
        <v>15000000</v>
      </c>
      <c r="I267" s="12">
        <v>3</v>
      </c>
      <c r="J267" s="16">
        <v>1.3888888888888889E-3</v>
      </c>
      <c r="K267" s="12" t="s">
        <v>16388</v>
      </c>
      <c r="L267" s="12" t="s">
        <v>16395</v>
      </c>
      <c r="M267" s="12" t="s">
        <v>16396</v>
      </c>
      <c r="N267" s="12" t="s">
        <v>16391</v>
      </c>
      <c r="O267" s="12" t="s">
        <v>16415</v>
      </c>
    </row>
    <row r="268" spans="2:15" x14ac:dyDescent="0.3">
      <c r="B268" s="20" t="s">
        <v>16384</v>
      </c>
      <c r="C268" s="21">
        <v>11</v>
      </c>
      <c r="D268" s="22" t="s">
        <v>16431</v>
      </c>
      <c r="E268" s="20" t="s">
        <v>16412</v>
      </c>
      <c r="F268" s="20" t="s">
        <v>16416</v>
      </c>
      <c r="G268" s="23">
        <v>2</v>
      </c>
      <c r="H268" s="24">
        <v>12000000</v>
      </c>
      <c r="I268" s="20">
        <v>1</v>
      </c>
      <c r="J268" s="25">
        <v>1.3888888888888889E-3</v>
      </c>
      <c r="K268" s="20" t="s">
        <v>16388</v>
      </c>
      <c r="L268" s="20" t="s">
        <v>16389</v>
      </c>
      <c r="M268" s="20" t="s">
        <v>16396</v>
      </c>
      <c r="N268" s="20" t="s">
        <v>16391</v>
      </c>
      <c r="O268" s="20" t="s">
        <v>16427</v>
      </c>
    </row>
    <row r="269" spans="2:15" x14ac:dyDescent="0.3">
      <c r="B269" s="12" t="s">
        <v>16384</v>
      </c>
      <c r="C269" s="13">
        <v>1</v>
      </c>
      <c r="D269" s="14" t="s">
        <v>16433</v>
      </c>
      <c r="E269" s="12" t="s">
        <v>16404</v>
      </c>
      <c r="F269" s="12" t="s">
        <v>16419</v>
      </c>
      <c r="G269" s="15">
        <v>1</v>
      </c>
      <c r="H269" s="8">
        <v>19000000</v>
      </c>
      <c r="I269" s="12">
        <v>2</v>
      </c>
      <c r="J269" s="16">
        <v>1.3888888888888889E-3</v>
      </c>
      <c r="K269" s="12" t="s">
        <v>16420</v>
      </c>
      <c r="L269" s="12" t="s">
        <v>16413</v>
      </c>
      <c r="M269" s="12" t="s">
        <v>16402</v>
      </c>
      <c r="N269" s="12" t="s">
        <v>16406</v>
      </c>
      <c r="O269" s="12" t="s">
        <v>16439</v>
      </c>
    </row>
    <row r="270" spans="2:15" x14ac:dyDescent="0.3">
      <c r="B270" s="20" t="s">
        <v>16384</v>
      </c>
      <c r="C270" s="21">
        <v>1</v>
      </c>
      <c r="D270" s="22" t="s">
        <v>16434</v>
      </c>
      <c r="E270" s="20" t="s">
        <v>16423</v>
      </c>
      <c r="F270" s="20" t="s">
        <v>16394</v>
      </c>
      <c r="G270" s="23">
        <v>3</v>
      </c>
      <c r="H270" s="24">
        <v>15000000</v>
      </c>
      <c r="I270" s="20">
        <v>2</v>
      </c>
      <c r="J270" s="25">
        <v>1.3888888888888889E-3</v>
      </c>
      <c r="K270" s="20" t="s">
        <v>16388</v>
      </c>
      <c r="L270" s="20" t="s">
        <v>16430</v>
      </c>
      <c r="M270" s="20" t="s">
        <v>16425</v>
      </c>
      <c r="N270" s="20" t="s">
        <v>16397</v>
      </c>
      <c r="O270" s="20" t="s">
        <v>16403</v>
      </c>
    </row>
    <row r="271" spans="2:15" x14ac:dyDescent="0.3">
      <c r="B271" s="12" t="s">
        <v>16443</v>
      </c>
      <c r="C271" s="13">
        <v>23</v>
      </c>
      <c r="D271" s="14" t="s">
        <v>16399</v>
      </c>
      <c r="E271" s="12" t="s">
        <v>16446</v>
      </c>
      <c r="F271" s="12" t="s">
        <v>16394</v>
      </c>
      <c r="G271" s="15">
        <v>0</v>
      </c>
      <c r="H271" s="8">
        <v>0</v>
      </c>
      <c r="I271" s="12">
        <v>1</v>
      </c>
      <c r="J271" s="16">
        <v>1.3888888888888889E-3</v>
      </c>
      <c r="K271" s="12"/>
      <c r="L271" s="12"/>
      <c r="M271" s="12" t="s">
        <v>16422</v>
      </c>
      <c r="N271" s="12" t="s">
        <v>16406</v>
      </c>
      <c r="O271" s="12" t="s">
        <v>16428</v>
      </c>
    </row>
    <row r="272" spans="2:15" x14ac:dyDescent="0.3">
      <c r="B272" s="20" t="s">
        <v>16443</v>
      </c>
      <c r="C272" s="21">
        <v>9</v>
      </c>
      <c r="D272" s="22" t="s">
        <v>16411</v>
      </c>
      <c r="E272" s="20" t="s">
        <v>16404</v>
      </c>
      <c r="F272" s="20" t="s">
        <v>16441</v>
      </c>
      <c r="G272" s="23">
        <v>0</v>
      </c>
      <c r="H272" s="24">
        <v>0</v>
      </c>
      <c r="I272" s="20">
        <v>1</v>
      </c>
      <c r="J272" s="25">
        <v>1.3888888888888889E-3</v>
      </c>
      <c r="K272" s="20"/>
      <c r="L272" s="20"/>
      <c r="M272" s="20" t="s">
        <v>16405</v>
      </c>
      <c r="N272" s="20" t="s">
        <v>16406</v>
      </c>
      <c r="O272" s="20" t="s">
        <v>16428</v>
      </c>
    </row>
    <row r="273" spans="2:15" x14ac:dyDescent="0.3">
      <c r="B273" s="12" t="s">
        <v>16443</v>
      </c>
      <c r="C273" s="13">
        <v>23</v>
      </c>
      <c r="D273" s="14" t="s">
        <v>16411</v>
      </c>
      <c r="E273" s="12" t="s">
        <v>16404</v>
      </c>
      <c r="F273" s="12" t="s">
        <v>16419</v>
      </c>
      <c r="G273" s="15">
        <v>0</v>
      </c>
      <c r="H273" s="8">
        <v>0</v>
      </c>
      <c r="I273" s="12">
        <v>1</v>
      </c>
      <c r="J273" s="16">
        <v>1.3888888888888889E-3</v>
      </c>
      <c r="K273" s="12"/>
      <c r="L273" s="12"/>
      <c r="M273" s="12" t="s">
        <v>16390</v>
      </c>
      <c r="N273" s="12" t="s">
        <v>16409</v>
      </c>
      <c r="O273" s="12" t="s">
        <v>16410</v>
      </c>
    </row>
    <row r="274" spans="2:15" x14ac:dyDescent="0.3">
      <c r="B274" s="20" t="s">
        <v>16443</v>
      </c>
      <c r="C274" s="21">
        <v>4</v>
      </c>
      <c r="D274" s="22" t="s">
        <v>16411</v>
      </c>
      <c r="E274" s="20" t="s">
        <v>16386</v>
      </c>
      <c r="F274" s="20" t="s">
        <v>16416</v>
      </c>
      <c r="G274" s="23">
        <v>0</v>
      </c>
      <c r="H274" s="24">
        <v>0</v>
      </c>
      <c r="I274" s="20">
        <v>2</v>
      </c>
      <c r="J274" s="25">
        <v>1.3888888888888889E-3</v>
      </c>
      <c r="K274" s="20"/>
      <c r="L274" s="20"/>
      <c r="M274" s="20" t="s">
        <v>16417</v>
      </c>
      <c r="N274" s="20" t="s">
        <v>16397</v>
      </c>
      <c r="O274" s="20" t="s">
        <v>16426</v>
      </c>
    </row>
    <row r="275" spans="2:15" x14ac:dyDescent="0.3">
      <c r="B275" s="12" t="s">
        <v>16443</v>
      </c>
      <c r="C275" s="13">
        <v>8</v>
      </c>
      <c r="D275" s="14" t="s">
        <v>16442</v>
      </c>
      <c r="E275" s="12" t="s">
        <v>16386</v>
      </c>
      <c r="F275" s="12" t="s">
        <v>16387</v>
      </c>
      <c r="G275" s="15">
        <v>0</v>
      </c>
      <c r="H275" s="8">
        <v>0</v>
      </c>
      <c r="I275" s="12">
        <v>6</v>
      </c>
      <c r="J275" s="16">
        <v>1.3888888888888889E-3</v>
      </c>
      <c r="K275" s="12"/>
      <c r="L275" s="12"/>
      <c r="M275" s="12" t="s">
        <v>16417</v>
      </c>
      <c r="N275" s="12" t="s">
        <v>16397</v>
      </c>
      <c r="O275" s="12" t="s">
        <v>16448</v>
      </c>
    </row>
    <row r="276" spans="2:15" x14ac:dyDescent="0.3">
      <c r="B276" s="20" t="s">
        <v>16443</v>
      </c>
      <c r="C276" s="21">
        <v>10</v>
      </c>
      <c r="D276" s="22" t="s">
        <v>16442</v>
      </c>
      <c r="E276" s="20" t="s">
        <v>16404</v>
      </c>
      <c r="F276" s="20" t="s">
        <v>16416</v>
      </c>
      <c r="G276" s="23">
        <v>0</v>
      </c>
      <c r="H276" s="24">
        <v>0</v>
      </c>
      <c r="I276" s="20">
        <v>1</v>
      </c>
      <c r="J276" s="25">
        <v>1.3888888888888889E-3</v>
      </c>
      <c r="K276" s="20"/>
      <c r="L276" s="20"/>
      <c r="M276" s="20" t="s">
        <v>16425</v>
      </c>
      <c r="N276" s="20" t="s">
        <v>16409</v>
      </c>
      <c r="O276" s="20" t="s">
        <v>16410</v>
      </c>
    </row>
    <row r="277" spans="2:15" x14ac:dyDescent="0.3">
      <c r="B277" s="12" t="s">
        <v>16384</v>
      </c>
      <c r="C277" s="13">
        <v>11</v>
      </c>
      <c r="D277" s="14" t="s">
        <v>16431</v>
      </c>
      <c r="E277" s="12" t="s">
        <v>16386</v>
      </c>
      <c r="F277" s="12" t="s">
        <v>16394</v>
      </c>
      <c r="G277" s="15">
        <v>4</v>
      </c>
      <c r="H277" s="8">
        <v>20000000</v>
      </c>
      <c r="I277" s="12">
        <v>1</v>
      </c>
      <c r="J277" s="16">
        <v>1.3888888888888889E-3</v>
      </c>
      <c r="K277" s="12" t="s">
        <v>16388</v>
      </c>
      <c r="L277" s="12" t="s">
        <v>16421</v>
      </c>
      <c r="M277" s="12" t="s">
        <v>16396</v>
      </c>
      <c r="N277" s="12" t="s">
        <v>16409</v>
      </c>
      <c r="O277" s="12" t="s">
        <v>16440</v>
      </c>
    </row>
    <row r="278" spans="2:15" x14ac:dyDescent="0.3">
      <c r="B278" s="20" t="s">
        <v>16384</v>
      </c>
      <c r="C278" s="21">
        <v>1</v>
      </c>
      <c r="D278" s="22" t="s">
        <v>16385</v>
      </c>
      <c r="E278" s="20" t="s">
        <v>16423</v>
      </c>
      <c r="F278" s="20" t="s">
        <v>16416</v>
      </c>
      <c r="G278" s="23">
        <v>2</v>
      </c>
      <c r="H278" s="24">
        <v>12000000</v>
      </c>
      <c r="I278" s="20">
        <v>1</v>
      </c>
      <c r="J278" s="25">
        <v>1.3888888888888889E-3</v>
      </c>
      <c r="K278" s="20" t="s">
        <v>16388</v>
      </c>
      <c r="L278" s="20" t="s">
        <v>16401</v>
      </c>
      <c r="M278" s="20" t="s">
        <v>16405</v>
      </c>
      <c r="N278" s="20" t="s">
        <v>16397</v>
      </c>
      <c r="O278" s="20" t="s">
        <v>16444</v>
      </c>
    </row>
    <row r="279" spans="2:15" x14ac:dyDescent="0.3">
      <c r="B279" s="12" t="s">
        <v>16384</v>
      </c>
      <c r="C279" s="13">
        <v>13</v>
      </c>
      <c r="D279" s="14" t="s">
        <v>16434</v>
      </c>
      <c r="E279" s="12" t="s">
        <v>16386</v>
      </c>
      <c r="F279" s="12" t="s">
        <v>16394</v>
      </c>
      <c r="G279" s="15">
        <v>5</v>
      </c>
      <c r="H279" s="8">
        <v>21000000</v>
      </c>
      <c r="I279" s="12">
        <v>4</v>
      </c>
      <c r="J279" s="16">
        <v>1.3888888888888889E-3</v>
      </c>
      <c r="K279" s="12" t="s">
        <v>16388</v>
      </c>
      <c r="L279" s="12" t="s">
        <v>16424</v>
      </c>
      <c r="M279" s="12" t="s">
        <v>16414</v>
      </c>
      <c r="N279" s="12" t="s">
        <v>16409</v>
      </c>
      <c r="O279" s="12" t="s">
        <v>16410</v>
      </c>
    </row>
    <row r="280" spans="2:15" x14ac:dyDescent="0.3">
      <c r="B280" s="20" t="s">
        <v>16384</v>
      </c>
      <c r="C280" s="21">
        <v>28</v>
      </c>
      <c r="D280" s="22" t="s">
        <v>16393</v>
      </c>
      <c r="E280" s="20" t="s">
        <v>16412</v>
      </c>
      <c r="F280" s="20" t="s">
        <v>16416</v>
      </c>
      <c r="G280" s="23">
        <v>4</v>
      </c>
      <c r="H280" s="24">
        <v>11000000</v>
      </c>
      <c r="I280" s="20">
        <v>2</v>
      </c>
      <c r="J280" s="25">
        <v>1.3888888888888889E-3</v>
      </c>
      <c r="K280" s="20" t="s">
        <v>16435</v>
      </c>
      <c r="L280" s="20" t="s">
        <v>16389</v>
      </c>
      <c r="M280" s="20" t="s">
        <v>16414</v>
      </c>
      <c r="N280" s="20" t="s">
        <v>16406</v>
      </c>
      <c r="O280" s="20" t="s">
        <v>16428</v>
      </c>
    </row>
    <row r="281" spans="2:15" x14ac:dyDescent="0.3">
      <c r="B281" s="12" t="s">
        <v>16384</v>
      </c>
      <c r="C281" s="13">
        <v>27</v>
      </c>
      <c r="D281" s="14" t="s">
        <v>16411</v>
      </c>
      <c r="E281" s="12" t="s">
        <v>16386</v>
      </c>
      <c r="F281" s="12" t="s">
        <v>16416</v>
      </c>
      <c r="G281" s="15">
        <v>1</v>
      </c>
      <c r="H281" s="8">
        <v>19000000</v>
      </c>
      <c r="I281" s="12">
        <v>2</v>
      </c>
      <c r="J281" s="16">
        <v>1.3888888888888889E-3</v>
      </c>
      <c r="K281" s="12" t="s">
        <v>16420</v>
      </c>
      <c r="L281" s="12" t="s">
        <v>16430</v>
      </c>
      <c r="M281" s="12" t="s">
        <v>16417</v>
      </c>
      <c r="N281" s="12" t="s">
        <v>16391</v>
      </c>
      <c r="O281" s="12" t="s">
        <v>16427</v>
      </c>
    </row>
    <row r="282" spans="2:15" x14ac:dyDescent="0.3">
      <c r="B282" s="20" t="s">
        <v>16384</v>
      </c>
      <c r="C282" s="21">
        <v>9</v>
      </c>
      <c r="D282" s="22" t="s">
        <v>16411</v>
      </c>
      <c r="E282" s="20" t="s">
        <v>16386</v>
      </c>
      <c r="F282" s="20" t="s">
        <v>16387</v>
      </c>
      <c r="G282" s="23">
        <v>3</v>
      </c>
      <c r="H282" s="24">
        <v>15000000</v>
      </c>
      <c r="I282" s="20">
        <v>1</v>
      </c>
      <c r="J282" s="25">
        <v>1.3888888888888889E-3</v>
      </c>
      <c r="K282" s="20" t="s">
        <v>16388</v>
      </c>
      <c r="L282" s="20" t="s">
        <v>16421</v>
      </c>
      <c r="M282" s="20" t="s">
        <v>16425</v>
      </c>
      <c r="N282" s="20" t="s">
        <v>16397</v>
      </c>
      <c r="O282" s="20" t="s">
        <v>16398</v>
      </c>
    </row>
    <row r="283" spans="2:15" x14ac:dyDescent="0.3">
      <c r="B283" s="12" t="s">
        <v>16384</v>
      </c>
      <c r="C283" s="13">
        <v>19</v>
      </c>
      <c r="D283" s="14" t="s">
        <v>16411</v>
      </c>
      <c r="E283" s="12" t="s">
        <v>16386</v>
      </c>
      <c r="F283" s="12" t="s">
        <v>16416</v>
      </c>
      <c r="G283" s="15">
        <v>5</v>
      </c>
      <c r="H283" s="8">
        <v>25000000</v>
      </c>
      <c r="I283" s="12">
        <v>3</v>
      </c>
      <c r="J283" s="16">
        <v>1.3888888888888889E-3</v>
      </c>
      <c r="K283" s="12" t="s">
        <v>16388</v>
      </c>
      <c r="L283" s="12" t="s">
        <v>16389</v>
      </c>
      <c r="M283" s="12" t="s">
        <v>16422</v>
      </c>
      <c r="N283" s="12" t="s">
        <v>16397</v>
      </c>
      <c r="O283" s="12" t="s">
        <v>16398</v>
      </c>
    </row>
    <row r="284" spans="2:15" x14ac:dyDescent="0.3">
      <c r="B284" s="20" t="s">
        <v>16384</v>
      </c>
      <c r="C284" s="21">
        <v>3</v>
      </c>
      <c r="D284" s="22" t="s">
        <v>16418</v>
      </c>
      <c r="E284" s="20" t="s">
        <v>16386</v>
      </c>
      <c r="F284" s="20" t="s">
        <v>16416</v>
      </c>
      <c r="G284" s="23">
        <v>2</v>
      </c>
      <c r="H284" s="24">
        <v>12000000</v>
      </c>
      <c r="I284" s="20">
        <v>4</v>
      </c>
      <c r="J284" s="25">
        <v>1.3888888888888889E-3</v>
      </c>
      <c r="K284" s="20" t="s">
        <v>16388</v>
      </c>
      <c r="L284" s="20" t="s">
        <v>16389</v>
      </c>
      <c r="M284" s="20" t="s">
        <v>16390</v>
      </c>
      <c r="N284" s="20" t="s">
        <v>16406</v>
      </c>
      <c r="O284" s="20" t="s">
        <v>16439</v>
      </c>
    </row>
    <row r="285" spans="2:15" x14ac:dyDescent="0.3">
      <c r="B285" s="12" t="s">
        <v>16384</v>
      </c>
      <c r="C285" s="13">
        <v>12</v>
      </c>
      <c r="D285" s="14" t="s">
        <v>16418</v>
      </c>
      <c r="E285" s="12" t="s">
        <v>16423</v>
      </c>
      <c r="F285" s="12" t="s">
        <v>16387</v>
      </c>
      <c r="G285" s="15">
        <v>3</v>
      </c>
      <c r="H285" s="8">
        <v>15000000</v>
      </c>
      <c r="I285" s="12">
        <v>2</v>
      </c>
      <c r="J285" s="16">
        <v>1.3888888888888889E-3</v>
      </c>
      <c r="K285" s="12" t="s">
        <v>16388</v>
      </c>
      <c r="L285" s="12" t="s">
        <v>16438</v>
      </c>
      <c r="M285" s="12" t="s">
        <v>16417</v>
      </c>
      <c r="N285" s="12" t="s">
        <v>16406</v>
      </c>
      <c r="O285" s="12" t="s">
        <v>16407</v>
      </c>
    </row>
    <row r="286" spans="2:15" x14ac:dyDescent="0.3">
      <c r="B286" s="20" t="s">
        <v>16384</v>
      </c>
      <c r="C286" s="21">
        <v>15</v>
      </c>
      <c r="D286" s="22" t="s">
        <v>16442</v>
      </c>
      <c r="E286" s="20" t="s">
        <v>16386</v>
      </c>
      <c r="F286" s="20" t="s">
        <v>16394</v>
      </c>
      <c r="G286" s="23">
        <v>2</v>
      </c>
      <c r="H286" s="24">
        <v>38000000</v>
      </c>
      <c r="I286" s="20">
        <v>1</v>
      </c>
      <c r="J286" s="25">
        <v>1.3888888888888889E-3</v>
      </c>
      <c r="K286" s="20" t="s">
        <v>16420</v>
      </c>
      <c r="L286" s="20" t="s">
        <v>16401</v>
      </c>
      <c r="M286" s="20" t="s">
        <v>16405</v>
      </c>
      <c r="N286" s="20" t="s">
        <v>16397</v>
      </c>
      <c r="O286" s="20" t="s">
        <v>16444</v>
      </c>
    </row>
    <row r="287" spans="2:15" x14ac:dyDescent="0.3">
      <c r="B287" s="12" t="s">
        <v>16384</v>
      </c>
      <c r="C287" s="13">
        <v>11</v>
      </c>
      <c r="D287" s="14" t="s">
        <v>16431</v>
      </c>
      <c r="E287" s="12" t="s">
        <v>16386</v>
      </c>
      <c r="F287" s="12" t="s">
        <v>16394</v>
      </c>
      <c r="G287" s="15">
        <v>4</v>
      </c>
      <c r="H287" s="8">
        <v>20000000</v>
      </c>
      <c r="I287" s="12">
        <v>1</v>
      </c>
      <c r="J287" s="16">
        <v>1.3888888888888889E-3</v>
      </c>
      <c r="K287" s="12" t="s">
        <v>16388</v>
      </c>
      <c r="L287" s="12" t="s">
        <v>16421</v>
      </c>
      <c r="M287" s="12" t="s">
        <v>16396</v>
      </c>
      <c r="N287" s="12" t="s">
        <v>16409</v>
      </c>
      <c r="O287" s="12" t="s">
        <v>16440</v>
      </c>
    </row>
    <row r="288" spans="2:15" x14ac:dyDescent="0.3">
      <c r="B288" s="20" t="s">
        <v>16384</v>
      </c>
      <c r="C288" s="21">
        <v>1</v>
      </c>
      <c r="D288" s="22" t="s">
        <v>16385</v>
      </c>
      <c r="E288" s="20" t="s">
        <v>16423</v>
      </c>
      <c r="F288" s="20" t="s">
        <v>16416</v>
      </c>
      <c r="G288" s="23">
        <v>2</v>
      </c>
      <c r="H288" s="24">
        <v>12000000</v>
      </c>
      <c r="I288" s="20">
        <v>1</v>
      </c>
      <c r="J288" s="25">
        <v>1.3888888888888889E-3</v>
      </c>
      <c r="K288" s="20" t="s">
        <v>16388</v>
      </c>
      <c r="L288" s="20" t="s">
        <v>16401</v>
      </c>
      <c r="M288" s="20" t="s">
        <v>16405</v>
      </c>
      <c r="N288" s="20" t="s">
        <v>16397</v>
      </c>
      <c r="O288" s="20" t="s">
        <v>16444</v>
      </c>
    </row>
    <row r="289" spans="2:15" x14ac:dyDescent="0.3">
      <c r="B289" s="12" t="s">
        <v>16384</v>
      </c>
      <c r="C289" s="13">
        <v>13</v>
      </c>
      <c r="D289" s="14" t="s">
        <v>16434</v>
      </c>
      <c r="E289" s="12" t="s">
        <v>16386</v>
      </c>
      <c r="F289" s="12" t="s">
        <v>16394</v>
      </c>
      <c r="G289" s="15">
        <v>5</v>
      </c>
      <c r="H289" s="8">
        <v>21000000</v>
      </c>
      <c r="I289" s="12">
        <v>4</v>
      </c>
      <c r="J289" s="16">
        <v>1.3888888888888889E-3</v>
      </c>
      <c r="K289" s="12" t="s">
        <v>16388</v>
      </c>
      <c r="L289" s="12" t="s">
        <v>16424</v>
      </c>
      <c r="M289" s="12" t="s">
        <v>16414</v>
      </c>
      <c r="N289" s="12" t="s">
        <v>16409</v>
      </c>
      <c r="O289" s="12" t="s">
        <v>16410</v>
      </c>
    </row>
    <row r="290" spans="2:15" x14ac:dyDescent="0.3">
      <c r="B290" s="20" t="s">
        <v>16384</v>
      </c>
      <c r="C290" s="21">
        <v>28</v>
      </c>
      <c r="D290" s="22" t="s">
        <v>16393</v>
      </c>
      <c r="E290" s="20" t="s">
        <v>16412</v>
      </c>
      <c r="F290" s="20" t="s">
        <v>16416</v>
      </c>
      <c r="G290" s="23">
        <v>4</v>
      </c>
      <c r="H290" s="24">
        <v>11000000</v>
      </c>
      <c r="I290" s="20">
        <v>2</v>
      </c>
      <c r="J290" s="25">
        <v>1.3888888888888889E-3</v>
      </c>
      <c r="K290" s="20" t="s">
        <v>16435</v>
      </c>
      <c r="L290" s="20" t="s">
        <v>16389</v>
      </c>
      <c r="M290" s="20" t="s">
        <v>16414</v>
      </c>
      <c r="N290" s="20" t="s">
        <v>16406</v>
      </c>
      <c r="O290" s="20" t="s">
        <v>16428</v>
      </c>
    </row>
    <row r="291" spans="2:15" x14ac:dyDescent="0.3">
      <c r="B291" s="12" t="s">
        <v>16443</v>
      </c>
      <c r="C291" s="13">
        <v>12</v>
      </c>
      <c r="D291" s="14" t="s">
        <v>16429</v>
      </c>
      <c r="E291" s="12" t="s">
        <v>16386</v>
      </c>
      <c r="F291" s="12" t="s">
        <v>16394</v>
      </c>
      <c r="G291" s="15">
        <v>0</v>
      </c>
      <c r="H291" s="8">
        <v>0</v>
      </c>
      <c r="I291" s="12">
        <v>1</v>
      </c>
      <c r="J291" s="16">
        <v>1.3888888888888889E-3</v>
      </c>
      <c r="K291" s="12"/>
      <c r="L291" s="12"/>
      <c r="M291" s="12" t="s">
        <v>16405</v>
      </c>
      <c r="N291" s="12" t="s">
        <v>16397</v>
      </c>
      <c r="O291" s="12" t="s">
        <v>16448</v>
      </c>
    </row>
    <row r="292" spans="2:15" x14ac:dyDescent="0.3">
      <c r="B292" s="20" t="s">
        <v>16443</v>
      </c>
      <c r="C292" s="21">
        <v>30</v>
      </c>
      <c r="D292" s="22" t="s">
        <v>16442</v>
      </c>
      <c r="E292" s="20" t="s">
        <v>16400</v>
      </c>
      <c r="F292" s="20" t="s">
        <v>16419</v>
      </c>
      <c r="G292" s="23">
        <v>0</v>
      </c>
      <c r="H292" s="24">
        <v>0</v>
      </c>
      <c r="I292" s="20">
        <v>5</v>
      </c>
      <c r="J292" s="25">
        <v>1.3888888888888889E-3</v>
      </c>
      <c r="K292" s="20"/>
      <c r="L292" s="20"/>
      <c r="M292" s="20" t="s">
        <v>16402</v>
      </c>
      <c r="N292" s="20" t="s">
        <v>16391</v>
      </c>
      <c r="O292" s="20" t="s">
        <v>16409</v>
      </c>
    </row>
    <row r="293" spans="2:15" x14ac:dyDescent="0.3">
      <c r="B293" s="12" t="s">
        <v>16443</v>
      </c>
      <c r="C293" s="13">
        <v>30</v>
      </c>
      <c r="D293" s="14" t="s">
        <v>16442</v>
      </c>
      <c r="E293" s="12" t="s">
        <v>16400</v>
      </c>
      <c r="F293" s="12" t="s">
        <v>16416</v>
      </c>
      <c r="G293" s="15">
        <v>0</v>
      </c>
      <c r="H293" s="8">
        <v>0</v>
      </c>
      <c r="I293" s="12">
        <v>3</v>
      </c>
      <c r="J293" s="16">
        <v>1.3888888888888889E-3</v>
      </c>
      <c r="K293" s="12"/>
      <c r="L293" s="12"/>
      <c r="M293" s="12" t="s">
        <v>16425</v>
      </c>
      <c r="N293" s="12" t="s">
        <v>16391</v>
      </c>
      <c r="O293" s="12" t="s">
        <v>16427</v>
      </c>
    </row>
    <row r="294" spans="2:15" x14ac:dyDescent="0.3">
      <c r="B294" s="20" t="s">
        <v>16443</v>
      </c>
      <c r="C294" s="21">
        <v>12</v>
      </c>
      <c r="D294" s="22" t="s">
        <v>16429</v>
      </c>
      <c r="E294" s="20" t="s">
        <v>16386</v>
      </c>
      <c r="F294" s="20" t="s">
        <v>16394</v>
      </c>
      <c r="G294" s="23">
        <v>0</v>
      </c>
      <c r="H294" s="24">
        <v>0</v>
      </c>
      <c r="I294" s="20">
        <v>1</v>
      </c>
      <c r="J294" s="25">
        <v>1.3888888888888889E-3</v>
      </c>
      <c r="K294" s="20"/>
      <c r="L294" s="20"/>
      <c r="M294" s="20" t="s">
        <v>16405</v>
      </c>
      <c r="N294" s="20" t="s">
        <v>16397</v>
      </c>
      <c r="O294" s="20" t="s">
        <v>16448</v>
      </c>
    </row>
    <row r="295" spans="2:15" x14ac:dyDescent="0.3">
      <c r="B295" s="12" t="s">
        <v>16384</v>
      </c>
      <c r="C295" s="13">
        <v>11</v>
      </c>
      <c r="D295" s="14" t="s">
        <v>16431</v>
      </c>
      <c r="E295" s="12" t="s">
        <v>16412</v>
      </c>
      <c r="F295" s="12" t="s">
        <v>16416</v>
      </c>
      <c r="G295" s="15">
        <v>2</v>
      </c>
      <c r="H295" s="8">
        <v>38000000</v>
      </c>
      <c r="I295" s="12">
        <v>5</v>
      </c>
      <c r="J295" s="16">
        <v>1.3888888888888889E-3</v>
      </c>
      <c r="K295" s="12" t="s">
        <v>16420</v>
      </c>
      <c r="L295" s="12" t="s">
        <v>16424</v>
      </c>
      <c r="M295" s="12" t="s">
        <v>16405</v>
      </c>
      <c r="N295" s="12" t="s">
        <v>16397</v>
      </c>
      <c r="O295" s="12" t="s">
        <v>16398</v>
      </c>
    </row>
    <row r="296" spans="2:15" x14ac:dyDescent="0.3">
      <c r="B296" s="20" t="s">
        <v>16384</v>
      </c>
      <c r="C296" s="21">
        <v>15</v>
      </c>
      <c r="D296" s="22" t="s">
        <v>16393</v>
      </c>
      <c r="E296" s="20" t="s">
        <v>16386</v>
      </c>
      <c r="F296" s="20" t="s">
        <v>16394</v>
      </c>
      <c r="G296" s="23">
        <v>3</v>
      </c>
      <c r="H296" s="24">
        <v>15000000</v>
      </c>
      <c r="I296" s="20">
        <v>2</v>
      </c>
      <c r="J296" s="25">
        <v>1.3888888888888889E-3</v>
      </c>
      <c r="K296" s="20" t="s">
        <v>16388</v>
      </c>
      <c r="L296" s="20" t="s">
        <v>16430</v>
      </c>
      <c r="M296" s="20" t="s">
        <v>16417</v>
      </c>
      <c r="N296" s="20" t="s">
        <v>16391</v>
      </c>
      <c r="O296" s="20" t="s">
        <v>16427</v>
      </c>
    </row>
    <row r="297" spans="2:15" x14ac:dyDescent="0.3">
      <c r="B297" s="12" t="s">
        <v>16384</v>
      </c>
      <c r="C297" s="13">
        <v>30</v>
      </c>
      <c r="D297" s="14" t="s">
        <v>16399</v>
      </c>
      <c r="E297" s="12" t="s">
        <v>16412</v>
      </c>
      <c r="F297" s="12" t="s">
        <v>16394</v>
      </c>
      <c r="G297" s="15">
        <v>1</v>
      </c>
      <c r="H297" s="8">
        <v>19000000</v>
      </c>
      <c r="I297" s="12">
        <v>4</v>
      </c>
      <c r="J297" s="16">
        <v>1.3888888888888889E-3</v>
      </c>
      <c r="K297" s="12" t="s">
        <v>16420</v>
      </c>
      <c r="L297" s="12" t="s">
        <v>16401</v>
      </c>
      <c r="M297" s="12" t="s">
        <v>16425</v>
      </c>
      <c r="N297" s="12" t="s">
        <v>16391</v>
      </c>
      <c r="O297" s="12" t="s">
        <v>16392</v>
      </c>
    </row>
    <row r="298" spans="2:15" x14ac:dyDescent="0.3">
      <c r="B298" s="20" t="s">
        <v>16384</v>
      </c>
      <c r="C298" s="21">
        <v>23</v>
      </c>
      <c r="D298" s="22" t="s">
        <v>16399</v>
      </c>
      <c r="E298" s="20" t="s">
        <v>16386</v>
      </c>
      <c r="F298" s="20" t="s">
        <v>16394</v>
      </c>
      <c r="G298" s="23">
        <v>2</v>
      </c>
      <c r="H298" s="24">
        <v>12000000</v>
      </c>
      <c r="I298" s="20">
        <v>2</v>
      </c>
      <c r="J298" s="25">
        <v>1.3888888888888889E-3</v>
      </c>
      <c r="K298" s="20" t="s">
        <v>16388</v>
      </c>
      <c r="L298" s="20" t="s">
        <v>16413</v>
      </c>
      <c r="M298" s="20" t="s">
        <v>16396</v>
      </c>
      <c r="N298" s="20" t="s">
        <v>16406</v>
      </c>
      <c r="O298" s="20" t="s">
        <v>16428</v>
      </c>
    </row>
    <row r="299" spans="2:15" x14ac:dyDescent="0.3">
      <c r="B299" s="12" t="s">
        <v>16384</v>
      </c>
      <c r="C299" s="13">
        <v>30</v>
      </c>
      <c r="D299" s="14" t="s">
        <v>16399</v>
      </c>
      <c r="E299" s="12" t="s">
        <v>16412</v>
      </c>
      <c r="F299" s="12" t="s">
        <v>16416</v>
      </c>
      <c r="G299" s="15">
        <v>4</v>
      </c>
      <c r="H299" s="8">
        <v>20000000</v>
      </c>
      <c r="I299" s="12">
        <v>4</v>
      </c>
      <c r="J299" s="16">
        <v>1.3888888888888889E-3</v>
      </c>
      <c r="K299" s="12" t="s">
        <v>16388</v>
      </c>
      <c r="L299" s="12" t="s">
        <v>16389</v>
      </c>
      <c r="M299" s="12" t="s">
        <v>16402</v>
      </c>
      <c r="N299" s="12" t="s">
        <v>16391</v>
      </c>
      <c r="O299" s="12" t="s">
        <v>16415</v>
      </c>
    </row>
    <row r="300" spans="2:15" x14ac:dyDescent="0.3">
      <c r="B300" s="20" t="s">
        <v>16384</v>
      </c>
      <c r="C300" s="21">
        <v>11</v>
      </c>
      <c r="D300" s="22" t="s">
        <v>16399</v>
      </c>
      <c r="E300" s="20" t="s">
        <v>16412</v>
      </c>
      <c r="F300" s="20" t="s">
        <v>16394</v>
      </c>
      <c r="G300" s="23">
        <v>3</v>
      </c>
      <c r="H300" s="24">
        <v>15000000</v>
      </c>
      <c r="I300" s="20">
        <v>3</v>
      </c>
      <c r="J300" s="25">
        <v>1.3888888888888889E-3</v>
      </c>
      <c r="K300" s="20" t="s">
        <v>16388</v>
      </c>
      <c r="L300" s="20" t="s">
        <v>16401</v>
      </c>
      <c r="M300" s="20" t="s">
        <v>16414</v>
      </c>
      <c r="N300" s="20" t="s">
        <v>16397</v>
      </c>
      <c r="O300" s="20" t="s">
        <v>16426</v>
      </c>
    </row>
    <row r="301" spans="2:15" x14ac:dyDescent="0.3">
      <c r="B301" s="12" t="s">
        <v>16384</v>
      </c>
      <c r="C301" s="13">
        <v>4</v>
      </c>
      <c r="D301" s="14" t="s">
        <v>16399</v>
      </c>
      <c r="E301" s="12" t="s">
        <v>16386</v>
      </c>
      <c r="F301" s="12" t="s">
        <v>16387</v>
      </c>
      <c r="G301" s="15">
        <v>3</v>
      </c>
      <c r="H301" s="8">
        <v>11000000</v>
      </c>
      <c r="I301" s="12">
        <v>2</v>
      </c>
      <c r="J301" s="16">
        <v>1.3888888888888889E-3</v>
      </c>
      <c r="K301" s="12" t="s">
        <v>16388</v>
      </c>
      <c r="L301" s="12" t="s">
        <v>16401</v>
      </c>
      <c r="M301" s="12" t="s">
        <v>16422</v>
      </c>
      <c r="N301" s="12" t="s">
        <v>16409</v>
      </c>
      <c r="O301" s="12" t="s">
        <v>16440</v>
      </c>
    </row>
    <row r="302" spans="2:15" x14ac:dyDescent="0.3">
      <c r="B302" s="20" t="s">
        <v>16384</v>
      </c>
      <c r="C302" s="21">
        <v>12</v>
      </c>
      <c r="D302" s="22" t="s">
        <v>16399</v>
      </c>
      <c r="E302" s="20" t="s">
        <v>16386</v>
      </c>
      <c r="F302" s="20" t="s">
        <v>16394</v>
      </c>
      <c r="G302" s="23">
        <v>2</v>
      </c>
      <c r="H302" s="24">
        <v>12000000</v>
      </c>
      <c r="I302" s="20">
        <v>1</v>
      </c>
      <c r="J302" s="25">
        <v>1.3888888888888889E-3</v>
      </c>
      <c r="K302" s="20" t="s">
        <v>16388</v>
      </c>
      <c r="L302" s="20" t="s">
        <v>16430</v>
      </c>
      <c r="M302" s="20" t="s">
        <v>16422</v>
      </c>
      <c r="N302" s="20" t="s">
        <v>16397</v>
      </c>
      <c r="O302" s="20" t="s">
        <v>16426</v>
      </c>
    </row>
    <row r="303" spans="2:15" x14ac:dyDescent="0.3">
      <c r="B303" s="12" t="s">
        <v>16384</v>
      </c>
      <c r="C303" s="13">
        <v>9</v>
      </c>
      <c r="D303" s="14" t="s">
        <v>16399</v>
      </c>
      <c r="E303" s="12" t="s">
        <v>16412</v>
      </c>
      <c r="F303" s="12" t="s">
        <v>16441</v>
      </c>
      <c r="G303" s="15">
        <v>5</v>
      </c>
      <c r="H303" s="8">
        <v>21000000</v>
      </c>
      <c r="I303" s="12">
        <v>1</v>
      </c>
      <c r="J303" s="16">
        <v>1.3888888888888889E-3</v>
      </c>
      <c r="K303" s="12" t="s">
        <v>16388</v>
      </c>
      <c r="L303" s="12" t="s">
        <v>16408</v>
      </c>
      <c r="M303" s="12" t="s">
        <v>16425</v>
      </c>
      <c r="N303" s="12" t="s">
        <v>16397</v>
      </c>
      <c r="O303" s="12" t="s">
        <v>16426</v>
      </c>
    </row>
    <row r="304" spans="2:15" x14ac:dyDescent="0.3">
      <c r="B304" s="20" t="s">
        <v>16384</v>
      </c>
      <c r="C304" s="21">
        <v>26</v>
      </c>
      <c r="D304" s="22" t="s">
        <v>16411</v>
      </c>
      <c r="E304" s="20" t="s">
        <v>16404</v>
      </c>
      <c r="F304" s="20" t="s">
        <v>16416</v>
      </c>
      <c r="G304" s="23">
        <v>2</v>
      </c>
      <c r="H304" s="24">
        <v>38000000</v>
      </c>
      <c r="I304" s="20">
        <v>3</v>
      </c>
      <c r="J304" s="25">
        <v>1.3888888888888889E-3</v>
      </c>
      <c r="K304" s="20" t="s">
        <v>16420</v>
      </c>
      <c r="L304" s="20" t="s">
        <v>16413</v>
      </c>
      <c r="M304" s="20" t="s">
        <v>16422</v>
      </c>
      <c r="N304" s="20" t="s">
        <v>16391</v>
      </c>
      <c r="O304" s="20" t="s">
        <v>16427</v>
      </c>
    </row>
    <row r="305" spans="2:15" x14ac:dyDescent="0.3">
      <c r="B305" s="12" t="s">
        <v>16384</v>
      </c>
      <c r="C305" s="13">
        <v>18</v>
      </c>
      <c r="D305" s="14" t="s">
        <v>16411</v>
      </c>
      <c r="E305" s="12" t="s">
        <v>16423</v>
      </c>
      <c r="F305" s="12" t="s">
        <v>16416</v>
      </c>
      <c r="G305" s="15">
        <v>4</v>
      </c>
      <c r="H305" s="8">
        <v>11000000</v>
      </c>
      <c r="I305" s="12">
        <v>2</v>
      </c>
      <c r="J305" s="16">
        <v>1.3888888888888889E-3</v>
      </c>
      <c r="K305" s="12" t="s">
        <v>16435</v>
      </c>
      <c r="L305" s="12" t="s">
        <v>16438</v>
      </c>
      <c r="M305" s="12" t="s">
        <v>16390</v>
      </c>
      <c r="N305" s="12" t="s">
        <v>16409</v>
      </c>
      <c r="O305" s="12" t="s">
        <v>16410</v>
      </c>
    </row>
    <row r="306" spans="2:15" x14ac:dyDescent="0.3">
      <c r="B306" s="20" t="s">
        <v>16384</v>
      </c>
      <c r="C306" s="21">
        <v>29</v>
      </c>
      <c r="D306" s="22" t="s">
        <v>16411</v>
      </c>
      <c r="E306" s="20" t="s">
        <v>16423</v>
      </c>
      <c r="F306" s="20" t="s">
        <v>16394</v>
      </c>
      <c r="G306" s="23">
        <v>3</v>
      </c>
      <c r="H306" s="24">
        <v>15000000</v>
      </c>
      <c r="I306" s="20">
        <v>2</v>
      </c>
      <c r="J306" s="25">
        <v>1.3888888888888889E-3</v>
      </c>
      <c r="K306" s="20" t="s">
        <v>16388</v>
      </c>
      <c r="L306" s="20" t="s">
        <v>16389</v>
      </c>
      <c r="M306" s="20" t="s">
        <v>16405</v>
      </c>
      <c r="N306" s="20" t="s">
        <v>16406</v>
      </c>
      <c r="O306" s="20" t="s">
        <v>16407</v>
      </c>
    </row>
    <row r="307" spans="2:15" x14ac:dyDescent="0.3">
      <c r="B307" s="12" t="s">
        <v>16384</v>
      </c>
      <c r="C307" s="13">
        <v>27</v>
      </c>
      <c r="D307" s="14" t="s">
        <v>16411</v>
      </c>
      <c r="E307" s="12" t="s">
        <v>16423</v>
      </c>
      <c r="F307" s="12" t="s">
        <v>16416</v>
      </c>
      <c r="G307" s="15">
        <v>5</v>
      </c>
      <c r="H307" s="8">
        <v>25000000</v>
      </c>
      <c r="I307" s="12">
        <v>4</v>
      </c>
      <c r="J307" s="16">
        <v>1.3888888888888889E-3</v>
      </c>
      <c r="K307" s="12" t="s">
        <v>16388</v>
      </c>
      <c r="L307" s="12" t="s">
        <v>16430</v>
      </c>
      <c r="M307" s="12" t="s">
        <v>16417</v>
      </c>
      <c r="N307" s="12" t="s">
        <v>16397</v>
      </c>
      <c r="O307" s="12" t="s">
        <v>16403</v>
      </c>
    </row>
    <row r="308" spans="2:15" x14ac:dyDescent="0.3">
      <c r="B308" s="20" t="s">
        <v>16384</v>
      </c>
      <c r="C308" s="21">
        <v>15</v>
      </c>
      <c r="D308" s="22" t="s">
        <v>16418</v>
      </c>
      <c r="E308" s="20" t="s">
        <v>16412</v>
      </c>
      <c r="F308" s="20" t="s">
        <v>16387</v>
      </c>
      <c r="G308" s="23">
        <v>4</v>
      </c>
      <c r="H308" s="24">
        <v>15000000</v>
      </c>
      <c r="I308" s="20">
        <v>1</v>
      </c>
      <c r="J308" s="25">
        <v>1.3888888888888889E-3</v>
      </c>
      <c r="K308" s="20" t="s">
        <v>16388</v>
      </c>
      <c r="L308" s="20" t="s">
        <v>16430</v>
      </c>
      <c r="M308" s="20" t="s">
        <v>16402</v>
      </c>
      <c r="N308" s="20" t="s">
        <v>16397</v>
      </c>
      <c r="O308" s="20" t="s">
        <v>16426</v>
      </c>
    </row>
    <row r="309" spans="2:15" x14ac:dyDescent="0.3">
      <c r="B309" s="12" t="s">
        <v>16384</v>
      </c>
      <c r="C309" s="13">
        <v>16</v>
      </c>
      <c r="D309" s="14" t="s">
        <v>16418</v>
      </c>
      <c r="E309" s="12" t="s">
        <v>16446</v>
      </c>
      <c r="F309" s="12" t="s">
        <v>16394</v>
      </c>
      <c r="G309" s="15">
        <v>2</v>
      </c>
      <c r="H309" s="8">
        <v>12000000</v>
      </c>
      <c r="I309" s="12">
        <v>3</v>
      </c>
      <c r="J309" s="16">
        <v>1.3888888888888889E-3</v>
      </c>
      <c r="K309" s="12" t="s">
        <v>16388</v>
      </c>
      <c r="L309" s="12" t="s">
        <v>16424</v>
      </c>
      <c r="M309" s="12" t="s">
        <v>16417</v>
      </c>
      <c r="N309" s="12" t="s">
        <v>16409</v>
      </c>
      <c r="O309" s="12" t="s">
        <v>16410</v>
      </c>
    </row>
    <row r="310" spans="2:15" x14ac:dyDescent="0.3">
      <c r="B310" s="20" t="s">
        <v>16384</v>
      </c>
      <c r="C310" s="21">
        <v>27</v>
      </c>
      <c r="D310" s="22" t="s">
        <v>16418</v>
      </c>
      <c r="E310" s="20" t="s">
        <v>16423</v>
      </c>
      <c r="F310" s="20" t="s">
        <v>16387</v>
      </c>
      <c r="G310" s="23">
        <v>5</v>
      </c>
      <c r="H310" s="24">
        <v>20000000</v>
      </c>
      <c r="I310" s="20">
        <v>1</v>
      </c>
      <c r="J310" s="25">
        <v>1.3888888888888889E-3</v>
      </c>
      <c r="K310" s="20" t="s">
        <v>16388</v>
      </c>
      <c r="L310" s="20" t="s">
        <v>16389</v>
      </c>
      <c r="M310" s="20" t="s">
        <v>16402</v>
      </c>
      <c r="N310" s="20" t="s">
        <v>16391</v>
      </c>
      <c r="O310" s="20" t="s">
        <v>16437</v>
      </c>
    </row>
    <row r="311" spans="2:15" x14ac:dyDescent="0.3">
      <c r="B311" s="12" t="s">
        <v>16384</v>
      </c>
      <c r="C311" s="13">
        <v>3</v>
      </c>
      <c r="D311" s="14" t="s">
        <v>16418</v>
      </c>
      <c r="E311" s="12" t="s">
        <v>16404</v>
      </c>
      <c r="F311" s="12" t="s">
        <v>16394</v>
      </c>
      <c r="G311" s="15">
        <v>2</v>
      </c>
      <c r="H311" s="8">
        <v>12000000</v>
      </c>
      <c r="I311" s="12">
        <v>4</v>
      </c>
      <c r="J311" s="16">
        <v>1.3888888888888889E-3</v>
      </c>
      <c r="K311" s="12" t="s">
        <v>16388</v>
      </c>
      <c r="L311" s="12" t="s">
        <v>16389</v>
      </c>
      <c r="M311" s="12" t="s">
        <v>16417</v>
      </c>
      <c r="N311" s="12" t="s">
        <v>16409</v>
      </c>
      <c r="O311" s="12" t="s">
        <v>16440</v>
      </c>
    </row>
    <row r="312" spans="2:15" x14ac:dyDescent="0.3">
      <c r="B312" s="20" t="s">
        <v>16384</v>
      </c>
      <c r="C312" s="21">
        <v>26</v>
      </c>
      <c r="D312" s="22" t="s">
        <v>16418</v>
      </c>
      <c r="E312" s="20" t="s">
        <v>16412</v>
      </c>
      <c r="F312" s="20" t="s">
        <v>16394</v>
      </c>
      <c r="G312" s="23">
        <v>3</v>
      </c>
      <c r="H312" s="24">
        <v>12000000</v>
      </c>
      <c r="I312" s="20">
        <v>1</v>
      </c>
      <c r="J312" s="25">
        <v>1.3888888888888889E-3</v>
      </c>
      <c r="K312" s="20" t="s">
        <v>16388</v>
      </c>
      <c r="L312" s="20" t="s">
        <v>16389</v>
      </c>
      <c r="M312" s="20" t="s">
        <v>16425</v>
      </c>
      <c r="N312" s="20" t="s">
        <v>16406</v>
      </c>
      <c r="O312" s="20" t="s">
        <v>16439</v>
      </c>
    </row>
    <row r="313" spans="2:15" x14ac:dyDescent="0.3">
      <c r="B313" s="12" t="s">
        <v>16384</v>
      </c>
      <c r="C313" s="13">
        <v>22</v>
      </c>
      <c r="D313" s="14" t="s">
        <v>16442</v>
      </c>
      <c r="E313" s="12" t="s">
        <v>16386</v>
      </c>
      <c r="F313" s="12" t="s">
        <v>16416</v>
      </c>
      <c r="G313" s="15">
        <v>2</v>
      </c>
      <c r="H313" s="8">
        <v>12000000</v>
      </c>
      <c r="I313" s="12">
        <v>4</v>
      </c>
      <c r="J313" s="16">
        <v>1.3888888888888889E-3</v>
      </c>
      <c r="K313" s="12" t="s">
        <v>16388</v>
      </c>
      <c r="L313" s="12" t="s">
        <v>16438</v>
      </c>
      <c r="M313" s="12" t="s">
        <v>16405</v>
      </c>
      <c r="N313" s="12" t="s">
        <v>16391</v>
      </c>
      <c r="O313" s="12" t="s">
        <v>16427</v>
      </c>
    </row>
    <row r="314" spans="2:15" x14ac:dyDescent="0.3">
      <c r="B314" s="20" t="s">
        <v>16384</v>
      </c>
      <c r="C314" s="21">
        <v>24</v>
      </c>
      <c r="D314" s="22" t="s">
        <v>16442</v>
      </c>
      <c r="E314" s="20" t="s">
        <v>16386</v>
      </c>
      <c r="F314" s="20" t="s">
        <v>16416</v>
      </c>
      <c r="G314" s="23">
        <v>1</v>
      </c>
      <c r="H314" s="24">
        <v>7000000</v>
      </c>
      <c r="I314" s="20">
        <v>2</v>
      </c>
      <c r="J314" s="25">
        <v>1.3888888888888889E-3</v>
      </c>
      <c r="K314" s="20" t="s">
        <v>16388</v>
      </c>
      <c r="L314" s="20" t="s">
        <v>16430</v>
      </c>
      <c r="M314" s="20" t="s">
        <v>16405</v>
      </c>
      <c r="N314" s="20" t="s">
        <v>16406</v>
      </c>
      <c r="O314" s="20" t="s">
        <v>16439</v>
      </c>
    </row>
    <row r="315" spans="2:15" x14ac:dyDescent="0.3">
      <c r="B315" s="12" t="s">
        <v>16384</v>
      </c>
      <c r="C315" s="13">
        <v>24</v>
      </c>
      <c r="D315" s="14" t="s">
        <v>16442</v>
      </c>
      <c r="E315" s="12" t="s">
        <v>16386</v>
      </c>
      <c r="F315" s="12" t="s">
        <v>16441</v>
      </c>
      <c r="G315" s="15">
        <v>5</v>
      </c>
      <c r="H315" s="8">
        <v>25000000</v>
      </c>
      <c r="I315" s="12">
        <v>2</v>
      </c>
      <c r="J315" s="16">
        <v>1.3888888888888889E-3</v>
      </c>
      <c r="K315" s="12" t="s">
        <v>16388</v>
      </c>
      <c r="L315" s="12" t="s">
        <v>16389</v>
      </c>
      <c r="M315" s="12" t="s">
        <v>16417</v>
      </c>
      <c r="N315" s="12" t="s">
        <v>16409</v>
      </c>
      <c r="O315" s="12" t="s">
        <v>16410</v>
      </c>
    </row>
    <row r="316" spans="2:15" x14ac:dyDescent="0.3">
      <c r="B316" s="20" t="s">
        <v>16384</v>
      </c>
      <c r="C316" s="21">
        <v>11</v>
      </c>
      <c r="D316" s="22" t="s">
        <v>16431</v>
      </c>
      <c r="E316" s="20" t="s">
        <v>16412</v>
      </c>
      <c r="F316" s="20" t="s">
        <v>16416</v>
      </c>
      <c r="G316" s="23">
        <v>2</v>
      </c>
      <c r="H316" s="24">
        <v>38000000</v>
      </c>
      <c r="I316" s="20">
        <v>5</v>
      </c>
      <c r="J316" s="25">
        <v>1.3888888888888889E-3</v>
      </c>
      <c r="K316" s="20" t="s">
        <v>16420</v>
      </c>
      <c r="L316" s="20" t="s">
        <v>16424</v>
      </c>
      <c r="M316" s="20" t="s">
        <v>16405</v>
      </c>
      <c r="N316" s="20" t="s">
        <v>16397</v>
      </c>
      <c r="O316" s="20" t="s">
        <v>16398</v>
      </c>
    </row>
    <row r="317" spans="2:15" x14ac:dyDescent="0.3">
      <c r="B317" s="12" t="s">
        <v>16384</v>
      </c>
      <c r="C317" s="13">
        <v>15</v>
      </c>
      <c r="D317" s="14" t="s">
        <v>16393</v>
      </c>
      <c r="E317" s="12" t="s">
        <v>16386</v>
      </c>
      <c r="F317" s="12" t="s">
        <v>16394</v>
      </c>
      <c r="G317" s="15">
        <v>3</v>
      </c>
      <c r="H317" s="8">
        <v>15000000</v>
      </c>
      <c r="I317" s="12">
        <v>2</v>
      </c>
      <c r="J317" s="16">
        <v>1.3888888888888889E-3</v>
      </c>
      <c r="K317" s="12" t="s">
        <v>16388</v>
      </c>
      <c r="L317" s="12" t="s">
        <v>16430</v>
      </c>
      <c r="M317" s="12" t="s">
        <v>16417</v>
      </c>
      <c r="N317" s="12" t="s">
        <v>16391</v>
      </c>
      <c r="O317" s="12" t="s">
        <v>16427</v>
      </c>
    </row>
    <row r="318" spans="2:15" x14ac:dyDescent="0.3">
      <c r="B318" s="20" t="s">
        <v>16443</v>
      </c>
      <c r="C318" s="21">
        <v>17</v>
      </c>
      <c r="D318" s="22" t="s">
        <v>16432</v>
      </c>
      <c r="E318" s="20" t="s">
        <v>16400</v>
      </c>
      <c r="F318" s="20" t="s">
        <v>16394</v>
      </c>
      <c r="G318" s="23">
        <v>0</v>
      </c>
      <c r="H318" s="24">
        <v>0</v>
      </c>
      <c r="I318" s="20">
        <v>2</v>
      </c>
      <c r="J318" s="25">
        <v>1.3888888888888889E-3</v>
      </c>
      <c r="K318" s="20"/>
      <c r="L318" s="20"/>
      <c r="M318" s="20" t="s">
        <v>16402</v>
      </c>
      <c r="N318" s="20" t="s">
        <v>16397</v>
      </c>
      <c r="O318" s="20" t="s">
        <v>16403</v>
      </c>
    </row>
    <row r="319" spans="2:15" x14ac:dyDescent="0.3">
      <c r="B319" s="12" t="s">
        <v>16443</v>
      </c>
      <c r="C319" s="13">
        <v>6</v>
      </c>
      <c r="D319" s="14" t="s">
        <v>16393</v>
      </c>
      <c r="E319" s="12" t="s">
        <v>16386</v>
      </c>
      <c r="F319" s="12" t="s">
        <v>16387</v>
      </c>
      <c r="G319" s="15">
        <v>0</v>
      </c>
      <c r="H319" s="8">
        <v>0</v>
      </c>
      <c r="I319" s="12">
        <v>1</v>
      </c>
      <c r="J319" s="16">
        <v>1.3888888888888889E-3</v>
      </c>
      <c r="K319" s="12"/>
      <c r="L319" s="12"/>
      <c r="M319" s="12" t="s">
        <v>16417</v>
      </c>
      <c r="N319" s="12" t="s">
        <v>16406</v>
      </c>
      <c r="O319" s="12" t="s">
        <v>16439</v>
      </c>
    </row>
    <row r="320" spans="2:15" x14ac:dyDescent="0.3">
      <c r="B320" s="20" t="s">
        <v>16443</v>
      </c>
      <c r="C320" s="21">
        <v>18</v>
      </c>
      <c r="D320" s="22" t="s">
        <v>16399</v>
      </c>
      <c r="E320" s="20" t="s">
        <v>16386</v>
      </c>
      <c r="F320" s="20" t="s">
        <v>16394</v>
      </c>
      <c r="G320" s="23">
        <v>0</v>
      </c>
      <c r="H320" s="24">
        <v>0</v>
      </c>
      <c r="I320" s="20">
        <v>1</v>
      </c>
      <c r="J320" s="25">
        <v>1.3888888888888889E-3</v>
      </c>
      <c r="K320" s="20"/>
      <c r="L320" s="20"/>
      <c r="M320" s="20" t="s">
        <v>16425</v>
      </c>
      <c r="N320" s="20" t="s">
        <v>16406</v>
      </c>
      <c r="O320" s="20" t="s">
        <v>16428</v>
      </c>
    </row>
    <row r="321" spans="2:15" x14ac:dyDescent="0.3">
      <c r="B321" s="12" t="s">
        <v>16443</v>
      </c>
      <c r="C321" s="13">
        <v>11</v>
      </c>
      <c r="D321" s="14" t="s">
        <v>16418</v>
      </c>
      <c r="E321" s="12" t="s">
        <v>16446</v>
      </c>
      <c r="F321" s="12" t="s">
        <v>16416</v>
      </c>
      <c r="G321" s="15">
        <v>0</v>
      </c>
      <c r="H321" s="8">
        <v>0</v>
      </c>
      <c r="I321" s="12">
        <v>4</v>
      </c>
      <c r="J321" s="16">
        <v>1.3888888888888889E-3</v>
      </c>
      <c r="K321" s="12"/>
      <c r="L321" s="12"/>
      <c r="M321" s="12" t="s">
        <v>16422</v>
      </c>
      <c r="N321" s="12" t="s">
        <v>16397</v>
      </c>
      <c r="O321" s="12" t="s">
        <v>16398</v>
      </c>
    </row>
    <row r="322" spans="2:15" x14ac:dyDescent="0.3">
      <c r="B322" s="20" t="s">
        <v>16443</v>
      </c>
      <c r="C322" s="21">
        <v>21</v>
      </c>
      <c r="D322" s="22" t="s">
        <v>16442</v>
      </c>
      <c r="E322" s="20" t="s">
        <v>16423</v>
      </c>
      <c r="F322" s="20" t="s">
        <v>16394</v>
      </c>
      <c r="G322" s="23">
        <v>0</v>
      </c>
      <c r="H322" s="24">
        <v>0</v>
      </c>
      <c r="I322" s="20">
        <v>1</v>
      </c>
      <c r="J322" s="25">
        <v>1.3888888888888889E-3</v>
      </c>
      <c r="K322" s="20"/>
      <c r="L322" s="20"/>
      <c r="M322" s="20" t="s">
        <v>16414</v>
      </c>
      <c r="N322" s="20" t="s">
        <v>16391</v>
      </c>
      <c r="O322" s="20" t="s">
        <v>16437</v>
      </c>
    </row>
    <row r="323" spans="2:15" x14ac:dyDescent="0.3">
      <c r="B323" s="12" t="s">
        <v>16443</v>
      </c>
      <c r="C323" s="13">
        <v>17</v>
      </c>
      <c r="D323" s="14" t="s">
        <v>16432</v>
      </c>
      <c r="E323" s="12" t="s">
        <v>16400</v>
      </c>
      <c r="F323" s="12" t="s">
        <v>16394</v>
      </c>
      <c r="G323" s="15">
        <v>0</v>
      </c>
      <c r="H323" s="8">
        <v>0</v>
      </c>
      <c r="I323" s="12">
        <v>2</v>
      </c>
      <c r="J323" s="16">
        <v>1.3888888888888889E-3</v>
      </c>
      <c r="K323" s="12"/>
      <c r="L323" s="12"/>
      <c r="M323" s="12" t="s">
        <v>16402</v>
      </c>
      <c r="N323" s="12" t="s">
        <v>16397</v>
      </c>
      <c r="O323" s="12" t="s">
        <v>16403</v>
      </c>
    </row>
    <row r="324" spans="2:15" x14ac:dyDescent="0.3">
      <c r="B324" s="20" t="s">
        <v>16384</v>
      </c>
      <c r="C324" s="21">
        <v>12</v>
      </c>
      <c r="D324" s="22" t="s">
        <v>16429</v>
      </c>
      <c r="E324" s="20" t="s">
        <v>16400</v>
      </c>
      <c r="F324" s="20" t="s">
        <v>16394</v>
      </c>
      <c r="G324" s="23">
        <v>2</v>
      </c>
      <c r="H324" s="24">
        <v>12000000</v>
      </c>
      <c r="I324" s="20">
        <v>1</v>
      </c>
      <c r="J324" s="25">
        <v>1.3888888888888889E-3</v>
      </c>
      <c r="K324" s="20" t="s">
        <v>16388</v>
      </c>
      <c r="L324" s="20" t="s">
        <v>16401</v>
      </c>
      <c r="M324" s="20" t="s">
        <v>16405</v>
      </c>
      <c r="N324" s="20" t="s">
        <v>16397</v>
      </c>
      <c r="O324" s="20" t="s">
        <v>16444</v>
      </c>
    </row>
    <row r="325" spans="2:15" x14ac:dyDescent="0.3">
      <c r="B325" s="12" t="s">
        <v>16384</v>
      </c>
      <c r="C325" s="13">
        <v>1</v>
      </c>
      <c r="D325" s="14" t="s">
        <v>16385</v>
      </c>
      <c r="E325" s="12" t="s">
        <v>16404</v>
      </c>
      <c r="F325" s="12" t="s">
        <v>16416</v>
      </c>
      <c r="G325" s="15">
        <v>4</v>
      </c>
      <c r="H325" s="8">
        <v>20000000</v>
      </c>
      <c r="I325" s="12">
        <v>1</v>
      </c>
      <c r="J325" s="16">
        <v>1.3888888888888889E-3</v>
      </c>
      <c r="K325" s="12" t="s">
        <v>16388</v>
      </c>
      <c r="L325" s="12" t="s">
        <v>16408</v>
      </c>
      <c r="M325" s="12" t="s">
        <v>16405</v>
      </c>
      <c r="N325" s="12" t="s">
        <v>16397</v>
      </c>
      <c r="O325" s="12" t="s">
        <v>16448</v>
      </c>
    </row>
    <row r="326" spans="2:15" x14ac:dyDescent="0.3">
      <c r="B326" s="20" t="s">
        <v>16384</v>
      </c>
      <c r="C326" s="21">
        <v>27</v>
      </c>
      <c r="D326" s="22" t="s">
        <v>16393</v>
      </c>
      <c r="E326" s="20" t="s">
        <v>16386</v>
      </c>
      <c r="F326" s="20" t="s">
        <v>16394</v>
      </c>
      <c r="G326" s="23">
        <v>4</v>
      </c>
      <c r="H326" s="24">
        <v>11000000</v>
      </c>
      <c r="I326" s="20">
        <v>1</v>
      </c>
      <c r="J326" s="25">
        <v>1.3888888888888889E-3</v>
      </c>
      <c r="K326" s="20" t="s">
        <v>16435</v>
      </c>
      <c r="L326" s="20" t="s">
        <v>16421</v>
      </c>
      <c r="M326" s="20" t="s">
        <v>16396</v>
      </c>
      <c r="N326" s="20" t="s">
        <v>16406</v>
      </c>
      <c r="O326" s="20" t="s">
        <v>16428</v>
      </c>
    </row>
    <row r="327" spans="2:15" x14ac:dyDescent="0.3">
      <c r="B327" s="12" t="s">
        <v>16384</v>
      </c>
      <c r="C327" s="13">
        <v>26</v>
      </c>
      <c r="D327" s="14" t="s">
        <v>16393</v>
      </c>
      <c r="E327" s="12" t="s">
        <v>16446</v>
      </c>
      <c r="F327" s="12" t="s">
        <v>16387</v>
      </c>
      <c r="G327" s="15">
        <v>3</v>
      </c>
      <c r="H327" s="8">
        <v>15000000</v>
      </c>
      <c r="I327" s="12">
        <v>1</v>
      </c>
      <c r="J327" s="16">
        <v>1.3888888888888889E-3</v>
      </c>
      <c r="K327" s="12" t="s">
        <v>16388</v>
      </c>
      <c r="L327" s="12" t="s">
        <v>16438</v>
      </c>
      <c r="M327" s="12" t="s">
        <v>16417</v>
      </c>
      <c r="N327" s="12" t="s">
        <v>16397</v>
      </c>
      <c r="O327" s="12" t="s">
        <v>16403</v>
      </c>
    </row>
    <row r="328" spans="2:15" x14ac:dyDescent="0.3">
      <c r="B328" s="20" t="s">
        <v>16384</v>
      </c>
      <c r="C328" s="21">
        <v>30</v>
      </c>
      <c r="D328" s="22" t="s">
        <v>16399</v>
      </c>
      <c r="E328" s="20" t="s">
        <v>16404</v>
      </c>
      <c r="F328" s="20" t="s">
        <v>16416</v>
      </c>
      <c r="G328" s="23">
        <v>3</v>
      </c>
      <c r="H328" s="24">
        <v>15000000</v>
      </c>
      <c r="I328" s="20">
        <v>1</v>
      </c>
      <c r="J328" s="25">
        <v>1.3888888888888889E-3</v>
      </c>
      <c r="K328" s="20" t="s">
        <v>16388</v>
      </c>
      <c r="L328" s="20" t="s">
        <v>16401</v>
      </c>
      <c r="M328" s="20" t="s">
        <v>16417</v>
      </c>
      <c r="N328" s="20" t="s">
        <v>16406</v>
      </c>
      <c r="O328" s="20" t="s">
        <v>16439</v>
      </c>
    </row>
    <row r="329" spans="2:15" x14ac:dyDescent="0.3">
      <c r="B329" s="12" t="s">
        <v>16384</v>
      </c>
      <c r="C329" s="13">
        <v>11</v>
      </c>
      <c r="D329" s="14" t="s">
        <v>16399</v>
      </c>
      <c r="E329" s="12" t="s">
        <v>16404</v>
      </c>
      <c r="F329" s="12" t="s">
        <v>16387</v>
      </c>
      <c r="G329" s="15">
        <v>2</v>
      </c>
      <c r="H329" s="8">
        <v>12000000</v>
      </c>
      <c r="I329" s="12">
        <v>5</v>
      </c>
      <c r="J329" s="16">
        <v>1.3888888888888889E-3</v>
      </c>
      <c r="K329" s="12" t="s">
        <v>16388</v>
      </c>
      <c r="L329" s="12" t="s">
        <v>16395</v>
      </c>
      <c r="M329" s="12" t="s">
        <v>16422</v>
      </c>
      <c r="N329" s="12" t="s">
        <v>16391</v>
      </c>
      <c r="O329" s="12" t="s">
        <v>16436</v>
      </c>
    </row>
    <row r="330" spans="2:15" x14ac:dyDescent="0.3">
      <c r="B330" s="20" t="s">
        <v>16384</v>
      </c>
      <c r="C330" s="21">
        <v>28</v>
      </c>
      <c r="D330" s="22" t="s">
        <v>16411</v>
      </c>
      <c r="E330" s="20" t="s">
        <v>16386</v>
      </c>
      <c r="F330" s="20" t="s">
        <v>16387</v>
      </c>
      <c r="G330" s="23">
        <v>5</v>
      </c>
      <c r="H330" s="24">
        <v>21000000</v>
      </c>
      <c r="I330" s="20">
        <v>3</v>
      </c>
      <c r="J330" s="25">
        <v>1.3888888888888889E-3</v>
      </c>
      <c r="K330" s="20" t="s">
        <v>16388</v>
      </c>
      <c r="L330" s="20" t="s">
        <v>16413</v>
      </c>
      <c r="M330" s="20" t="s">
        <v>16396</v>
      </c>
      <c r="N330" s="20" t="s">
        <v>16397</v>
      </c>
      <c r="O330" s="20" t="s">
        <v>16426</v>
      </c>
    </row>
    <row r="331" spans="2:15" x14ac:dyDescent="0.3">
      <c r="B331" s="12" t="s">
        <v>16384</v>
      </c>
      <c r="C331" s="13">
        <v>8</v>
      </c>
      <c r="D331" s="14" t="s">
        <v>16411</v>
      </c>
      <c r="E331" s="12" t="s">
        <v>16423</v>
      </c>
      <c r="F331" s="12" t="s">
        <v>16387</v>
      </c>
      <c r="G331" s="15">
        <v>2</v>
      </c>
      <c r="H331" s="8">
        <v>12000000</v>
      </c>
      <c r="I331" s="12">
        <v>2</v>
      </c>
      <c r="J331" s="16">
        <v>1.3888888888888889E-3</v>
      </c>
      <c r="K331" s="12" t="s">
        <v>16388</v>
      </c>
      <c r="L331" s="12" t="s">
        <v>16413</v>
      </c>
      <c r="M331" s="12" t="s">
        <v>16405</v>
      </c>
      <c r="N331" s="12" t="s">
        <v>16391</v>
      </c>
      <c r="O331" s="12" t="s">
        <v>16409</v>
      </c>
    </row>
    <row r="332" spans="2:15" x14ac:dyDescent="0.3">
      <c r="B332" s="20" t="s">
        <v>16384</v>
      </c>
      <c r="C332" s="21">
        <v>25</v>
      </c>
      <c r="D332" s="22" t="s">
        <v>16411</v>
      </c>
      <c r="E332" s="20" t="s">
        <v>16386</v>
      </c>
      <c r="F332" s="20" t="s">
        <v>16394</v>
      </c>
      <c r="G332" s="23">
        <v>5</v>
      </c>
      <c r="H332" s="24">
        <v>25000000</v>
      </c>
      <c r="I332" s="20">
        <v>1</v>
      </c>
      <c r="J332" s="25">
        <v>1.3888888888888889E-3</v>
      </c>
      <c r="K332" s="20" t="s">
        <v>16388</v>
      </c>
      <c r="L332" s="20" t="s">
        <v>16389</v>
      </c>
      <c r="M332" s="20" t="s">
        <v>16422</v>
      </c>
      <c r="N332" s="20" t="s">
        <v>16409</v>
      </c>
      <c r="O332" s="20" t="s">
        <v>16410</v>
      </c>
    </row>
    <row r="333" spans="2:15" x14ac:dyDescent="0.3">
      <c r="B333" s="12" t="s">
        <v>16384</v>
      </c>
      <c r="C333" s="13">
        <v>2</v>
      </c>
      <c r="D333" s="14" t="s">
        <v>16411</v>
      </c>
      <c r="E333" s="12" t="s">
        <v>16404</v>
      </c>
      <c r="F333" s="12" t="s">
        <v>16394</v>
      </c>
      <c r="G333" s="15">
        <v>3</v>
      </c>
      <c r="H333" s="8">
        <v>15000000</v>
      </c>
      <c r="I333" s="12">
        <v>3</v>
      </c>
      <c r="J333" s="16">
        <v>1.3888888888888889E-3</v>
      </c>
      <c r="K333" s="12" t="s">
        <v>16388</v>
      </c>
      <c r="L333" s="12" t="s">
        <v>16389</v>
      </c>
      <c r="M333" s="12" t="s">
        <v>16425</v>
      </c>
      <c r="N333" s="12" t="s">
        <v>16391</v>
      </c>
      <c r="O333" s="12" t="s">
        <v>16409</v>
      </c>
    </row>
    <row r="334" spans="2:15" x14ac:dyDescent="0.3">
      <c r="B334" s="20" t="s">
        <v>16384</v>
      </c>
      <c r="C334" s="21">
        <v>29</v>
      </c>
      <c r="D334" s="22" t="s">
        <v>16411</v>
      </c>
      <c r="E334" s="20" t="s">
        <v>16386</v>
      </c>
      <c r="F334" s="20" t="s">
        <v>16394</v>
      </c>
      <c r="G334" s="23">
        <v>2</v>
      </c>
      <c r="H334" s="24">
        <v>12000000</v>
      </c>
      <c r="I334" s="20">
        <v>1</v>
      </c>
      <c r="J334" s="25">
        <v>1.3888888888888889E-3</v>
      </c>
      <c r="K334" s="20" t="s">
        <v>16388</v>
      </c>
      <c r="L334" s="20" t="s">
        <v>16430</v>
      </c>
      <c r="M334" s="20" t="s">
        <v>16425</v>
      </c>
      <c r="N334" s="20" t="s">
        <v>16397</v>
      </c>
      <c r="O334" s="20" t="s">
        <v>16403</v>
      </c>
    </row>
    <row r="335" spans="2:15" x14ac:dyDescent="0.3">
      <c r="B335" s="12" t="s">
        <v>16384</v>
      </c>
      <c r="C335" s="13">
        <v>6</v>
      </c>
      <c r="D335" s="14" t="s">
        <v>16418</v>
      </c>
      <c r="E335" s="12" t="s">
        <v>16400</v>
      </c>
      <c r="F335" s="12" t="s">
        <v>16394</v>
      </c>
      <c r="G335" s="15">
        <v>3</v>
      </c>
      <c r="H335" s="8">
        <v>15000000</v>
      </c>
      <c r="I335" s="12">
        <v>1</v>
      </c>
      <c r="J335" s="16">
        <v>1.3888888888888889E-3</v>
      </c>
      <c r="K335" s="12" t="s">
        <v>16388</v>
      </c>
      <c r="L335" s="12" t="s">
        <v>16389</v>
      </c>
      <c r="M335" s="12" t="s">
        <v>16402</v>
      </c>
      <c r="N335" s="12" t="s">
        <v>16397</v>
      </c>
      <c r="O335" s="12" t="s">
        <v>16426</v>
      </c>
    </row>
    <row r="336" spans="2:15" x14ac:dyDescent="0.3">
      <c r="B336" s="20" t="s">
        <v>16384</v>
      </c>
      <c r="C336" s="21">
        <v>19</v>
      </c>
      <c r="D336" s="22" t="s">
        <v>16418</v>
      </c>
      <c r="E336" s="20" t="s">
        <v>16386</v>
      </c>
      <c r="F336" s="20" t="s">
        <v>16394</v>
      </c>
      <c r="G336" s="23">
        <v>3</v>
      </c>
      <c r="H336" s="24">
        <v>15000000</v>
      </c>
      <c r="I336" s="20">
        <v>5</v>
      </c>
      <c r="J336" s="25">
        <v>1.3888888888888889E-3</v>
      </c>
      <c r="K336" s="20" t="s">
        <v>16388</v>
      </c>
      <c r="L336" s="20" t="s">
        <v>16430</v>
      </c>
      <c r="M336" s="20" t="s">
        <v>16402</v>
      </c>
      <c r="N336" s="20" t="s">
        <v>16397</v>
      </c>
      <c r="O336" s="20" t="s">
        <v>16426</v>
      </c>
    </row>
    <row r="337" spans="2:15" x14ac:dyDescent="0.3">
      <c r="B337" s="12" t="s">
        <v>16384</v>
      </c>
      <c r="C337" s="13">
        <v>22</v>
      </c>
      <c r="D337" s="14" t="s">
        <v>16418</v>
      </c>
      <c r="E337" s="12" t="s">
        <v>16423</v>
      </c>
      <c r="F337" s="12" t="s">
        <v>16394</v>
      </c>
      <c r="G337" s="15">
        <v>2</v>
      </c>
      <c r="H337" s="8">
        <v>12000000</v>
      </c>
      <c r="I337" s="12">
        <v>2</v>
      </c>
      <c r="J337" s="16">
        <v>1.3888888888888889E-3</v>
      </c>
      <c r="K337" s="12" t="s">
        <v>16388</v>
      </c>
      <c r="L337" s="12" t="s">
        <v>16401</v>
      </c>
      <c r="M337" s="12" t="s">
        <v>16396</v>
      </c>
      <c r="N337" s="12" t="s">
        <v>16391</v>
      </c>
      <c r="O337" s="12" t="s">
        <v>16427</v>
      </c>
    </row>
    <row r="338" spans="2:15" x14ac:dyDescent="0.3">
      <c r="B338" s="20" t="s">
        <v>16384</v>
      </c>
      <c r="C338" s="21">
        <v>3</v>
      </c>
      <c r="D338" s="22" t="s">
        <v>16418</v>
      </c>
      <c r="E338" s="20" t="s">
        <v>16400</v>
      </c>
      <c r="F338" s="20" t="s">
        <v>16416</v>
      </c>
      <c r="G338" s="23">
        <v>5</v>
      </c>
      <c r="H338" s="24">
        <v>25000000</v>
      </c>
      <c r="I338" s="20">
        <v>3</v>
      </c>
      <c r="J338" s="25">
        <v>1.3888888888888889E-3</v>
      </c>
      <c r="K338" s="20" t="s">
        <v>16388</v>
      </c>
      <c r="L338" s="20" t="s">
        <v>16413</v>
      </c>
      <c r="M338" s="20" t="s">
        <v>16414</v>
      </c>
      <c r="N338" s="20" t="s">
        <v>16391</v>
      </c>
      <c r="O338" s="20" t="s">
        <v>16415</v>
      </c>
    </row>
    <row r="339" spans="2:15" x14ac:dyDescent="0.3">
      <c r="B339" s="12" t="s">
        <v>16384</v>
      </c>
      <c r="C339" s="13">
        <v>2</v>
      </c>
      <c r="D339" s="14" t="s">
        <v>16418</v>
      </c>
      <c r="E339" s="12" t="s">
        <v>16400</v>
      </c>
      <c r="F339" s="12" t="s">
        <v>16416</v>
      </c>
      <c r="G339" s="15">
        <v>5</v>
      </c>
      <c r="H339" s="8">
        <v>25000000</v>
      </c>
      <c r="I339" s="12">
        <v>1</v>
      </c>
      <c r="J339" s="16">
        <v>1.3888888888888889E-3</v>
      </c>
      <c r="K339" s="12" t="s">
        <v>16388</v>
      </c>
      <c r="L339" s="12" t="s">
        <v>16430</v>
      </c>
      <c r="M339" s="12" t="s">
        <v>16425</v>
      </c>
      <c r="N339" s="12" t="s">
        <v>16391</v>
      </c>
      <c r="O339" s="12" t="s">
        <v>16409</v>
      </c>
    </row>
    <row r="340" spans="2:15" x14ac:dyDescent="0.3">
      <c r="B340" s="20" t="s">
        <v>16384</v>
      </c>
      <c r="C340" s="21">
        <v>1</v>
      </c>
      <c r="D340" s="22" t="s">
        <v>16442</v>
      </c>
      <c r="E340" s="20" t="s">
        <v>16404</v>
      </c>
      <c r="F340" s="20" t="s">
        <v>16416</v>
      </c>
      <c r="G340" s="23">
        <v>4</v>
      </c>
      <c r="H340" s="24">
        <v>20000000</v>
      </c>
      <c r="I340" s="20">
        <v>4</v>
      </c>
      <c r="J340" s="25">
        <v>1.3888888888888889E-3</v>
      </c>
      <c r="K340" s="20" t="s">
        <v>16388</v>
      </c>
      <c r="L340" s="20" t="s">
        <v>16395</v>
      </c>
      <c r="M340" s="20" t="s">
        <v>16425</v>
      </c>
      <c r="N340" s="20" t="s">
        <v>16397</v>
      </c>
      <c r="O340" s="20" t="s">
        <v>16426</v>
      </c>
    </row>
    <row r="341" spans="2:15" x14ac:dyDescent="0.3">
      <c r="B341" s="12" t="s">
        <v>16384</v>
      </c>
      <c r="C341" s="13">
        <v>17</v>
      </c>
      <c r="D341" s="14" t="s">
        <v>16442</v>
      </c>
      <c r="E341" s="12" t="s">
        <v>16446</v>
      </c>
      <c r="F341" s="12" t="s">
        <v>16387</v>
      </c>
      <c r="G341" s="15">
        <v>3</v>
      </c>
      <c r="H341" s="8">
        <v>15000000</v>
      </c>
      <c r="I341" s="12">
        <v>5</v>
      </c>
      <c r="J341" s="16">
        <v>1.3888888888888889E-3</v>
      </c>
      <c r="K341" s="12" t="s">
        <v>16388</v>
      </c>
      <c r="L341" s="12" t="s">
        <v>16413</v>
      </c>
      <c r="M341" s="12" t="s">
        <v>16425</v>
      </c>
      <c r="N341" s="12" t="s">
        <v>16406</v>
      </c>
      <c r="O341" s="12" t="s">
        <v>16428</v>
      </c>
    </row>
    <row r="342" spans="2:15" x14ac:dyDescent="0.3">
      <c r="B342" s="20" t="s">
        <v>16384</v>
      </c>
      <c r="C342" s="21">
        <v>2</v>
      </c>
      <c r="D342" s="22" t="s">
        <v>16442</v>
      </c>
      <c r="E342" s="20" t="s">
        <v>16404</v>
      </c>
      <c r="F342" s="20" t="s">
        <v>16387</v>
      </c>
      <c r="G342" s="23">
        <v>2</v>
      </c>
      <c r="H342" s="24">
        <v>12000000</v>
      </c>
      <c r="I342" s="20">
        <v>2</v>
      </c>
      <c r="J342" s="25">
        <v>1.3888888888888889E-3</v>
      </c>
      <c r="K342" s="20" t="s">
        <v>16388</v>
      </c>
      <c r="L342" s="20" t="s">
        <v>16430</v>
      </c>
      <c r="M342" s="20" t="s">
        <v>16390</v>
      </c>
      <c r="N342" s="20" t="s">
        <v>16391</v>
      </c>
      <c r="O342" s="20" t="s">
        <v>16415</v>
      </c>
    </row>
    <row r="343" spans="2:15" x14ac:dyDescent="0.3">
      <c r="B343" s="12" t="s">
        <v>16384</v>
      </c>
      <c r="C343" s="13">
        <v>12</v>
      </c>
      <c r="D343" s="14" t="s">
        <v>16429</v>
      </c>
      <c r="E343" s="12" t="s">
        <v>16400</v>
      </c>
      <c r="F343" s="12" t="s">
        <v>16394</v>
      </c>
      <c r="G343" s="15">
        <v>2</v>
      </c>
      <c r="H343" s="8">
        <v>12000000</v>
      </c>
      <c r="I343" s="12">
        <v>1</v>
      </c>
      <c r="J343" s="16">
        <v>1.3888888888888889E-3</v>
      </c>
      <c r="K343" s="12" t="s">
        <v>16388</v>
      </c>
      <c r="L343" s="12" t="s">
        <v>16401</v>
      </c>
      <c r="M343" s="12" t="s">
        <v>16405</v>
      </c>
      <c r="N343" s="12" t="s">
        <v>16397</v>
      </c>
      <c r="O343" s="12" t="s">
        <v>16444</v>
      </c>
    </row>
    <row r="344" spans="2:15" x14ac:dyDescent="0.3">
      <c r="B344" s="20" t="s">
        <v>16384</v>
      </c>
      <c r="C344" s="21">
        <v>1</v>
      </c>
      <c r="D344" s="22" t="s">
        <v>16385</v>
      </c>
      <c r="E344" s="20" t="s">
        <v>16404</v>
      </c>
      <c r="F344" s="20" t="s">
        <v>16416</v>
      </c>
      <c r="G344" s="23">
        <v>4</v>
      </c>
      <c r="H344" s="24">
        <v>20000000</v>
      </c>
      <c r="I344" s="20">
        <v>1</v>
      </c>
      <c r="J344" s="25">
        <v>1.3888888888888889E-3</v>
      </c>
      <c r="K344" s="20" t="s">
        <v>16388</v>
      </c>
      <c r="L344" s="20" t="s">
        <v>16408</v>
      </c>
      <c r="M344" s="20" t="s">
        <v>16405</v>
      </c>
      <c r="N344" s="20" t="s">
        <v>16397</v>
      </c>
      <c r="O344" s="20" t="s">
        <v>16448</v>
      </c>
    </row>
    <row r="345" spans="2:15" x14ac:dyDescent="0.3">
      <c r="B345" s="12" t="s">
        <v>16384</v>
      </c>
      <c r="C345" s="13">
        <v>27</v>
      </c>
      <c r="D345" s="14" t="s">
        <v>16393</v>
      </c>
      <c r="E345" s="12" t="s">
        <v>16386</v>
      </c>
      <c r="F345" s="12" t="s">
        <v>16394</v>
      </c>
      <c r="G345" s="15">
        <v>4</v>
      </c>
      <c r="H345" s="8">
        <v>11000000</v>
      </c>
      <c r="I345" s="12">
        <v>1</v>
      </c>
      <c r="J345" s="16">
        <v>1.3888888888888889E-3</v>
      </c>
      <c r="K345" s="12" t="s">
        <v>16435</v>
      </c>
      <c r="L345" s="12" t="s">
        <v>16421</v>
      </c>
      <c r="M345" s="12" t="s">
        <v>16396</v>
      </c>
      <c r="N345" s="12" t="s">
        <v>16406</v>
      </c>
      <c r="O345" s="12" t="s">
        <v>16428</v>
      </c>
    </row>
    <row r="346" spans="2:15" x14ac:dyDescent="0.3">
      <c r="B346" s="20" t="s">
        <v>16443</v>
      </c>
      <c r="C346" s="21">
        <v>6</v>
      </c>
      <c r="D346" s="22" t="s">
        <v>16429</v>
      </c>
      <c r="E346" s="20" t="s">
        <v>16386</v>
      </c>
      <c r="F346" s="20" t="s">
        <v>16387</v>
      </c>
      <c r="G346" s="23">
        <v>0</v>
      </c>
      <c r="H346" s="24">
        <v>0</v>
      </c>
      <c r="I346" s="20">
        <v>4</v>
      </c>
      <c r="J346" s="25">
        <v>1.3888888888888889E-3</v>
      </c>
      <c r="K346" s="20"/>
      <c r="L346" s="20"/>
      <c r="M346" s="20" t="s">
        <v>16425</v>
      </c>
      <c r="N346" s="20" t="s">
        <v>16391</v>
      </c>
      <c r="O346" s="20" t="s">
        <v>16427</v>
      </c>
    </row>
    <row r="347" spans="2:15" x14ac:dyDescent="0.3">
      <c r="B347" s="12" t="s">
        <v>16443</v>
      </c>
      <c r="C347" s="13">
        <v>28</v>
      </c>
      <c r="D347" s="14" t="s">
        <v>16433</v>
      </c>
      <c r="E347" s="12" t="s">
        <v>16412</v>
      </c>
      <c r="F347" s="12" t="s">
        <v>16387</v>
      </c>
      <c r="G347" s="15">
        <v>0</v>
      </c>
      <c r="H347" s="8">
        <v>0</v>
      </c>
      <c r="I347" s="12">
        <v>1</v>
      </c>
      <c r="J347" s="16">
        <v>1.3888888888888889E-3</v>
      </c>
      <c r="K347" s="12"/>
      <c r="L347" s="12"/>
      <c r="M347" s="12" t="s">
        <v>16422</v>
      </c>
      <c r="N347" s="12" t="s">
        <v>16391</v>
      </c>
      <c r="O347" s="12" t="s">
        <v>16415</v>
      </c>
    </row>
    <row r="348" spans="2:15" x14ac:dyDescent="0.3">
      <c r="B348" s="20" t="s">
        <v>16443</v>
      </c>
      <c r="C348" s="21">
        <v>5</v>
      </c>
      <c r="D348" s="22" t="s">
        <v>16411</v>
      </c>
      <c r="E348" s="20" t="s">
        <v>16404</v>
      </c>
      <c r="F348" s="20" t="s">
        <v>16416</v>
      </c>
      <c r="G348" s="23">
        <v>0</v>
      </c>
      <c r="H348" s="24">
        <v>0</v>
      </c>
      <c r="I348" s="20">
        <v>3</v>
      </c>
      <c r="J348" s="25">
        <v>1.3888888888888889E-3</v>
      </c>
      <c r="K348" s="20"/>
      <c r="L348" s="20"/>
      <c r="M348" s="20" t="s">
        <v>16402</v>
      </c>
      <c r="N348" s="20" t="s">
        <v>16409</v>
      </c>
      <c r="O348" s="20" t="s">
        <v>16410</v>
      </c>
    </row>
    <row r="349" spans="2:15" x14ac:dyDescent="0.3">
      <c r="B349" s="12" t="s">
        <v>16443</v>
      </c>
      <c r="C349" s="13">
        <v>4</v>
      </c>
      <c r="D349" s="14" t="s">
        <v>16442</v>
      </c>
      <c r="E349" s="12" t="s">
        <v>16412</v>
      </c>
      <c r="F349" s="12" t="s">
        <v>16441</v>
      </c>
      <c r="G349" s="15">
        <v>0</v>
      </c>
      <c r="H349" s="8">
        <v>0</v>
      </c>
      <c r="I349" s="12">
        <v>4</v>
      </c>
      <c r="J349" s="16">
        <v>1.3888888888888889E-3</v>
      </c>
      <c r="K349" s="12"/>
      <c r="L349" s="12"/>
      <c r="M349" s="12" t="s">
        <v>16405</v>
      </c>
      <c r="N349" s="12" t="s">
        <v>16406</v>
      </c>
      <c r="O349" s="12" t="s">
        <v>16428</v>
      </c>
    </row>
    <row r="350" spans="2:15" x14ac:dyDescent="0.3">
      <c r="B350" s="20" t="s">
        <v>16443</v>
      </c>
      <c r="C350" s="21">
        <v>28</v>
      </c>
      <c r="D350" s="22" t="s">
        <v>16442</v>
      </c>
      <c r="E350" s="20" t="s">
        <v>16412</v>
      </c>
      <c r="F350" s="20" t="s">
        <v>16419</v>
      </c>
      <c r="G350" s="23">
        <v>0</v>
      </c>
      <c r="H350" s="24">
        <v>0</v>
      </c>
      <c r="I350" s="20">
        <v>2</v>
      </c>
      <c r="J350" s="25">
        <v>1.3888888888888889E-3</v>
      </c>
      <c r="K350" s="20"/>
      <c r="L350" s="20"/>
      <c r="M350" s="20" t="s">
        <v>16405</v>
      </c>
      <c r="N350" s="20" t="s">
        <v>16397</v>
      </c>
      <c r="O350" s="20" t="s">
        <v>16403</v>
      </c>
    </row>
    <row r="351" spans="2:15" x14ac:dyDescent="0.3">
      <c r="B351" s="12" t="s">
        <v>16443</v>
      </c>
      <c r="C351" s="13">
        <v>10</v>
      </c>
      <c r="D351" s="14" t="s">
        <v>16442</v>
      </c>
      <c r="E351" s="12" t="s">
        <v>16386</v>
      </c>
      <c r="F351" s="12" t="s">
        <v>16394</v>
      </c>
      <c r="G351" s="15">
        <v>0</v>
      </c>
      <c r="H351" s="8">
        <v>0</v>
      </c>
      <c r="I351" s="12">
        <v>1</v>
      </c>
      <c r="J351" s="16">
        <v>1.3888888888888889E-3</v>
      </c>
      <c r="K351" s="12"/>
      <c r="L351" s="12"/>
      <c r="M351" s="12" t="s">
        <v>16414</v>
      </c>
      <c r="N351" s="12" t="s">
        <v>16397</v>
      </c>
      <c r="O351" s="12" t="s">
        <v>16398</v>
      </c>
    </row>
    <row r="352" spans="2:15" x14ac:dyDescent="0.3">
      <c r="B352" s="20" t="s">
        <v>16443</v>
      </c>
      <c r="C352" s="21">
        <v>30</v>
      </c>
      <c r="D352" s="22" t="s">
        <v>16442</v>
      </c>
      <c r="E352" s="20" t="s">
        <v>16412</v>
      </c>
      <c r="F352" s="20" t="s">
        <v>16394</v>
      </c>
      <c r="G352" s="23">
        <v>0</v>
      </c>
      <c r="H352" s="24">
        <v>0</v>
      </c>
      <c r="I352" s="20">
        <v>2</v>
      </c>
      <c r="J352" s="25">
        <v>1.3888888888888889E-3</v>
      </c>
      <c r="K352" s="20"/>
      <c r="L352" s="20"/>
      <c r="M352" s="20" t="s">
        <v>16390</v>
      </c>
      <c r="N352" s="20" t="s">
        <v>16391</v>
      </c>
      <c r="O352" s="20" t="s">
        <v>16436</v>
      </c>
    </row>
    <row r="353" spans="2:15" x14ac:dyDescent="0.3">
      <c r="B353" s="12" t="s">
        <v>16443</v>
      </c>
      <c r="C353" s="13">
        <v>6</v>
      </c>
      <c r="D353" s="14" t="s">
        <v>16429</v>
      </c>
      <c r="E353" s="12" t="s">
        <v>16386</v>
      </c>
      <c r="F353" s="12" t="s">
        <v>16387</v>
      </c>
      <c r="G353" s="15">
        <v>0</v>
      </c>
      <c r="H353" s="8">
        <v>0</v>
      </c>
      <c r="I353" s="12">
        <v>4</v>
      </c>
      <c r="J353" s="16">
        <v>1.3888888888888889E-3</v>
      </c>
      <c r="K353" s="12"/>
      <c r="L353" s="12"/>
      <c r="M353" s="12" t="s">
        <v>16425</v>
      </c>
      <c r="N353" s="12" t="s">
        <v>16391</v>
      </c>
      <c r="O353" s="12" t="s">
        <v>16427</v>
      </c>
    </row>
    <row r="354" spans="2:15" x14ac:dyDescent="0.3">
      <c r="B354" s="20" t="s">
        <v>16443</v>
      </c>
      <c r="C354" s="21">
        <v>28</v>
      </c>
      <c r="D354" s="22" t="s">
        <v>16433</v>
      </c>
      <c r="E354" s="20" t="s">
        <v>16412</v>
      </c>
      <c r="F354" s="20" t="s">
        <v>16387</v>
      </c>
      <c r="G354" s="23">
        <v>0</v>
      </c>
      <c r="H354" s="24">
        <v>0</v>
      </c>
      <c r="I354" s="20">
        <v>1</v>
      </c>
      <c r="J354" s="25">
        <v>1.3888888888888889E-3</v>
      </c>
      <c r="K354" s="20"/>
      <c r="L354" s="20"/>
      <c r="M354" s="20" t="s">
        <v>16422</v>
      </c>
      <c r="N354" s="20" t="s">
        <v>16391</v>
      </c>
      <c r="O354" s="20" t="s">
        <v>16415</v>
      </c>
    </row>
    <row r="355" spans="2:15" x14ac:dyDescent="0.3">
      <c r="B355" s="12" t="s">
        <v>16384</v>
      </c>
      <c r="C355" s="13">
        <v>4</v>
      </c>
      <c r="D355" s="14" t="s">
        <v>16385</v>
      </c>
      <c r="E355" s="12" t="s">
        <v>16400</v>
      </c>
      <c r="F355" s="12" t="s">
        <v>16416</v>
      </c>
      <c r="G355" s="15">
        <v>5</v>
      </c>
      <c r="H355" s="8">
        <v>20000000</v>
      </c>
      <c r="I355" s="12">
        <v>1</v>
      </c>
      <c r="J355" s="16">
        <v>1.3888888888888889E-3</v>
      </c>
      <c r="K355" s="12" t="s">
        <v>16388</v>
      </c>
      <c r="L355" s="12" t="s">
        <v>16408</v>
      </c>
      <c r="M355" s="12" t="s">
        <v>16425</v>
      </c>
      <c r="N355" s="12" t="s">
        <v>16406</v>
      </c>
      <c r="O355" s="12" t="s">
        <v>16428</v>
      </c>
    </row>
    <row r="356" spans="2:15" x14ac:dyDescent="0.3">
      <c r="B356" s="20" t="s">
        <v>16384</v>
      </c>
      <c r="C356" s="21">
        <v>6</v>
      </c>
      <c r="D356" s="22" t="s">
        <v>16433</v>
      </c>
      <c r="E356" s="20" t="s">
        <v>16400</v>
      </c>
      <c r="F356" s="20" t="s">
        <v>16441</v>
      </c>
      <c r="G356" s="23">
        <v>2</v>
      </c>
      <c r="H356" s="24">
        <v>12000000</v>
      </c>
      <c r="I356" s="20">
        <v>1</v>
      </c>
      <c r="J356" s="25">
        <v>1.3888888888888889E-3</v>
      </c>
      <c r="K356" s="20" t="s">
        <v>16388</v>
      </c>
      <c r="L356" s="20" t="s">
        <v>16408</v>
      </c>
      <c r="M356" s="20" t="s">
        <v>16405</v>
      </c>
      <c r="N356" s="20" t="s">
        <v>16397</v>
      </c>
      <c r="O356" s="20" t="s">
        <v>16426</v>
      </c>
    </row>
    <row r="357" spans="2:15" x14ac:dyDescent="0.3">
      <c r="B357" s="12" t="s">
        <v>16384</v>
      </c>
      <c r="C357" s="13">
        <v>12</v>
      </c>
      <c r="D357" s="14" t="s">
        <v>16434</v>
      </c>
      <c r="E357" s="12" t="s">
        <v>16404</v>
      </c>
      <c r="F357" s="12" t="s">
        <v>16419</v>
      </c>
      <c r="G357" s="15">
        <v>2</v>
      </c>
      <c r="H357" s="8">
        <v>12000000</v>
      </c>
      <c r="I357" s="12">
        <v>5</v>
      </c>
      <c r="J357" s="16">
        <v>1.3888888888888889E-3</v>
      </c>
      <c r="K357" s="12" t="s">
        <v>16388</v>
      </c>
      <c r="L357" s="12" t="s">
        <v>16413</v>
      </c>
      <c r="M357" s="12" t="s">
        <v>16402</v>
      </c>
      <c r="N357" s="12" t="s">
        <v>16409</v>
      </c>
      <c r="O357" s="12" t="s">
        <v>16440</v>
      </c>
    </row>
    <row r="358" spans="2:15" x14ac:dyDescent="0.3">
      <c r="B358" s="20" t="s">
        <v>16384</v>
      </c>
      <c r="C358" s="21">
        <v>11</v>
      </c>
      <c r="D358" s="22" t="s">
        <v>16393</v>
      </c>
      <c r="E358" s="20" t="s">
        <v>16412</v>
      </c>
      <c r="F358" s="20" t="s">
        <v>16416</v>
      </c>
      <c r="G358" s="23">
        <v>2</v>
      </c>
      <c r="H358" s="24">
        <v>12000000</v>
      </c>
      <c r="I358" s="20">
        <v>1</v>
      </c>
      <c r="J358" s="25">
        <v>1.3888888888888889E-3</v>
      </c>
      <c r="K358" s="20" t="s">
        <v>16388</v>
      </c>
      <c r="L358" s="20" t="s">
        <v>16395</v>
      </c>
      <c r="M358" s="20" t="s">
        <v>16417</v>
      </c>
      <c r="N358" s="20" t="s">
        <v>16397</v>
      </c>
      <c r="O358" s="20" t="s">
        <v>16398</v>
      </c>
    </row>
    <row r="359" spans="2:15" x14ac:dyDescent="0.3">
      <c r="B359" s="12" t="s">
        <v>16384</v>
      </c>
      <c r="C359" s="13">
        <v>2</v>
      </c>
      <c r="D359" s="14" t="s">
        <v>16411</v>
      </c>
      <c r="E359" s="12" t="s">
        <v>16386</v>
      </c>
      <c r="F359" s="12" t="s">
        <v>16394</v>
      </c>
      <c r="G359" s="15">
        <v>3</v>
      </c>
      <c r="H359" s="8">
        <v>15000000</v>
      </c>
      <c r="I359" s="12">
        <v>1</v>
      </c>
      <c r="J359" s="16">
        <v>1.3888888888888889E-3</v>
      </c>
      <c r="K359" s="12" t="s">
        <v>16388</v>
      </c>
      <c r="L359" s="12" t="s">
        <v>16413</v>
      </c>
      <c r="M359" s="12" t="s">
        <v>16390</v>
      </c>
      <c r="N359" s="12" t="s">
        <v>16391</v>
      </c>
      <c r="O359" s="12" t="s">
        <v>16409</v>
      </c>
    </row>
    <row r="360" spans="2:15" x14ac:dyDescent="0.3">
      <c r="B360" s="20" t="s">
        <v>16384</v>
      </c>
      <c r="C360" s="21">
        <v>8</v>
      </c>
      <c r="D360" s="22" t="s">
        <v>16411</v>
      </c>
      <c r="E360" s="20" t="s">
        <v>16386</v>
      </c>
      <c r="F360" s="20" t="s">
        <v>16416</v>
      </c>
      <c r="G360" s="23">
        <v>3</v>
      </c>
      <c r="H360" s="24">
        <v>15000000</v>
      </c>
      <c r="I360" s="20">
        <v>4</v>
      </c>
      <c r="J360" s="25">
        <v>1.3888888888888889E-3</v>
      </c>
      <c r="K360" s="20" t="s">
        <v>16388</v>
      </c>
      <c r="L360" s="20" t="s">
        <v>16421</v>
      </c>
      <c r="M360" s="20" t="s">
        <v>16425</v>
      </c>
      <c r="N360" s="20" t="s">
        <v>16406</v>
      </c>
      <c r="O360" s="20" t="s">
        <v>16428</v>
      </c>
    </row>
    <row r="361" spans="2:15" x14ac:dyDescent="0.3">
      <c r="B361" s="12" t="s">
        <v>16384</v>
      </c>
      <c r="C361" s="13">
        <v>17</v>
      </c>
      <c r="D361" s="14" t="s">
        <v>16418</v>
      </c>
      <c r="E361" s="12" t="s">
        <v>16404</v>
      </c>
      <c r="F361" s="12" t="s">
        <v>16394</v>
      </c>
      <c r="G361" s="15">
        <v>4</v>
      </c>
      <c r="H361" s="8">
        <v>11000000</v>
      </c>
      <c r="I361" s="12">
        <v>2</v>
      </c>
      <c r="J361" s="16">
        <v>1.3888888888888889E-3</v>
      </c>
      <c r="K361" s="12" t="s">
        <v>16435</v>
      </c>
      <c r="L361" s="12" t="s">
        <v>16389</v>
      </c>
      <c r="M361" s="12" t="s">
        <v>16425</v>
      </c>
      <c r="N361" s="12" t="s">
        <v>16391</v>
      </c>
      <c r="O361" s="12" t="s">
        <v>16392</v>
      </c>
    </row>
    <row r="362" spans="2:15" x14ac:dyDescent="0.3">
      <c r="B362" s="20" t="s">
        <v>16384</v>
      </c>
      <c r="C362" s="21">
        <v>10</v>
      </c>
      <c r="D362" s="22" t="s">
        <v>16442</v>
      </c>
      <c r="E362" s="20" t="s">
        <v>16404</v>
      </c>
      <c r="F362" s="20" t="s">
        <v>16394</v>
      </c>
      <c r="G362" s="23">
        <v>4</v>
      </c>
      <c r="H362" s="24">
        <v>20000000</v>
      </c>
      <c r="I362" s="20">
        <v>1</v>
      </c>
      <c r="J362" s="25">
        <v>1.3888888888888889E-3</v>
      </c>
      <c r="K362" s="20" t="s">
        <v>16388</v>
      </c>
      <c r="L362" s="20" t="s">
        <v>16389</v>
      </c>
      <c r="M362" s="20" t="s">
        <v>16422</v>
      </c>
      <c r="N362" s="20" t="s">
        <v>16409</v>
      </c>
      <c r="O362" s="20" t="s">
        <v>16440</v>
      </c>
    </row>
    <row r="363" spans="2:15" x14ac:dyDescent="0.3">
      <c r="B363" s="12" t="s">
        <v>16384</v>
      </c>
      <c r="C363" s="13">
        <v>17</v>
      </c>
      <c r="D363" s="14" t="s">
        <v>16442</v>
      </c>
      <c r="E363" s="12" t="s">
        <v>16423</v>
      </c>
      <c r="F363" s="12" t="s">
        <v>16387</v>
      </c>
      <c r="G363" s="15">
        <v>1</v>
      </c>
      <c r="H363" s="8">
        <v>7000000</v>
      </c>
      <c r="I363" s="12">
        <v>5</v>
      </c>
      <c r="J363" s="16">
        <v>1.3888888888888889E-3</v>
      </c>
      <c r="K363" s="12" t="s">
        <v>16388</v>
      </c>
      <c r="L363" s="12" t="s">
        <v>16438</v>
      </c>
      <c r="M363" s="12" t="s">
        <v>16422</v>
      </c>
      <c r="N363" s="12" t="s">
        <v>16409</v>
      </c>
      <c r="O363" s="12" t="s">
        <v>16410</v>
      </c>
    </row>
    <row r="364" spans="2:15" x14ac:dyDescent="0.3">
      <c r="B364" s="20" t="s">
        <v>16384</v>
      </c>
      <c r="C364" s="21">
        <v>4</v>
      </c>
      <c r="D364" s="22" t="s">
        <v>16385</v>
      </c>
      <c r="E364" s="20" t="s">
        <v>16400</v>
      </c>
      <c r="F364" s="20" t="s">
        <v>16416</v>
      </c>
      <c r="G364" s="23">
        <v>5</v>
      </c>
      <c r="H364" s="24">
        <v>20000000</v>
      </c>
      <c r="I364" s="20">
        <v>1</v>
      </c>
      <c r="J364" s="25">
        <v>1.3888888888888889E-3</v>
      </c>
      <c r="K364" s="20" t="s">
        <v>16388</v>
      </c>
      <c r="L364" s="20" t="s">
        <v>16408</v>
      </c>
      <c r="M364" s="20" t="s">
        <v>16425</v>
      </c>
      <c r="N364" s="20" t="s">
        <v>16406</v>
      </c>
      <c r="O364" s="20" t="s">
        <v>16428</v>
      </c>
    </row>
    <row r="365" spans="2:15" x14ac:dyDescent="0.3">
      <c r="B365" s="12" t="s">
        <v>16384</v>
      </c>
      <c r="C365" s="13">
        <v>6</v>
      </c>
      <c r="D365" s="14" t="s">
        <v>16433</v>
      </c>
      <c r="E365" s="12" t="s">
        <v>16400</v>
      </c>
      <c r="F365" s="12" t="s">
        <v>16441</v>
      </c>
      <c r="G365" s="15">
        <v>2</v>
      </c>
      <c r="H365" s="8">
        <v>12000000</v>
      </c>
      <c r="I365" s="12">
        <v>1</v>
      </c>
      <c r="J365" s="16">
        <v>1.3888888888888889E-3</v>
      </c>
      <c r="K365" s="12" t="s">
        <v>16388</v>
      </c>
      <c r="L365" s="12" t="s">
        <v>16408</v>
      </c>
      <c r="M365" s="12" t="s">
        <v>16405</v>
      </c>
      <c r="N365" s="12" t="s">
        <v>16397</v>
      </c>
      <c r="O365" s="12" t="s">
        <v>16426</v>
      </c>
    </row>
    <row r="366" spans="2:15" x14ac:dyDescent="0.3">
      <c r="B366" s="20" t="s">
        <v>16384</v>
      </c>
      <c r="C366" s="21">
        <v>12</v>
      </c>
      <c r="D366" s="22" t="s">
        <v>16434</v>
      </c>
      <c r="E366" s="20" t="s">
        <v>16404</v>
      </c>
      <c r="F366" s="20" t="s">
        <v>16419</v>
      </c>
      <c r="G366" s="23">
        <v>2</v>
      </c>
      <c r="H366" s="24">
        <v>12000000</v>
      </c>
      <c r="I366" s="20">
        <v>5</v>
      </c>
      <c r="J366" s="25">
        <v>1.3888888888888889E-3</v>
      </c>
      <c r="K366" s="20" t="s">
        <v>16388</v>
      </c>
      <c r="L366" s="20" t="s">
        <v>16413</v>
      </c>
      <c r="M366" s="20" t="s">
        <v>16402</v>
      </c>
      <c r="N366" s="20" t="s">
        <v>16409</v>
      </c>
      <c r="O366" s="20" t="s">
        <v>16440</v>
      </c>
    </row>
    <row r="367" spans="2:15" x14ac:dyDescent="0.3">
      <c r="B367" s="12" t="s">
        <v>16443</v>
      </c>
      <c r="C367" s="13">
        <v>2</v>
      </c>
      <c r="D367" s="14" t="s">
        <v>16433</v>
      </c>
      <c r="E367" s="12" t="s">
        <v>16386</v>
      </c>
      <c r="F367" s="12" t="s">
        <v>16416</v>
      </c>
      <c r="G367" s="15">
        <v>0</v>
      </c>
      <c r="H367" s="8">
        <v>0</v>
      </c>
      <c r="I367" s="12">
        <v>1</v>
      </c>
      <c r="J367" s="16">
        <v>1.3888888888888889E-3</v>
      </c>
      <c r="K367" s="12"/>
      <c r="L367" s="12"/>
      <c r="M367" s="12" t="s">
        <v>16396</v>
      </c>
      <c r="N367" s="12" t="s">
        <v>16406</v>
      </c>
      <c r="O367" s="12" t="s">
        <v>16439</v>
      </c>
    </row>
    <row r="368" spans="2:15" x14ac:dyDescent="0.3">
      <c r="B368" s="20" t="s">
        <v>16443</v>
      </c>
      <c r="C368" s="21">
        <v>30</v>
      </c>
      <c r="D368" s="22" t="s">
        <v>16399</v>
      </c>
      <c r="E368" s="20" t="s">
        <v>16386</v>
      </c>
      <c r="F368" s="20" t="s">
        <v>16394</v>
      </c>
      <c r="G368" s="23">
        <v>0</v>
      </c>
      <c r="H368" s="24">
        <v>0</v>
      </c>
      <c r="I368" s="20">
        <v>2</v>
      </c>
      <c r="J368" s="25">
        <v>1.3888888888888889E-3</v>
      </c>
      <c r="K368" s="20"/>
      <c r="L368" s="20"/>
      <c r="M368" s="20" t="s">
        <v>16417</v>
      </c>
      <c r="N368" s="20" t="s">
        <v>16397</v>
      </c>
      <c r="O368" s="20" t="s">
        <v>16403</v>
      </c>
    </row>
    <row r="369" spans="2:15" x14ac:dyDescent="0.3">
      <c r="B369" s="12" t="s">
        <v>16443</v>
      </c>
      <c r="C369" s="13">
        <v>8</v>
      </c>
      <c r="D369" s="14" t="s">
        <v>16411</v>
      </c>
      <c r="E369" s="12" t="s">
        <v>16412</v>
      </c>
      <c r="F369" s="12" t="s">
        <v>16394</v>
      </c>
      <c r="G369" s="15">
        <v>0</v>
      </c>
      <c r="H369" s="8">
        <v>0</v>
      </c>
      <c r="I369" s="12">
        <v>1</v>
      </c>
      <c r="J369" s="16">
        <v>1.3888888888888889E-3</v>
      </c>
      <c r="K369" s="12"/>
      <c r="L369" s="12"/>
      <c r="M369" s="12" t="s">
        <v>16402</v>
      </c>
      <c r="N369" s="12" t="s">
        <v>16391</v>
      </c>
      <c r="O369" s="12" t="s">
        <v>16436</v>
      </c>
    </row>
    <row r="370" spans="2:15" x14ac:dyDescent="0.3">
      <c r="B370" s="20" t="s">
        <v>16443</v>
      </c>
      <c r="C370" s="21">
        <v>20</v>
      </c>
      <c r="D370" s="22" t="s">
        <v>16418</v>
      </c>
      <c r="E370" s="20" t="s">
        <v>16404</v>
      </c>
      <c r="F370" s="20" t="s">
        <v>16387</v>
      </c>
      <c r="G370" s="23">
        <v>0</v>
      </c>
      <c r="H370" s="24">
        <v>0</v>
      </c>
      <c r="I370" s="20">
        <v>2</v>
      </c>
      <c r="J370" s="25">
        <v>1.3888888888888889E-3</v>
      </c>
      <c r="K370" s="20"/>
      <c r="L370" s="20"/>
      <c r="M370" s="20" t="s">
        <v>16405</v>
      </c>
      <c r="N370" s="20" t="s">
        <v>16391</v>
      </c>
      <c r="O370" s="20" t="s">
        <v>16436</v>
      </c>
    </row>
    <row r="371" spans="2:15" x14ac:dyDescent="0.3">
      <c r="B371" s="12" t="s">
        <v>16443</v>
      </c>
      <c r="C371" s="13">
        <v>2</v>
      </c>
      <c r="D371" s="14" t="s">
        <v>16433</v>
      </c>
      <c r="E371" s="12" t="s">
        <v>16386</v>
      </c>
      <c r="F371" s="12" t="s">
        <v>16416</v>
      </c>
      <c r="G371" s="15">
        <v>0</v>
      </c>
      <c r="H371" s="8">
        <v>0</v>
      </c>
      <c r="I371" s="12">
        <v>1</v>
      </c>
      <c r="J371" s="16">
        <v>1.3888888888888889E-3</v>
      </c>
      <c r="K371" s="12"/>
      <c r="L371" s="12"/>
      <c r="M371" s="12" t="s">
        <v>16396</v>
      </c>
      <c r="N371" s="12" t="s">
        <v>16406</v>
      </c>
      <c r="O371" s="12" t="s">
        <v>16439</v>
      </c>
    </row>
    <row r="372" spans="2:15" x14ac:dyDescent="0.3">
      <c r="B372" s="20" t="s">
        <v>16384</v>
      </c>
      <c r="C372" s="21">
        <v>10</v>
      </c>
      <c r="D372" s="22" t="s">
        <v>16429</v>
      </c>
      <c r="E372" s="20" t="s">
        <v>16404</v>
      </c>
      <c r="F372" s="20" t="s">
        <v>16416</v>
      </c>
      <c r="G372" s="23">
        <v>2</v>
      </c>
      <c r="H372" s="24">
        <v>12000000</v>
      </c>
      <c r="I372" s="20">
        <v>1</v>
      </c>
      <c r="J372" s="25">
        <v>1.3888888888888889E-3</v>
      </c>
      <c r="K372" s="20" t="s">
        <v>16388</v>
      </c>
      <c r="L372" s="20" t="s">
        <v>16389</v>
      </c>
      <c r="M372" s="20" t="s">
        <v>16390</v>
      </c>
      <c r="N372" s="20" t="s">
        <v>16406</v>
      </c>
      <c r="O372" s="20" t="s">
        <v>16407</v>
      </c>
    </row>
    <row r="373" spans="2:15" x14ac:dyDescent="0.3">
      <c r="B373" s="12" t="s">
        <v>16384</v>
      </c>
      <c r="C373" s="13">
        <v>1</v>
      </c>
      <c r="D373" s="14" t="s">
        <v>16429</v>
      </c>
      <c r="E373" s="12" t="s">
        <v>16404</v>
      </c>
      <c r="F373" s="12" t="s">
        <v>16416</v>
      </c>
      <c r="G373" s="15">
        <v>3</v>
      </c>
      <c r="H373" s="8">
        <v>11000000</v>
      </c>
      <c r="I373" s="12">
        <v>2</v>
      </c>
      <c r="J373" s="16">
        <v>1.3888888888888889E-3</v>
      </c>
      <c r="K373" s="12" t="s">
        <v>16388</v>
      </c>
      <c r="L373" s="12" t="s">
        <v>16438</v>
      </c>
      <c r="M373" s="12" t="s">
        <v>16390</v>
      </c>
      <c r="N373" s="12" t="s">
        <v>16391</v>
      </c>
      <c r="O373" s="12" t="s">
        <v>16437</v>
      </c>
    </row>
    <row r="374" spans="2:15" x14ac:dyDescent="0.3">
      <c r="B374" s="20" t="s">
        <v>16384</v>
      </c>
      <c r="C374" s="21">
        <v>11</v>
      </c>
      <c r="D374" s="22" t="s">
        <v>16431</v>
      </c>
      <c r="E374" s="20" t="s">
        <v>16386</v>
      </c>
      <c r="F374" s="20" t="s">
        <v>16387</v>
      </c>
      <c r="G374" s="23">
        <v>2</v>
      </c>
      <c r="H374" s="24">
        <v>10000000</v>
      </c>
      <c r="I374" s="20">
        <v>2</v>
      </c>
      <c r="J374" s="25">
        <v>1.3888888888888889E-3</v>
      </c>
      <c r="K374" s="20" t="s">
        <v>16388</v>
      </c>
      <c r="L374" s="20" t="s">
        <v>16430</v>
      </c>
      <c r="M374" s="20" t="s">
        <v>16422</v>
      </c>
      <c r="N374" s="20" t="s">
        <v>16409</v>
      </c>
      <c r="O374" s="20" t="s">
        <v>16410</v>
      </c>
    </row>
    <row r="375" spans="2:15" x14ac:dyDescent="0.3">
      <c r="B375" s="12" t="s">
        <v>16384</v>
      </c>
      <c r="C375" s="13">
        <v>3</v>
      </c>
      <c r="D375" s="14" t="s">
        <v>16433</v>
      </c>
      <c r="E375" s="12" t="s">
        <v>16423</v>
      </c>
      <c r="F375" s="12" t="s">
        <v>16416</v>
      </c>
      <c r="G375" s="15">
        <v>2</v>
      </c>
      <c r="H375" s="8">
        <v>38000000</v>
      </c>
      <c r="I375" s="12">
        <v>1</v>
      </c>
      <c r="J375" s="16">
        <v>1.3888888888888889E-3</v>
      </c>
      <c r="K375" s="12" t="s">
        <v>16420</v>
      </c>
      <c r="L375" s="12" t="s">
        <v>16389</v>
      </c>
      <c r="M375" s="12" t="s">
        <v>16402</v>
      </c>
      <c r="N375" s="12" t="s">
        <v>16406</v>
      </c>
      <c r="O375" s="12" t="s">
        <v>16439</v>
      </c>
    </row>
    <row r="376" spans="2:15" x14ac:dyDescent="0.3">
      <c r="B376" s="20" t="s">
        <v>16384</v>
      </c>
      <c r="C376" s="21">
        <v>20</v>
      </c>
      <c r="D376" s="22" t="s">
        <v>16445</v>
      </c>
      <c r="E376" s="20" t="s">
        <v>16400</v>
      </c>
      <c r="F376" s="20" t="s">
        <v>16416</v>
      </c>
      <c r="G376" s="23">
        <v>1</v>
      </c>
      <c r="H376" s="24">
        <v>19000000</v>
      </c>
      <c r="I376" s="20">
        <v>5</v>
      </c>
      <c r="J376" s="25">
        <v>1.3888888888888889E-3</v>
      </c>
      <c r="K376" s="20" t="s">
        <v>16420</v>
      </c>
      <c r="L376" s="20" t="s">
        <v>16401</v>
      </c>
      <c r="M376" s="20" t="s">
        <v>16417</v>
      </c>
      <c r="N376" s="20" t="s">
        <v>16409</v>
      </c>
      <c r="O376" s="20" t="s">
        <v>16440</v>
      </c>
    </row>
    <row r="377" spans="2:15" x14ac:dyDescent="0.3">
      <c r="B377" s="12" t="s">
        <v>16384</v>
      </c>
      <c r="C377" s="13">
        <v>11</v>
      </c>
      <c r="D377" s="14" t="s">
        <v>16393</v>
      </c>
      <c r="E377" s="12" t="s">
        <v>16386</v>
      </c>
      <c r="F377" s="12" t="s">
        <v>16416</v>
      </c>
      <c r="G377" s="15">
        <v>3</v>
      </c>
      <c r="H377" s="8">
        <v>15000000</v>
      </c>
      <c r="I377" s="12">
        <v>4</v>
      </c>
      <c r="J377" s="16">
        <v>1.3888888888888889E-3</v>
      </c>
      <c r="K377" s="12" t="s">
        <v>16388</v>
      </c>
      <c r="L377" s="12" t="s">
        <v>16401</v>
      </c>
      <c r="M377" s="12" t="s">
        <v>16425</v>
      </c>
      <c r="N377" s="12" t="s">
        <v>16409</v>
      </c>
      <c r="O377" s="12" t="s">
        <v>16440</v>
      </c>
    </row>
    <row r="378" spans="2:15" x14ac:dyDescent="0.3">
      <c r="B378" s="20" t="s">
        <v>16384</v>
      </c>
      <c r="C378" s="21">
        <v>28</v>
      </c>
      <c r="D378" s="22" t="s">
        <v>16399</v>
      </c>
      <c r="E378" s="20" t="s">
        <v>16404</v>
      </c>
      <c r="F378" s="20" t="s">
        <v>16394</v>
      </c>
      <c r="G378" s="23">
        <v>1</v>
      </c>
      <c r="H378" s="24">
        <v>19000000</v>
      </c>
      <c r="I378" s="20">
        <v>4</v>
      </c>
      <c r="J378" s="25">
        <v>1.3888888888888889E-3</v>
      </c>
      <c r="K378" s="20" t="s">
        <v>16447</v>
      </c>
      <c r="L378" s="20" t="s">
        <v>16408</v>
      </c>
      <c r="M378" s="20" t="s">
        <v>16417</v>
      </c>
      <c r="N378" s="20" t="s">
        <v>16409</v>
      </c>
      <c r="O378" s="20" t="s">
        <v>16410</v>
      </c>
    </row>
    <row r="379" spans="2:15" x14ac:dyDescent="0.3">
      <c r="B379" s="12" t="s">
        <v>16384</v>
      </c>
      <c r="C379" s="13">
        <v>30</v>
      </c>
      <c r="D379" s="14" t="s">
        <v>16399</v>
      </c>
      <c r="E379" s="12" t="s">
        <v>16404</v>
      </c>
      <c r="F379" s="12" t="s">
        <v>16416</v>
      </c>
      <c r="G379" s="15">
        <v>2</v>
      </c>
      <c r="H379" s="8">
        <v>38000000</v>
      </c>
      <c r="I379" s="12">
        <v>1</v>
      </c>
      <c r="J379" s="16">
        <v>1.3888888888888889E-3</v>
      </c>
      <c r="K379" s="12" t="s">
        <v>16420</v>
      </c>
      <c r="L379" s="12" t="s">
        <v>16413</v>
      </c>
      <c r="M379" s="12" t="s">
        <v>16402</v>
      </c>
      <c r="N379" s="12" t="s">
        <v>16406</v>
      </c>
      <c r="O379" s="12" t="s">
        <v>16428</v>
      </c>
    </row>
    <row r="380" spans="2:15" x14ac:dyDescent="0.3">
      <c r="B380" s="20" t="s">
        <v>16384</v>
      </c>
      <c r="C380" s="21">
        <v>11</v>
      </c>
      <c r="D380" s="22" t="s">
        <v>16399</v>
      </c>
      <c r="E380" s="20" t="s">
        <v>16404</v>
      </c>
      <c r="F380" s="20" t="s">
        <v>16416</v>
      </c>
      <c r="G380" s="23">
        <v>5</v>
      </c>
      <c r="H380" s="24">
        <v>25000000</v>
      </c>
      <c r="I380" s="20">
        <v>2</v>
      </c>
      <c r="J380" s="25">
        <v>1.3888888888888889E-3</v>
      </c>
      <c r="K380" s="20" t="s">
        <v>16388</v>
      </c>
      <c r="L380" s="20" t="s">
        <v>16401</v>
      </c>
      <c r="M380" s="20" t="s">
        <v>16402</v>
      </c>
      <c r="N380" s="20" t="s">
        <v>16397</v>
      </c>
      <c r="O380" s="20" t="s">
        <v>16448</v>
      </c>
    </row>
    <row r="381" spans="2:15" x14ac:dyDescent="0.3">
      <c r="B381" s="12" t="s">
        <v>16384</v>
      </c>
      <c r="C381" s="13">
        <v>12</v>
      </c>
      <c r="D381" s="14" t="s">
        <v>16399</v>
      </c>
      <c r="E381" s="12" t="s">
        <v>16404</v>
      </c>
      <c r="F381" s="12" t="s">
        <v>16416</v>
      </c>
      <c r="G381" s="15">
        <v>5</v>
      </c>
      <c r="H381" s="8">
        <v>25000000</v>
      </c>
      <c r="I381" s="12">
        <v>5</v>
      </c>
      <c r="J381" s="16">
        <v>1.3888888888888889E-3</v>
      </c>
      <c r="K381" s="12" t="s">
        <v>16388</v>
      </c>
      <c r="L381" s="12" t="s">
        <v>16430</v>
      </c>
      <c r="M381" s="12" t="s">
        <v>16402</v>
      </c>
      <c r="N381" s="12" t="s">
        <v>16391</v>
      </c>
      <c r="O381" s="12" t="s">
        <v>16437</v>
      </c>
    </row>
    <row r="382" spans="2:15" x14ac:dyDescent="0.3">
      <c r="B382" s="20" t="s">
        <v>16384</v>
      </c>
      <c r="C382" s="21">
        <v>17</v>
      </c>
      <c r="D382" s="22" t="s">
        <v>16399</v>
      </c>
      <c r="E382" s="20" t="s">
        <v>16400</v>
      </c>
      <c r="F382" s="20" t="s">
        <v>16416</v>
      </c>
      <c r="G382" s="23">
        <v>2</v>
      </c>
      <c r="H382" s="24">
        <v>12000000</v>
      </c>
      <c r="I382" s="20">
        <v>4</v>
      </c>
      <c r="J382" s="25">
        <v>1.3888888888888889E-3</v>
      </c>
      <c r="K382" s="20" t="s">
        <v>16388</v>
      </c>
      <c r="L382" s="20" t="s">
        <v>16413</v>
      </c>
      <c r="M382" s="20" t="s">
        <v>16422</v>
      </c>
      <c r="N382" s="20" t="s">
        <v>16406</v>
      </c>
      <c r="O382" s="20" t="s">
        <v>16428</v>
      </c>
    </row>
    <row r="383" spans="2:15" x14ac:dyDescent="0.3">
      <c r="B383" s="12" t="s">
        <v>16384</v>
      </c>
      <c r="C383" s="13">
        <v>29</v>
      </c>
      <c r="D383" s="14" t="s">
        <v>16399</v>
      </c>
      <c r="E383" s="12" t="s">
        <v>16404</v>
      </c>
      <c r="F383" s="12" t="s">
        <v>16394</v>
      </c>
      <c r="G383" s="15">
        <v>4</v>
      </c>
      <c r="H383" s="8">
        <v>15000000</v>
      </c>
      <c r="I383" s="12">
        <v>3</v>
      </c>
      <c r="J383" s="16">
        <v>1.3888888888888889E-3</v>
      </c>
      <c r="K383" s="12" t="s">
        <v>16388</v>
      </c>
      <c r="L383" s="12" t="s">
        <v>16395</v>
      </c>
      <c r="M383" s="12" t="s">
        <v>16425</v>
      </c>
      <c r="N383" s="12" t="s">
        <v>16391</v>
      </c>
      <c r="O383" s="12" t="s">
        <v>16427</v>
      </c>
    </row>
    <row r="384" spans="2:15" x14ac:dyDescent="0.3">
      <c r="B384" s="20" t="s">
        <v>16384</v>
      </c>
      <c r="C384" s="21">
        <v>8</v>
      </c>
      <c r="D384" s="22" t="s">
        <v>16411</v>
      </c>
      <c r="E384" s="20" t="s">
        <v>16400</v>
      </c>
      <c r="F384" s="20" t="s">
        <v>16394</v>
      </c>
      <c r="G384" s="23">
        <v>1</v>
      </c>
      <c r="H384" s="24">
        <v>7000000</v>
      </c>
      <c r="I384" s="20">
        <v>1</v>
      </c>
      <c r="J384" s="25">
        <v>1.3888888888888889E-3</v>
      </c>
      <c r="K384" s="20" t="s">
        <v>16388</v>
      </c>
      <c r="L384" s="20" t="s">
        <v>16430</v>
      </c>
      <c r="M384" s="20" t="s">
        <v>16422</v>
      </c>
      <c r="N384" s="20" t="s">
        <v>16391</v>
      </c>
      <c r="O384" s="20" t="s">
        <v>16415</v>
      </c>
    </row>
    <row r="385" spans="2:15" x14ac:dyDescent="0.3">
      <c r="B385" s="12" t="s">
        <v>16384</v>
      </c>
      <c r="C385" s="13">
        <v>27</v>
      </c>
      <c r="D385" s="14" t="s">
        <v>16411</v>
      </c>
      <c r="E385" s="12" t="s">
        <v>16412</v>
      </c>
      <c r="F385" s="12" t="s">
        <v>16394</v>
      </c>
      <c r="G385" s="15">
        <v>1</v>
      </c>
      <c r="H385" s="8">
        <v>7000000</v>
      </c>
      <c r="I385" s="12">
        <v>1</v>
      </c>
      <c r="J385" s="16">
        <v>1.3888888888888889E-3</v>
      </c>
      <c r="K385" s="12" t="s">
        <v>16388</v>
      </c>
      <c r="L385" s="12" t="s">
        <v>16389</v>
      </c>
      <c r="M385" s="12" t="s">
        <v>16396</v>
      </c>
      <c r="N385" s="12" t="s">
        <v>16406</v>
      </c>
      <c r="O385" s="12" t="s">
        <v>16428</v>
      </c>
    </row>
    <row r="386" spans="2:15" x14ac:dyDescent="0.3">
      <c r="B386" s="20" t="s">
        <v>16384</v>
      </c>
      <c r="C386" s="21">
        <v>2</v>
      </c>
      <c r="D386" s="22" t="s">
        <v>16418</v>
      </c>
      <c r="E386" s="20" t="s">
        <v>16412</v>
      </c>
      <c r="F386" s="20" t="s">
        <v>16394</v>
      </c>
      <c r="G386" s="23">
        <v>4</v>
      </c>
      <c r="H386" s="24">
        <v>20000000</v>
      </c>
      <c r="I386" s="20">
        <v>1</v>
      </c>
      <c r="J386" s="25">
        <v>1.3888888888888889E-3</v>
      </c>
      <c r="K386" s="20" t="s">
        <v>16435</v>
      </c>
      <c r="L386" s="20" t="s">
        <v>16395</v>
      </c>
      <c r="M386" s="20" t="s">
        <v>16414</v>
      </c>
      <c r="N386" s="20" t="s">
        <v>16397</v>
      </c>
      <c r="O386" s="20" t="s">
        <v>16426</v>
      </c>
    </row>
    <row r="387" spans="2:15" x14ac:dyDescent="0.3">
      <c r="B387" s="12" t="s">
        <v>16384</v>
      </c>
      <c r="C387" s="13">
        <v>1</v>
      </c>
      <c r="D387" s="14" t="s">
        <v>16418</v>
      </c>
      <c r="E387" s="12" t="s">
        <v>16400</v>
      </c>
      <c r="F387" s="12" t="s">
        <v>16419</v>
      </c>
      <c r="G387" s="15">
        <v>4</v>
      </c>
      <c r="H387" s="8">
        <v>20000000</v>
      </c>
      <c r="I387" s="12">
        <v>1</v>
      </c>
      <c r="J387" s="16">
        <v>1.3888888888888889E-3</v>
      </c>
      <c r="K387" s="12" t="s">
        <v>16388</v>
      </c>
      <c r="L387" s="12" t="s">
        <v>16421</v>
      </c>
      <c r="M387" s="12" t="s">
        <v>16425</v>
      </c>
      <c r="N387" s="12" t="s">
        <v>16391</v>
      </c>
      <c r="O387" s="12" t="s">
        <v>16415</v>
      </c>
    </row>
    <row r="388" spans="2:15" x14ac:dyDescent="0.3">
      <c r="B388" s="20" t="s">
        <v>16384</v>
      </c>
      <c r="C388" s="21">
        <v>31</v>
      </c>
      <c r="D388" s="22" t="s">
        <v>16442</v>
      </c>
      <c r="E388" s="20" t="s">
        <v>16423</v>
      </c>
      <c r="F388" s="20" t="s">
        <v>16416</v>
      </c>
      <c r="G388" s="23">
        <v>3</v>
      </c>
      <c r="H388" s="24">
        <v>12000000</v>
      </c>
      <c r="I388" s="20">
        <v>1</v>
      </c>
      <c r="J388" s="25">
        <v>1.3888888888888889E-3</v>
      </c>
      <c r="K388" s="20" t="s">
        <v>16388</v>
      </c>
      <c r="L388" s="20" t="s">
        <v>16389</v>
      </c>
      <c r="M388" s="20" t="s">
        <v>16405</v>
      </c>
      <c r="N388" s="20" t="s">
        <v>16391</v>
      </c>
      <c r="O388" s="20" t="s">
        <v>16427</v>
      </c>
    </row>
    <row r="389" spans="2:15" x14ac:dyDescent="0.3">
      <c r="B389" s="12" t="s">
        <v>16384</v>
      </c>
      <c r="C389" s="13">
        <v>30</v>
      </c>
      <c r="D389" s="14" t="s">
        <v>16442</v>
      </c>
      <c r="E389" s="12" t="s">
        <v>16400</v>
      </c>
      <c r="F389" s="12" t="s">
        <v>16394</v>
      </c>
      <c r="G389" s="15">
        <v>2</v>
      </c>
      <c r="H389" s="8">
        <v>12000000</v>
      </c>
      <c r="I389" s="12">
        <v>1</v>
      </c>
      <c r="J389" s="16">
        <v>1.3888888888888889E-3</v>
      </c>
      <c r="K389" s="12" t="s">
        <v>16388</v>
      </c>
      <c r="L389" s="12" t="s">
        <v>16389</v>
      </c>
      <c r="M389" s="12" t="s">
        <v>16425</v>
      </c>
      <c r="N389" s="12" t="s">
        <v>16391</v>
      </c>
      <c r="O389" s="12" t="s">
        <v>16437</v>
      </c>
    </row>
    <row r="390" spans="2:15" x14ac:dyDescent="0.3">
      <c r="B390" s="20" t="s">
        <v>16384</v>
      </c>
      <c r="C390" s="21">
        <v>10</v>
      </c>
      <c r="D390" s="22" t="s">
        <v>16429</v>
      </c>
      <c r="E390" s="20" t="s">
        <v>16404</v>
      </c>
      <c r="F390" s="20" t="s">
        <v>16416</v>
      </c>
      <c r="G390" s="23">
        <v>2</v>
      </c>
      <c r="H390" s="24">
        <v>12000000</v>
      </c>
      <c r="I390" s="20">
        <v>1</v>
      </c>
      <c r="J390" s="25">
        <v>1.3888888888888889E-3</v>
      </c>
      <c r="K390" s="20" t="s">
        <v>16388</v>
      </c>
      <c r="L390" s="20" t="s">
        <v>16389</v>
      </c>
      <c r="M390" s="20" t="s">
        <v>16390</v>
      </c>
      <c r="N390" s="20" t="s">
        <v>16406</v>
      </c>
      <c r="O390" s="20" t="s">
        <v>16407</v>
      </c>
    </row>
    <row r="391" spans="2:15" x14ac:dyDescent="0.3">
      <c r="B391" s="12" t="s">
        <v>16384</v>
      </c>
      <c r="C391" s="13">
        <v>1</v>
      </c>
      <c r="D391" s="14" t="s">
        <v>16429</v>
      </c>
      <c r="E391" s="12" t="s">
        <v>16404</v>
      </c>
      <c r="F391" s="12" t="s">
        <v>16416</v>
      </c>
      <c r="G391" s="15">
        <v>3</v>
      </c>
      <c r="H391" s="8">
        <v>11000000</v>
      </c>
      <c r="I391" s="12">
        <v>2</v>
      </c>
      <c r="J391" s="16">
        <v>1.3888888888888889E-3</v>
      </c>
      <c r="K391" s="12" t="s">
        <v>16388</v>
      </c>
      <c r="L391" s="12" t="s">
        <v>16438</v>
      </c>
      <c r="M391" s="12" t="s">
        <v>16390</v>
      </c>
      <c r="N391" s="12" t="s">
        <v>16391</v>
      </c>
      <c r="O391" s="12" t="s">
        <v>16437</v>
      </c>
    </row>
    <row r="392" spans="2:15" x14ac:dyDescent="0.3">
      <c r="B392" s="20" t="s">
        <v>16384</v>
      </c>
      <c r="C392" s="21">
        <v>11</v>
      </c>
      <c r="D392" s="22" t="s">
        <v>16431</v>
      </c>
      <c r="E392" s="20" t="s">
        <v>16386</v>
      </c>
      <c r="F392" s="20" t="s">
        <v>16387</v>
      </c>
      <c r="G392" s="23">
        <v>2</v>
      </c>
      <c r="H392" s="24">
        <v>10000000</v>
      </c>
      <c r="I392" s="20">
        <v>2</v>
      </c>
      <c r="J392" s="25">
        <v>1.3888888888888889E-3</v>
      </c>
      <c r="K392" s="20" t="s">
        <v>16388</v>
      </c>
      <c r="L392" s="20" t="s">
        <v>16430</v>
      </c>
      <c r="M392" s="20" t="s">
        <v>16422</v>
      </c>
      <c r="N392" s="20" t="s">
        <v>16409</v>
      </c>
      <c r="O392" s="20" t="s">
        <v>16410</v>
      </c>
    </row>
    <row r="393" spans="2:15" x14ac:dyDescent="0.3">
      <c r="B393" s="12" t="s">
        <v>16384</v>
      </c>
      <c r="C393" s="13">
        <v>3</v>
      </c>
      <c r="D393" s="14" t="s">
        <v>16433</v>
      </c>
      <c r="E393" s="12" t="s">
        <v>16423</v>
      </c>
      <c r="F393" s="12" t="s">
        <v>16416</v>
      </c>
      <c r="G393" s="15">
        <v>2</v>
      </c>
      <c r="H393" s="8">
        <v>38000000</v>
      </c>
      <c r="I393" s="12">
        <v>1</v>
      </c>
      <c r="J393" s="16">
        <v>1.3888888888888889E-3</v>
      </c>
      <c r="K393" s="12" t="s">
        <v>16420</v>
      </c>
      <c r="L393" s="12" t="s">
        <v>16389</v>
      </c>
      <c r="M393" s="12" t="s">
        <v>16402</v>
      </c>
      <c r="N393" s="12" t="s">
        <v>16406</v>
      </c>
      <c r="O393" s="12" t="s">
        <v>16439</v>
      </c>
    </row>
    <row r="394" spans="2:15" x14ac:dyDescent="0.3">
      <c r="B394" s="20" t="s">
        <v>16384</v>
      </c>
      <c r="C394" s="21">
        <v>20</v>
      </c>
      <c r="D394" s="22" t="s">
        <v>16445</v>
      </c>
      <c r="E394" s="20" t="s">
        <v>16400</v>
      </c>
      <c r="F394" s="20" t="s">
        <v>16416</v>
      </c>
      <c r="G394" s="23">
        <v>1</v>
      </c>
      <c r="H394" s="24">
        <v>19000000</v>
      </c>
      <c r="I394" s="20">
        <v>5</v>
      </c>
      <c r="J394" s="25">
        <v>1.3888888888888889E-3</v>
      </c>
      <c r="K394" s="20" t="s">
        <v>16420</v>
      </c>
      <c r="L394" s="20" t="s">
        <v>16401</v>
      </c>
      <c r="M394" s="20" t="s">
        <v>16417</v>
      </c>
      <c r="N394" s="20" t="s">
        <v>16409</v>
      </c>
      <c r="O394" s="20" t="s">
        <v>16440</v>
      </c>
    </row>
    <row r="395" spans="2:15" x14ac:dyDescent="0.3">
      <c r="B395" s="12" t="s">
        <v>16384</v>
      </c>
      <c r="C395" s="13">
        <v>11</v>
      </c>
      <c r="D395" s="14" t="s">
        <v>16393</v>
      </c>
      <c r="E395" s="12" t="s">
        <v>16386</v>
      </c>
      <c r="F395" s="12" t="s">
        <v>16416</v>
      </c>
      <c r="G395" s="15">
        <v>3</v>
      </c>
      <c r="H395" s="8">
        <v>15000000</v>
      </c>
      <c r="I395" s="12">
        <v>4</v>
      </c>
      <c r="J395" s="16">
        <v>1.3888888888888889E-3</v>
      </c>
      <c r="K395" s="12" t="s">
        <v>16388</v>
      </c>
      <c r="L395" s="12" t="s">
        <v>16401</v>
      </c>
      <c r="M395" s="12" t="s">
        <v>16425</v>
      </c>
      <c r="N395" s="12" t="s">
        <v>16409</v>
      </c>
      <c r="O395" s="12" t="s">
        <v>16440</v>
      </c>
    </row>
    <row r="396" spans="2:15" x14ac:dyDescent="0.3">
      <c r="B396" s="20" t="s">
        <v>16443</v>
      </c>
      <c r="C396" s="21">
        <v>5</v>
      </c>
      <c r="D396" s="22" t="s">
        <v>16385</v>
      </c>
      <c r="E396" s="20" t="s">
        <v>16404</v>
      </c>
      <c r="F396" s="20" t="s">
        <v>16387</v>
      </c>
      <c r="G396" s="23">
        <v>0</v>
      </c>
      <c r="H396" s="24">
        <v>0</v>
      </c>
      <c r="I396" s="20">
        <v>2</v>
      </c>
      <c r="J396" s="25">
        <v>1.3888888888888889E-3</v>
      </c>
      <c r="K396" s="20"/>
      <c r="L396" s="20"/>
      <c r="M396" s="20" t="s">
        <v>16422</v>
      </c>
      <c r="N396" s="20" t="s">
        <v>16397</v>
      </c>
      <c r="O396" s="20" t="s">
        <v>16426</v>
      </c>
    </row>
    <row r="397" spans="2:15" x14ac:dyDescent="0.3">
      <c r="B397" s="12" t="s">
        <v>16443</v>
      </c>
      <c r="C397" s="13">
        <v>22</v>
      </c>
      <c r="D397" s="14" t="s">
        <v>16411</v>
      </c>
      <c r="E397" s="12" t="s">
        <v>16404</v>
      </c>
      <c r="F397" s="12" t="s">
        <v>16387</v>
      </c>
      <c r="G397" s="15">
        <v>0</v>
      </c>
      <c r="H397" s="8">
        <v>0</v>
      </c>
      <c r="I397" s="12">
        <v>1</v>
      </c>
      <c r="J397" s="16">
        <v>1.3888888888888889E-3</v>
      </c>
      <c r="K397" s="12"/>
      <c r="L397" s="12"/>
      <c r="M397" s="12" t="s">
        <v>16417</v>
      </c>
      <c r="N397" s="12" t="s">
        <v>16397</v>
      </c>
      <c r="O397" s="12" t="s">
        <v>16403</v>
      </c>
    </row>
    <row r="398" spans="2:15" x14ac:dyDescent="0.3">
      <c r="B398" s="20" t="s">
        <v>16443</v>
      </c>
      <c r="C398" s="21">
        <v>26</v>
      </c>
      <c r="D398" s="22" t="s">
        <v>16411</v>
      </c>
      <c r="E398" s="20" t="s">
        <v>16400</v>
      </c>
      <c r="F398" s="20" t="s">
        <v>16416</v>
      </c>
      <c r="G398" s="23">
        <v>0</v>
      </c>
      <c r="H398" s="24">
        <v>0</v>
      </c>
      <c r="I398" s="20">
        <v>1</v>
      </c>
      <c r="J398" s="25">
        <v>1.3888888888888889E-3</v>
      </c>
      <c r="K398" s="20"/>
      <c r="L398" s="20"/>
      <c r="M398" s="20" t="s">
        <v>16414</v>
      </c>
      <c r="N398" s="20" t="s">
        <v>16391</v>
      </c>
      <c r="O398" s="20" t="s">
        <v>16415</v>
      </c>
    </row>
    <row r="399" spans="2:15" x14ac:dyDescent="0.3">
      <c r="B399" s="12" t="s">
        <v>16443</v>
      </c>
      <c r="C399" s="13">
        <v>8</v>
      </c>
      <c r="D399" s="14" t="s">
        <v>16411</v>
      </c>
      <c r="E399" s="12" t="s">
        <v>16404</v>
      </c>
      <c r="F399" s="12" t="s">
        <v>16394</v>
      </c>
      <c r="G399" s="15">
        <v>0</v>
      </c>
      <c r="H399" s="8">
        <v>0</v>
      </c>
      <c r="I399" s="12">
        <v>5</v>
      </c>
      <c r="J399" s="16">
        <v>1.3888888888888889E-3</v>
      </c>
      <c r="K399" s="12"/>
      <c r="L399" s="12"/>
      <c r="M399" s="12" t="s">
        <v>16422</v>
      </c>
      <c r="N399" s="12" t="s">
        <v>16391</v>
      </c>
      <c r="O399" s="12" t="s">
        <v>16437</v>
      </c>
    </row>
    <row r="400" spans="2:15" x14ac:dyDescent="0.3">
      <c r="B400" s="20" t="s">
        <v>16443</v>
      </c>
      <c r="C400" s="21">
        <v>17</v>
      </c>
      <c r="D400" s="22" t="s">
        <v>16418</v>
      </c>
      <c r="E400" s="20" t="s">
        <v>16386</v>
      </c>
      <c r="F400" s="20" t="s">
        <v>16416</v>
      </c>
      <c r="G400" s="23">
        <v>0</v>
      </c>
      <c r="H400" s="24">
        <v>0</v>
      </c>
      <c r="I400" s="20">
        <v>4</v>
      </c>
      <c r="J400" s="25">
        <v>1.3888888888888889E-3</v>
      </c>
      <c r="K400" s="20"/>
      <c r="L400" s="20"/>
      <c r="M400" s="20" t="s">
        <v>16422</v>
      </c>
      <c r="N400" s="20" t="s">
        <v>16409</v>
      </c>
      <c r="O400" s="20" t="s">
        <v>16440</v>
      </c>
    </row>
    <row r="401" spans="2:15" x14ac:dyDescent="0.3">
      <c r="B401" s="12" t="s">
        <v>16443</v>
      </c>
      <c r="C401" s="13">
        <v>11</v>
      </c>
      <c r="D401" s="14" t="s">
        <v>16442</v>
      </c>
      <c r="E401" s="12" t="s">
        <v>16400</v>
      </c>
      <c r="F401" s="12" t="s">
        <v>16394</v>
      </c>
      <c r="G401" s="15">
        <v>0</v>
      </c>
      <c r="H401" s="8">
        <v>0</v>
      </c>
      <c r="I401" s="12">
        <v>2</v>
      </c>
      <c r="J401" s="16">
        <v>1.3888888888888889E-3</v>
      </c>
      <c r="K401" s="12"/>
      <c r="L401" s="12"/>
      <c r="M401" s="12" t="s">
        <v>16425</v>
      </c>
      <c r="N401" s="12" t="s">
        <v>16397</v>
      </c>
      <c r="O401" s="12" t="s">
        <v>16426</v>
      </c>
    </row>
    <row r="402" spans="2:15" x14ac:dyDescent="0.3">
      <c r="B402" s="20" t="s">
        <v>16443</v>
      </c>
      <c r="C402" s="21">
        <v>22</v>
      </c>
      <c r="D402" s="22" t="s">
        <v>16442</v>
      </c>
      <c r="E402" s="20" t="s">
        <v>16386</v>
      </c>
      <c r="F402" s="20" t="s">
        <v>16419</v>
      </c>
      <c r="G402" s="23">
        <v>0</v>
      </c>
      <c r="H402" s="24">
        <v>0</v>
      </c>
      <c r="I402" s="20">
        <v>2</v>
      </c>
      <c r="J402" s="25">
        <v>1.3888888888888889E-3</v>
      </c>
      <c r="K402" s="20"/>
      <c r="L402" s="20"/>
      <c r="M402" s="20" t="s">
        <v>16405</v>
      </c>
      <c r="N402" s="20" t="s">
        <v>16397</v>
      </c>
      <c r="O402" s="20" t="s">
        <v>16448</v>
      </c>
    </row>
    <row r="403" spans="2:15" x14ac:dyDescent="0.3">
      <c r="B403" s="12" t="s">
        <v>16443</v>
      </c>
      <c r="C403" s="13">
        <v>1</v>
      </c>
      <c r="D403" s="14" t="s">
        <v>16442</v>
      </c>
      <c r="E403" s="12" t="s">
        <v>16400</v>
      </c>
      <c r="F403" s="12" t="s">
        <v>16394</v>
      </c>
      <c r="G403" s="15">
        <v>0</v>
      </c>
      <c r="H403" s="8">
        <v>0</v>
      </c>
      <c r="I403" s="12">
        <v>3</v>
      </c>
      <c r="J403" s="16">
        <v>1.3888888888888889E-3</v>
      </c>
      <c r="K403" s="12"/>
      <c r="L403" s="12"/>
      <c r="M403" s="12" t="s">
        <v>16390</v>
      </c>
      <c r="N403" s="12" t="s">
        <v>16391</v>
      </c>
      <c r="O403" s="12" t="s">
        <v>16427</v>
      </c>
    </row>
    <row r="404" spans="2:15" x14ac:dyDescent="0.3">
      <c r="B404" s="20" t="s">
        <v>16443</v>
      </c>
      <c r="C404" s="21">
        <v>5</v>
      </c>
      <c r="D404" s="22" t="s">
        <v>16385</v>
      </c>
      <c r="E404" s="20" t="s">
        <v>16404</v>
      </c>
      <c r="F404" s="20" t="s">
        <v>16387</v>
      </c>
      <c r="G404" s="23">
        <v>0</v>
      </c>
      <c r="H404" s="24">
        <v>0</v>
      </c>
      <c r="I404" s="20">
        <v>2</v>
      </c>
      <c r="J404" s="25">
        <v>1.3888888888888889E-3</v>
      </c>
      <c r="K404" s="20"/>
      <c r="L404" s="20"/>
      <c r="M404" s="20" t="s">
        <v>16422</v>
      </c>
      <c r="N404" s="20" t="s">
        <v>16397</v>
      </c>
      <c r="O404" s="20" t="s">
        <v>16426</v>
      </c>
    </row>
    <row r="405" spans="2:15" x14ac:dyDescent="0.3">
      <c r="B405" s="12" t="s">
        <v>16384</v>
      </c>
      <c r="C405" s="13">
        <v>11</v>
      </c>
      <c r="D405" s="14" t="s">
        <v>16431</v>
      </c>
      <c r="E405" s="12" t="s">
        <v>16386</v>
      </c>
      <c r="F405" s="12" t="s">
        <v>16387</v>
      </c>
      <c r="G405" s="15">
        <v>2</v>
      </c>
      <c r="H405" s="8">
        <v>12000000</v>
      </c>
      <c r="I405" s="12">
        <v>3</v>
      </c>
      <c r="J405" s="16">
        <v>1.5046296296296294E-3</v>
      </c>
      <c r="K405" s="12" t="s">
        <v>16388</v>
      </c>
      <c r="L405" s="12" t="s">
        <v>16430</v>
      </c>
      <c r="M405" s="12" t="s">
        <v>16422</v>
      </c>
      <c r="N405" s="12" t="s">
        <v>16391</v>
      </c>
      <c r="O405" s="12" t="s">
        <v>16437</v>
      </c>
    </row>
    <row r="406" spans="2:15" x14ac:dyDescent="0.3">
      <c r="B406" s="20" t="s">
        <v>16384</v>
      </c>
      <c r="C406" s="21">
        <v>28</v>
      </c>
      <c r="D406" s="22" t="s">
        <v>16445</v>
      </c>
      <c r="E406" s="20" t="s">
        <v>16423</v>
      </c>
      <c r="F406" s="20" t="s">
        <v>16416</v>
      </c>
      <c r="G406" s="23">
        <v>2</v>
      </c>
      <c r="H406" s="24">
        <v>12000000</v>
      </c>
      <c r="I406" s="20">
        <v>1</v>
      </c>
      <c r="J406" s="25">
        <v>1.5046296296296294E-3</v>
      </c>
      <c r="K406" s="20" t="s">
        <v>16388</v>
      </c>
      <c r="L406" s="20" t="s">
        <v>16389</v>
      </c>
      <c r="M406" s="20" t="s">
        <v>16422</v>
      </c>
      <c r="N406" s="20" t="s">
        <v>16406</v>
      </c>
      <c r="O406" s="20" t="s">
        <v>16428</v>
      </c>
    </row>
    <row r="407" spans="2:15" x14ac:dyDescent="0.3">
      <c r="B407" s="12" t="s">
        <v>16384</v>
      </c>
      <c r="C407" s="13">
        <v>12</v>
      </c>
      <c r="D407" s="14" t="s">
        <v>16393</v>
      </c>
      <c r="E407" s="12" t="s">
        <v>16400</v>
      </c>
      <c r="F407" s="12" t="s">
        <v>16394</v>
      </c>
      <c r="G407" s="15">
        <v>2</v>
      </c>
      <c r="H407" s="8">
        <v>38000000</v>
      </c>
      <c r="I407" s="12">
        <v>4</v>
      </c>
      <c r="J407" s="16">
        <v>1.5046296296296294E-3</v>
      </c>
      <c r="K407" s="12" t="s">
        <v>16420</v>
      </c>
      <c r="L407" s="12" t="s">
        <v>16408</v>
      </c>
      <c r="M407" s="12" t="s">
        <v>16405</v>
      </c>
      <c r="N407" s="12" t="s">
        <v>16397</v>
      </c>
      <c r="O407" s="12" t="s">
        <v>16426</v>
      </c>
    </row>
    <row r="408" spans="2:15" x14ac:dyDescent="0.3">
      <c r="B408" s="20" t="s">
        <v>16384</v>
      </c>
      <c r="C408" s="21">
        <v>30</v>
      </c>
      <c r="D408" s="22" t="s">
        <v>16399</v>
      </c>
      <c r="E408" s="20" t="s">
        <v>16446</v>
      </c>
      <c r="F408" s="20" t="s">
        <v>16416</v>
      </c>
      <c r="G408" s="23">
        <v>2</v>
      </c>
      <c r="H408" s="24">
        <v>12000000</v>
      </c>
      <c r="I408" s="20">
        <v>5</v>
      </c>
      <c r="J408" s="25">
        <v>1.5046296296296294E-3</v>
      </c>
      <c r="K408" s="20" t="s">
        <v>16388</v>
      </c>
      <c r="L408" s="20" t="s">
        <v>16413</v>
      </c>
      <c r="M408" s="20" t="s">
        <v>16402</v>
      </c>
      <c r="N408" s="20" t="s">
        <v>16397</v>
      </c>
      <c r="O408" s="20" t="s">
        <v>16426</v>
      </c>
    </row>
    <row r="409" spans="2:15" x14ac:dyDescent="0.3">
      <c r="B409" s="12" t="s">
        <v>16384</v>
      </c>
      <c r="C409" s="13">
        <v>14</v>
      </c>
      <c r="D409" s="14" t="s">
        <v>16399</v>
      </c>
      <c r="E409" s="12" t="s">
        <v>16446</v>
      </c>
      <c r="F409" s="12" t="s">
        <v>16416</v>
      </c>
      <c r="G409" s="15">
        <v>1</v>
      </c>
      <c r="H409" s="8">
        <v>7000000</v>
      </c>
      <c r="I409" s="12">
        <v>1</v>
      </c>
      <c r="J409" s="16">
        <v>1.5046296296296294E-3</v>
      </c>
      <c r="K409" s="12" t="s">
        <v>16388</v>
      </c>
      <c r="L409" s="12" t="s">
        <v>16421</v>
      </c>
      <c r="M409" s="12" t="s">
        <v>16396</v>
      </c>
      <c r="N409" s="12" t="s">
        <v>16397</v>
      </c>
      <c r="O409" s="12" t="s">
        <v>16403</v>
      </c>
    </row>
    <row r="410" spans="2:15" x14ac:dyDescent="0.3">
      <c r="B410" s="20" t="s">
        <v>16384</v>
      </c>
      <c r="C410" s="21">
        <v>26</v>
      </c>
      <c r="D410" s="22" t="s">
        <v>16399</v>
      </c>
      <c r="E410" s="20" t="s">
        <v>16423</v>
      </c>
      <c r="F410" s="20" t="s">
        <v>16394</v>
      </c>
      <c r="G410" s="23">
        <v>4</v>
      </c>
      <c r="H410" s="24">
        <v>20000000</v>
      </c>
      <c r="I410" s="20">
        <v>2</v>
      </c>
      <c r="J410" s="25">
        <v>1.5046296296296294E-3</v>
      </c>
      <c r="K410" s="20" t="s">
        <v>16388</v>
      </c>
      <c r="L410" s="20" t="s">
        <v>16430</v>
      </c>
      <c r="M410" s="20" t="s">
        <v>16425</v>
      </c>
      <c r="N410" s="20" t="s">
        <v>16391</v>
      </c>
      <c r="O410" s="20" t="s">
        <v>16437</v>
      </c>
    </row>
    <row r="411" spans="2:15" x14ac:dyDescent="0.3">
      <c r="B411" s="12" t="s">
        <v>16384</v>
      </c>
      <c r="C411" s="13">
        <v>5</v>
      </c>
      <c r="D411" s="14" t="s">
        <v>16411</v>
      </c>
      <c r="E411" s="12" t="s">
        <v>16400</v>
      </c>
      <c r="F411" s="12" t="s">
        <v>16416</v>
      </c>
      <c r="G411" s="15">
        <v>1</v>
      </c>
      <c r="H411" s="8">
        <v>19000000</v>
      </c>
      <c r="I411" s="12">
        <v>1</v>
      </c>
      <c r="J411" s="16">
        <v>1.5046296296296294E-3</v>
      </c>
      <c r="K411" s="12" t="s">
        <v>16420</v>
      </c>
      <c r="L411" s="12" t="s">
        <v>16413</v>
      </c>
      <c r="M411" s="12" t="s">
        <v>16417</v>
      </c>
      <c r="N411" s="12" t="s">
        <v>16391</v>
      </c>
      <c r="O411" s="12" t="s">
        <v>16437</v>
      </c>
    </row>
    <row r="412" spans="2:15" x14ac:dyDescent="0.3">
      <c r="B412" s="20" t="s">
        <v>16384</v>
      </c>
      <c r="C412" s="21">
        <v>29</v>
      </c>
      <c r="D412" s="22" t="s">
        <v>16411</v>
      </c>
      <c r="E412" s="20" t="s">
        <v>16400</v>
      </c>
      <c r="F412" s="20" t="s">
        <v>16394</v>
      </c>
      <c r="G412" s="23">
        <v>3</v>
      </c>
      <c r="H412" s="24">
        <v>15000000</v>
      </c>
      <c r="I412" s="20">
        <v>3</v>
      </c>
      <c r="J412" s="25">
        <v>1.5046296296296294E-3</v>
      </c>
      <c r="K412" s="20" t="s">
        <v>16388</v>
      </c>
      <c r="L412" s="20" t="s">
        <v>16438</v>
      </c>
      <c r="M412" s="20" t="s">
        <v>16414</v>
      </c>
      <c r="N412" s="20" t="s">
        <v>16409</v>
      </c>
      <c r="O412" s="20" t="s">
        <v>16440</v>
      </c>
    </row>
    <row r="413" spans="2:15" x14ac:dyDescent="0.3">
      <c r="B413" s="12" t="s">
        <v>16384</v>
      </c>
      <c r="C413" s="13">
        <v>2</v>
      </c>
      <c r="D413" s="14" t="s">
        <v>16418</v>
      </c>
      <c r="E413" s="12" t="s">
        <v>16386</v>
      </c>
      <c r="F413" s="12" t="s">
        <v>16416</v>
      </c>
      <c r="G413" s="15">
        <v>4</v>
      </c>
      <c r="H413" s="8">
        <v>20000000</v>
      </c>
      <c r="I413" s="12">
        <v>4</v>
      </c>
      <c r="J413" s="16">
        <v>1.5046296296296294E-3</v>
      </c>
      <c r="K413" s="12" t="s">
        <v>16435</v>
      </c>
      <c r="L413" s="12" t="s">
        <v>16421</v>
      </c>
      <c r="M413" s="12" t="s">
        <v>16414</v>
      </c>
      <c r="N413" s="12" t="s">
        <v>16397</v>
      </c>
      <c r="O413" s="12" t="s">
        <v>16426</v>
      </c>
    </row>
    <row r="414" spans="2:15" x14ac:dyDescent="0.3">
      <c r="B414" s="20" t="s">
        <v>16384</v>
      </c>
      <c r="C414" s="21">
        <v>25</v>
      </c>
      <c r="D414" s="22" t="s">
        <v>16418</v>
      </c>
      <c r="E414" s="20" t="s">
        <v>16386</v>
      </c>
      <c r="F414" s="20" t="s">
        <v>16387</v>
      </c>
      <c r="G414" s="23">
        <v>5</v>
      </c>
      <c r="H414" s="24">
        <v>25000000</v>
      </c>
      <c r="I414" s="20">
        <v>4</v>
      </c>
      <c r="J414" s="25">
        <v>1.5046296296296294E-3</v>
      </c>
      <c r="K414" s="20" t="s">
        <v>16388</v>
      </c>
      <c r="L414" s="20" t="s">
        <v>16389</v>
      </c>
      <c r="M414" s="20" t="s">
        <v>16422</v>
      </c>
      <c r="N414" s="20" t="s">
        <v>16391</v>
      </c>
      <c r="O414" s="20" t="s">
        <v>16427</v>
      </c>
    </row>
    <row r="415" spans="2:15" x14ac:dyDescent="0.3">
      <c r="B415" s="12" t="s">
        <v>16384</v>
      </c>
      <c r="C415" s="13">
        <v>17</v>
      </c>
      <c r="D415" s="14" t="s">
        <v>16418</v>
      </c>
      <c r="E415" s="12" t="s">
        <v>16404</v>
      </c>
      <c r="F415" s="12" t="s">
        <v>16387</v>
      </c>
      <c r="G415" s="15">
        <v>5</v>
      </c>
      <c r="H415" s="8">
        <v>21000000</v>
      </c>
      <c r="I415" s="12">
        <v>1</v>
      </c>
      <c r="J415" s="16">
        <v>1.5046296296296294E-3</v>
      </c>
      <c r="K415" s="12" t="s">
        <v>16388</v>
      </c>
      <c r="L415" s="12" t="s">
        <v>16438</v>
      </c>
      <c r="M415" s="12" t="s">
        <v>16425</v>
      </c>
      <c r="N415" s="12" t="s">
        <v>16409</v>
      </c>
      <c r="O415" s="12" t="s">
        <v>16410</v>
      </c>
    </row>
    <row r="416" spans="2:15" x14ac:dyDescent="0.3">
      <c r="B416" s="20" t="s">
        <v>16384</v>
      </c>
      <c r="C416" s="21">
        <v>11</v>
      </c>
      <c r="D416" s="22" t="s">
        <v>16431</v>
      </c>
      <c r="E416" s="20" t="s">
        <v>16386</v>
      </c>
      <c r="F416" s="20" t="s">
        <v>16387</v>
      </c>
      <c r="G416" s="23">
        <v>2</v>
      </c>
      <c r="H416" s="24">
        <v>12000000</v>
      </c>
      <c r="I416" s="20">
        <v>3</v>
      </c>
      <c r="J416" s="25">
        <v>1.5046296296296294E-3</v>
      </c>
      <c r="K416" s="20" t="s">
        <v>16388</v>
      </c>
      <c r="L416" s="20" t="s">
        <v>16430</v>
      </c>
      <c r="M416" s="20" t="s">
        <v>16422</v>
      </c>
      <c r="N416" s="20" t="s">
        <v>16391</v>
      </c>
      <c r="O416" s="20" t="s">
        <v>16437</v>
      </c>
    </row>
    <row r="417" spans="2:15" x14ac:dyDescent="0.3">
      <c r="B417" s="12" t="s">
        <v>16384</v>
      </c>
      <c r="C417" s="13">
        <v>28</v>
      </c>
      <c r="D417" s="14" t="s">
        <v>16445</v>
      </c>
      <c r="E417" s="12" t="s">
        <v>16423</v>
      </c>
      <c r="F417" s="12" t="s">
        <v>16416</v>
      </c>
      <c r="G417" s="15">
        <v>2</v>
      </c>
      <c r="H417" s="8">
        <v>12000000</v>
      </c>
      <c r="I417" s="12">
        <v>1</v>
      </c>
      <c r="J417" s="16">
        <v>1.5046296296296294E-3</v>
      </c>
      <c r="K417" s="12" t="s">
        <v>16388</v>
      </c>
      <c r="L417" s="12" t="s">
        <v>16389</v>
      </c>
      <c r="M417" s="12" t="s">
        <v>16422</v>
      </c>
      <c r="N417" s="12" t="s">
        <v>16406</v>
      </c>
      <c r="O417" s="12" t="s">
        <v>16428</v>
      </c>
    </row>
    <row r="418" spans="2:15" x14ac:dyDescent="0.3">
      <c r="B418" s="20" t="s">
        <v>16384</v>
      </c>
      <c r="C418" s="21">
        <v>12</v>
      </c>
      <c r="D418" s="22" t="s">
        <v>16393</v>
      </c>
      <c r="E418" s="20" t="s">
        <v>16400</v>
      </c>
      <c r="F418" s="20" t="s">
        <v>16394</v>
      </c>
      <c r="G418" s="23">
        <v>2</v>
      </c>
      <c r="H418" s="24">
        <v>38000000</v>
      </c>
      <c r="I418" s="20">
        <v>4</v>
      </c>
      <c r="J418" s="25">
        <v>1.5046296296296294E-3</v>
      </c>
      <c r="K418" s="20" t="s">
        <v>16420</v>
      </c>
      <c r="L418" s="20" t="s">
        <v>16408</v>
      </c>
      <c r="M418" s="20" t="s">
        <v>16405</v>
      </c>
      <c r="N418" s="20" t="s">
        <v>16397</v>
      </c>
      <c r="O418" s="20" t="s">
        <v>16426</v>
      </c>
    </row>
    <row r="419" spans="2:15" x14ac:dyDescent="0.3">
      <c r="B419" s="12" t="s">
        <v>16443</v>
      </c>
      <c r="C419" s="13">
        <v>30</v>
      </c>
      <c r="D419" s="14" t="s">
        <v>16418</v>
      </c>
      <c r="E419" s="12" t="s">
        <v>16386</v>
      </c>
      <c r="F419" s="12" t="s">
        <v>16419</v>
      </c>
      <c r="G419" s="15">
        <v>0</v>
      </c>
      <c r="H419" s="8">
        <v>0</v>
      </c>
      <c r="I419" s="12">
        <v>2</v>
      </c>
      <c r="J419" s="16">
        <v>1.5046296296296294E-3</v>
      </c>
      <c r="K419" s="12"/>
      <c r="L419" s="12"/>
      <c r="M419" s="12" t="s">
        <v>16405</v>
      </c>
      <c r="N419" s="12" t="s">
        <v>16409</v>
      </c>
      <c r="O419" s="12" t="s">
        <v>16410</v>
      </c>
    </row>
    <row r="420" spans="2:15" x14ac:dyDescent="0.3">
      <c r="B420" s="20" t="s">
        <v>16443</v>
      </c>
      <c r="C420" s="21">
        <v>11</v>
      </c>
      <c r="D420" s="22" t="s">
        <v>16418</v>
      </c>
      <c r="E420" s="20" t="s">
        <v>16412</v>
      </c>
      <c r="F420" s="20" t="s">
        <v>16394</v>
      </c>
      <c r="G420" s="23">
        <v>0</v>
      </c>
      <c r="H420" s="24">
        <v>0</v>
      </c>
      <c r="I420" s="20">
        <v>3</v>
      </c>
      <c r="J420" s="25">
        <v>1.5046296296296294E-3</v>
      </c>
      <c r="K420" s="20"/>
      <c r="L420" s="20"/>
      <c r="M420" s="20" t="s">
        <v>16390</v>
      </c>
      <c r="N420" s="20" t="s">
        <v>16397</v>
      </c>
      <c r="O420" s="20" t="s">
        <v>16426</v>
      </c>
    </row>
    <row r="421" spans="2:15" x14ac:dyDescent="0.3">
      <c r="B421" s="12" t="s">
        <v>16384</v>
      </c>
      <c r="C421" s="13">
        <v>11</v>
      </c>
      <c r="D421" s="14" t="s">
        <v>16429</v>
      </c>
      <c r="E421" s="12" t="s">
        <v>16423</v>
      </c>
      <c r="F421" s="12" t="s">
        <v>16387</v>
      </c>
      <c r="G421" s="15">
        <v>5</v>
      </c>
      <c r="H421" s="8">
        <v>25000000</v>
      </c>
      <c r="I421" s="12">
        <v>3</v>
      </c>
      <c r="J421" s="16">
        <v>1.5277777777777779E-3</v>
      </c>
      <c r="K421" s="12" t="s">
        <v>16388</v>
      </c>
      <c r="L421" s="12" t="s">
        <v>16421</v>
      </c>
      <c r="M421" s="12" t="s">
        <v>16390</v>
      </c>
      <c r="N421" s="12" t="s">
        <v>16409</v>
      </c>
      <c r="O421" s="12" t="s">
        <v>16410</v>
      </c>
    </row>
    <row r="422" spans="2:15" x14ac:dyDescent="0.3">
      <c r="B422" s="20" t="s">
        <v>16384</v>
      </c>
      <c r="C422" s="21">
        <v>15</v>
      </c>
      <c r="D422" s="22" t="s">
        <v>16429</v>
      </c>
      <c r="E422" s="20" t="s">
        <v>16404</v>
      </c>
      <c r="F422" s="20" t="s">
        <v>16416</v>
      </c>
      <c r="G422" s="23">
        <v>2</v>
      </c>
      <c r="H422" s="24">
        <v>12000000</v>
      </c>
      <c r="I422" s="20">
        <v>1</v>
      </c>
      <c r="J422" s="25">
        <v>1.5277777777777779E-3</v>
      </c>
      <c r="K422" s="20" t="s">
        <v>16388</v>
      </c>
      <c r="L422" s="20" t="s">
        <v>16401</v>
      </c>
      <c r="M422" s="20" t="s">
        <v>16417</v>
      </c>
      <c r="N422" s="20" t="s">
        <v>16397</v>
      </c>
      <c r="O422" s="20" t="s">
        <v>16403</v>
      </c>
    </row>
    <row r="423" spans="2:15" x14ac:dyDescent="0.3">
      <c r="B423" s="12" t="s">
        <v>16384</v>
      </c>
      <c r="C423" s="13">
        <v>14</v>
      </c>
      <c r="D423" s="14" t="s">
        <v>16431</v>
      </c>
      <c r="E423" s="12" t="s">
        <v>16400</v>
      </c>
      <c r="F423" s="12" t="s">
        <v>16394</v>
      </c>
      <c r="G423" s="15">
        <v>2</v>
      </c>
      <c r="H423" s="8">
        <v>12000000</v>
      </c>
      <c r="I423" s="12">
        <v>1</v>
      </c>
      <c r="J423" s="16">
        <v>1.5277777777777779E-3</v>
      </c>
      <c r="K423" s="12" t="s">
        <v>16388</v>
      </c>
      <c r="L423" s="12" t="s">
        <v>16421</v>
      </c>
      <c r="M423" s="12" t="s">
        <v>16402</v>
      </c>
      <c r="N423" s="12" t="s">
        <v>16406</v>
      </c>
      <c r="O423" s="12" t="s">
        <v>16439</v>
      </c>
    </row>
    <row r="424" spans="2:15" x14ac:dyDescent="0.3">
      <c r="B424" s="20" t="s">
        <v>16384</v>
      </c>
      <c r="C424" s="21">
        <v>11</v>
      </c>
      <c r="D424" s="22" t="s">
        <v>16431</v>
      </c>
      <c r="E424" s="20" t="s">
        <v>16386</v>
      </c>
      <c r="F424" s="20" t="s">
        <v>16416</v>
      </c>
      <c r="G424" s="23">
        <v>1</v>
      </c>
      <c r="H424" s="24">
        <v>7000000</v>
      </c>
      <c r="I424" s="20">
        <v>1</v>
      </c>
      <c r="J424" s="25">
        <v>1.5277777777777779E-3</v>
      </c>
      <c r="K424" s="20" t="s">
        <v>16388</v>
      </c>
      <c r="L424" s="20" t="s">
        <v>16413</v>
      </c>
      <c r="M424" s="20" t="s">
        <v>16405</v>
      </c>
      <c r="N424" s="20" t="s">
        <v>16397</v>
      </c>
      <c r="O424" s="20" t="s">
        <v>16403</v>
      </c>
    </row>
    <row r="425" spans="2:15" x14ac:dyDescent="0.3">
      <c r="B425" s="12" t="s">
        <v>16384</v>
      </c>
      <c r="C425" s="13">
        <v>1</v>
      </c>
      <c r="D425" s="14" t="s">
        <v>16433</v>
      </c>
      <c r="E425" s="12" t="s">
        <v>16400</v>
      </c>
      <c r="F425" s="12" t="s">
        <v>16387</v>
      </c>
      <c r="G425" s="15">
        <v>4</v>
      </c>
      <c r="H425" s="8">
        <v>20000000</v>
      </c>
      <c r="I425" s="12">
        <v>2</v>
      </c>
      <c r="J425" s="16">
        <v>1.5277777777777779E-3</v>
      </c>
      <c r="K425" s="12" t="s">
        <v>16435</v>
      </c>
      <c r="L425" s="12" t="s">
        <v>16401</v>
      </c>
      <c r="M425" s="12" t="s">
        <v>16396</v>
      </c>
      <c r="N425" s="12" t="s">
        <v>16391</v>
      </c>
      <c r="O425" s="12" t="s">
        <v>16427</v>
      </c>
    </row>
    <row r="426" spans="2:15" x14ac:dyDescent="0.3">
      <c r="B426" s="20" t="s">
        <v>16384</v>
      </c>
      <c r="C426" s="21">
        <v>7</v>
      </c>
      <c r="D426" s="22" t="s">
        <v>16433</v>
      </c>
      <c r="E426" s="20" t="s">
        <v>16400</v>
      </c>
      <c r="F426" s="20" t="s">
        <v>16416</v>
      </c>
      <c r="G426" s="23">
        <v>3</v>
      </c>
      <c r="H426" s="24">
        <v>15000000</v>
      </c>
      <c r="I426" s="20">
        <v>1</v>
      </c>
      <c r="J426" s="25">
        <v>1.5277777777777779E-3</v>
      </c>
      <c r="K426" s="20" t="s">
        <v>16388</v>
      </c>
      <c r="L426" s="20" t="s">
        <v>16421</v>
      </c>
      <c r="M426" s="20" t="s">
        <v>16417</v>
      </c>
      <c r="N426" s="20" t="s">
        <v>16391</v>
      </c>
      <c r="O426" s="20" t="s">
        <v>16415</v>
      </c>
    </row>
    <row r="427" spans="2:15" x14ac:dyDescent="0.3">
      <c r="B427" s="12" t="s">
        <v>16384</v>
      </c>
      <c r="C427" s="13">
        <v>1</v>
      </c>
      <c r="D427" s="14" t="s">
        <v>16433</v>
      </c>
      <c r="E427" s="12" t="s">
        <v>16404</v>
      </c>
      <c r="F427" s="12" t="s">
        <v>16394</v>
      </c>
      <c r="G427" s="15">
        <v>3</v>
      </c>
      <c r="H427" s="8">
        <v>15000000</v>
      </c>
      <c r="I427" s="12">
        <v>2</v>
      </c>
      <c r="J427" s="16">
        <v>1.5277777777777779E-3</v>
      </c>
      <c r="K427" s="12" t="s">
        <v>16388</v>
      </c>
      <c r="L427" s="12" t="s">
        <v>16389</v>
      </c>
      <c r="M427" s="12" t="s">
        <v>16425</v>
      </c>
      <c r="N427" s="12" t="s">
        <v>16397</v>
      </c>
      <c r="O427" s="12" t="s">
        <v>16426</v>
      </c>
    </row>
    <row r="428" spans="2:15" x14ac:dyDescent="0.3">
      <c r="B428" s="20" t="s">
        <v>16384</v>
      </c>
      <c r="C428" s="21">
        <v>6</v>
      </c>
      <c r="D428" s="22" t="s">
        <v>16445</v>
      </c>
      <c r="E428" s="20" t="s">
        <v>16423</v>
      </c>
      <c r="F428" s="20" t="s">
        <v>16416</v>
      </c>
      <c r="G428" s="23">
        <v>2</v>
      </c>
      <c r="H428" s="24">
        <v>38000000</v>
      </c>
      <c r="I428" s="20">
        <v>1</v>
      </c>
      <c r="J428" s="25">
        <v>1.5277777777777779E-3</v>
      </c>
      <c r="K428" s="20" t="s">
        <v>16420</v>
      </c>
      <c r="L428" s="20" t="s">
        <v>16401</v>
      </c>
      <c r="M428" s="20" t="s">
        <v>16390</v>
      </c>
      <c r="N428" s="20" t="s">
        <v>16391</v>
      </c>
      <c r="O428" s="20" t="s">
        <v>16436</v>
      </c>
    </row>
    <row r="429" spans="2:15" x14ac:dyDescent="0.3">
      <c r="B429" s="12" t="s">
        <v>16384</v>
      </c>
      <c r="C429" s="13">
        <v>31</v>
      </c>
      <c r="D429" s="14" t="s">
        <v>16393</v>
      </c>
      <c r="E429" s="12" t="s">
        <v>16400</v>
      </c>
      <c r="F429" s="12" t="s">
        <v>16394</v>
      </c>
      <c r="G429" s="15">
        <v>1</v>
      </c>
      <c r="H429" s="8">
        <v>19000000</v>
      </c>
      <c r="I429" s="12">
        <v>2</v>
      </c>
      <c r="J429" s="16">
        <v>1.5277777777777779E-3</v>
      </c>
      <c r="K429" s="12" t="s">
        <v>16420</v>
      </c>
      <c r="L429" s="12" t="s">
        <v>16389</v>
      </c>
      <c r="M429" s="12" t="s">
        <v>16402</v>
      </c>
      <c r="N429" s="12" t="s">
        <v>16397</v>
      </c>
      <c r="O429" s="12" t="s">
        <v>16426</v>
      </c>
    </row>
    <row r="430" spans="2:15" x14ac:dyDescent="0.3">
      <c r="B430" s="20" t="s">
        <v>16384</v>
      </c>
      <c r="C430" s="21">
        <v>12</v>
      </c>
      <c r="D430" s="22" t="s">
        <v>16393</v>
      </c>
      <c r="E430" s="20" t="s">
        <v>16400</v>
      </c>
      <c r="F430" s="20" t="s">
        <v>16416</v>
      </c>
      <c r="G430" s="23">
        <v>2</v>
      </c>
      <c r="H430" s="24">
        <v>10000000</v>
      </c>
      <c r="I430" s="20">
        <v>4</v>
      </c>
      <c r="J430" s="25">
        <v>1.5277777777777779E-3</v>
      </c>
      <c r="K430" s="20" t="s">
        <v>16388</v>
      </c>
      <c r="L430" s="20" t="s">
        <v>16395</v>
      </c>
      <c r="M430" s="20" t="s">
        <v>16414</v>
      </c>
      <c r="N430" s="20" t="s">
        <v>16409</v>
      </c>
      <c r="O430" s="20" t="s">
        <v>16410</v>
      </c>
    </row>
    <row r="431" spans="2:15" x14ac:dyDescent="0.3">
      <c r="B431" s="12" t="s">
        <v>16384</v>
      </c>
      <c r="C431" s="13">
        <v>28</v>
      </c>
      <c r="D431" s="14" t="s">
        <v>16399</v>
      </c>
      <c r="E431" s="12" t="s">
        <v>16446</v>
      </c>
      <c r="F431" s="12" t="s">
        <v>16441</v>
      </c>
      <c r="G431" s="15">
        <v>5</v>
      </c>
      <c r="H431" s="8">
        <v>21000000</v>
      </c>
      <c r="I431" s="12">
        <v>3</v>
      </c>
      <c r="J431" s="16">
        <v>1.5277777777777779E-3</v>
      </c>
      <c r="K431" s="12" t="s">
        <v>16388</v>
      </c>
      <c r="L431" s="12" t="s">
        <v>16430</v>
      </c>
      <c r="M431" s="12" t="s">
        <v>16414</v>
      </c>
      <c r="N431" s="12" t="s">
        <v>16397</v>
      </c>
      <c r="O431" s="12" t="s">
        <v>16448</v>
      </c>
    </row>
    <row r="432" spans="2:15" x14ac:dyDescent="0.3">
      <c r="B432" s="20" t="s">
        <v>16384</v>
      </c>
      <c r="C432" s="21">
        <v>2</v>
      </c>
      <c r="D432" s="22" t="s">
        <v>16399</v>
      </c>
      <c r="E432" s="20" t="s">
        <v>16386</v>
      </c>
      <c r="F432" s="20" t="s">
        <v>16419</v>
      </c>
      <c r="G432" s="23">
        <v>2</v>
      </c>
      <c r="H432" s="24">
        <v>10000000</v>
      </c>
      <c r="I432" s="20">
        <v>2</v>
      </c>
      <c r="J432" s="25">
        <v>1.5277777777777779E-3</v>
      </c>
      <c r="K432" s="20" t="s">
        <v>16388</v>
      </c>
      <c r="L432" s="20" t="s">
        <v>16421</v>
      </c>
      <c r="M432" s="20" t="s">
        <v>16402</v>
      </c>
      <c r="N432" s="20" t="s">
        <v>16397</v>
      </c>
      <c r="O432" s="20" t="s">
        <v>16403</v>
      </c>
    </row>
    <row r="433" spans="2:15" x14ac:dyDescent="0.3">
      <c r="B433" s="12" t="s">
        <v>16384</v>
      </c>
      <c r="C433" s="13">
        <v>21</v>
      </c>
      <c r="D433" s="14" t="s">
        <v>16399</v>
      </c>
      <c r="E433" s="12" t="s">
        <v>16404</v>
      </c>
      <c r="F433" s="12" t="s">
        <v>16394</v>
      </c>
      <c r="G433" s="15">
        <v>2</v>
      </c>
      <c r="H433" s="8">
        <v>12000000</v>
      </c>
      <c r="I433" s="12">
        <v>3</v>
      </c>
      <c r="J433" s="16">
        <v>1.5277777777777779E-3</v>
      </c>
      <c r="K433" s="12" t="s">
        <v>16388</v>
      </c>
      <c r="L433" s="12" t="s">
        <v>16389</v>
      </c>
      <c r="M433" s="12" t="s">
        <v>16402</v>
      </c>
      <c r="N433" s="12" t="s">
        <v>16406</v>
      </c>
      <c r="O433" s="12" t="s">
        <v>16428</v>
      </c>
    </row>
    <row r="434" spans="2:15" x14ac:dyDescent="0.3">
      <c r="B434" s="20" t="s">
        <v>16384</v>
      </c>
      <c r="C434" s="21">
        <v>30</v>
      </c>
      <c r="D434" s="22" t="s">
        <v>16399</v>
      </c>
      <c r="E434" s="20" t="s">
        <v>16400</v>
      </c>
      <c r="F434" s="20" t="s">
        <v>16387</v>
      </c>
      <c r="G434" s="23">
        <v>4</v>
      </c>
      <c r="H434" s="24">
        <v>15000000</v>
      </c>
      <c r="I434" s="20">
        <v>1</v>
      </c>
      <c r="J434" s="25">
        <v>1.5277777777777779E-3</v>
      </c>
      <c r="K434" s="20" t="s">
        <v>16388</v>
      </c>
      <c r="L434" s="20" t="s">
        <v>16413</v>
      </c>
      <c r="M434" s="20" t="s">
        <v>16396</v>
      </c>
      <c r="N434" s="20" t="s">
        <v>16397</v>
      </c>
      <c r="O434" s="20" t="s">
        <v>16448</v>
      </c>
    </row>
    <row r="435" spans="2:15" x14ac:dyDescent="0.3">
      <c r="B435" s="12" t="s">
        <v>16384</v>
      </c>
      <c r="C435" s="13">
        <v>24</v>
      </c>
      <c r="D435" s="14" t="s">
        <v>16399</v>
      </c>
      <c r="E435" s="12" t="s">
        <v>16446</v>
      </c>
      <c r="F435" s="12" t="s">
        <v>16416</v>
      </c>
      <c r="G435" s="15">
        <v>5</v>
      </c>
      <c r="H435" s="8">
        <v>25000000</v>
      </c>
      <c r="I435" s="12">
        <v>2</v>
      </c>
      <c r="J435" s="16">
        <v>1.5277777777777779E-3</v>
      </c>
      <c r="K435" s="12" t="s">
        <v>16388</v>
      </c>
      <c r="L435" s="12" t="s">
        <v>16389</v>
      </c>
      <c r="M435" s="12" t="s">
        <v>16405</v>
      </c>
      <c r="N435" s="12" t="s">
        <v>16409</v>
      </c>
      <c r="O435" s="12" t="s">
        <v>16410</v>
      </c>
    </row>
    <row r="436" spans="2:15" x14ac:dyDescent="0.3">
      <c r="B436" s="20" t="s">
        <v>16384</v>
      </c>
      <c r="C436" s="21">
        <v>24</v>
      </c>
      <c r="D436" s="22" t="s">
        <v>16399</v>
      </c>
      <c r="E436" s="20" t="s">
        <v>16412</v>
      </c>
      <c r="F436" s="20" t="s">
        <v>16394</v>
      </c>
      <c r="G436" s="23">
        <v>3</v>
      </c>
      <c r="H436" s="24">
        <v>15000000</v>
      </c>
      <c r="I436" s="20">
        <v>2</v>
      </c>
      <c r="J436" s="25">
        <v>1.5277777777777779E-3</v>
      </c>
      <c r="K436" s="20" t="s">
        <v>16388</v>
      </c>
      <c r="L436" s="20" t="s">
        <v>16424</v>
      </c>
      <c r="M436" s="20" t="s">
        <v>16414</v>
      </c>
      <c r="N436" s="20" t="s">
        <v>16397</v>
      </c>
      <c r="O436" s="20" t="s">
        <v>16398</v>
      </c>
    </row>
    <row r="437" spans="2:15" x14ac:dyDescent="0.3">
      <c r="B437" s="12" t="s">
        <v>16384</v>
      </c>
      <c r="C437" s="13">
        <v>30</v>
      </c>
      <c r="D437" s="14" t="s">
        <v>16399</v>
      </c>
      <c r="E437" s="12" t="s">
        <v>16423</v>
      </c>
      <c r="F437" s="12" t="s">
        <v>16387</v>
      </c>
      <c r="G437" s="15">
        <v>2</v>
      </c>
      <c r="H437" s="8">
        <v>12000000</v>
      </c>
      <c r="I437" s="12">
        <v>2</v>
      </c>
      <c r="J437" s="16">
        <v>1.5277777777777779E-3</v>
      </c>
      <c r="K437" s="12" t="s">
        <v>16388</v>
      </c>
      <c r="L437" s="12" t="s">
        <v>16421</v>
      </c>
      <c r="M437" s="12" t="s">
        <v>16390</v>
      </c>
      <c r="N437" s="12" t="s">
        <v>16406</v>
      </c>
      <c r="O437" s="12" t="s">
        <v>16439</v>
      </c>
    </row>
    <row r="438" spans="2:15" x14ac:dyDescent="0.3">
      <c r="B438" s="20" t="s">
        <v>16384</v>
      </c>
      <c r="C438" s="21">
        <v>22</v>
      </c>
      <c r="D438" s="22" t="s">
        <v>16399</v>
      </c>
      <c r="E438" s="20" t="s">
        <v>16423</v>
      </c>
      <c r="F438" s="20" t="s">
        <v>16387</v>
      </c>
      <c r="G438" s="23">
        <v>3</v>
      </c>
      <c r="H438" s="24">
        <v>12000000</v>
      </c>
      <c r="I438" s="20">
        <v>2</v>
      </c>
      <c r="J438" s="25">
        <v>1.5277777777777779E-3</v>
      </c>
      <c r="K438" s="20" t="s">
        <v>16388</v>
      </c>
      <c r="L438" s="20" t="s">
        <v>16389</v>
      </c>
      <c r="M438" s="20" t="s">
        <v>16417</v>
      </c>
      <c r="N438" s="20" t="s">
        <v>16406</v>
      </c>
      <c r="O438" s="20" t="s">
        <v>16428</v>
      </c>
    </row>
    <row r="439" spans="2:15" x14ac:dyDescent="0.3">
      <c r="B439" s="12" t="s">
        <v>16384</v>
      </c>
      <c r="C439" s="13">
        <v>26</v>
      </c>
      <c r="D439" s="14" t="s">
        <v>16399</v>
      </c>
      <c r="E439" s="12" t="s">
        <v>16404</v>
      </c>
      <c r="F439" s="12" t="s">
        <v>16441</v>
      </c>
      <c r="G439" s="15">
        <v>5</v>
      </c>
      <c r="H439" s="8">
        <v>25000000</v>
      </c>
      <c r="I439" s="12">
        <v>3</v>
      </c>
      <c r="J439" s="16">
        <v>1.5277777777777779E-3</v>
      </c>
      <c r="K439" s="12" t="s">
        <v>16388</v>
      </c>
      <c r="L439" s="12" t="s">
        <v>16430</v>
      </c>
      <c r="M439" s="12" t="s">
        <v>16422</v>
      </c>
      <c r="N439" s="12" t="s">
        <v>16397</v>
      </c>
      <c r="O439" s="12" t="s">
        <v>16426</v>
      </c>
    </row>
    <row r="440" spans="2:15" x14ac:dyDescent="0.3">
      <c r="B440" s="20" t="s">
        <v>16384</v>
      </c>
      <c r="C440" s="21">
        <v>29</v>
      </c>
      <c r="D440" s="22" t="s">
        <v>16411</v>
      </c>
      <c r="E440" s="20" t="s">
        <v>16404</v>
      </c>
      <c r="F440" s="20" t="s">
        <v>16416</v>
      </c>
      <c r="G440" s="23">
        <v>1</v>
      </c>
      <c r="H440" s="24">
        <v>19000000</v>
      </c>
      <c r="I440" s="20">
        <v>4</v>
      </c>
      <c r="J440" s="25">
        <v>1.5277777777777779E-3</v>
      </c>
      <c r="K440" s="20" t="s">
        <v>16420</v>
      </c>
      <c r="L440" s="20" t="s">
        <v>16408</v>
      </c>
      <c r="M440" s="20" t="s">
        <v>16422</v>
      </c>
      <c r="N440" s="20" t="s">
        <v>16391</v>
      </c>
      <c r="O440" s="20" t="s">
        <v>16427</v>
      </c>
    </row>
    <row r="441" spans="2:15" x14ac:dyDescent="0.3">
      <c r="B441" s="12" t="s">
        <v>16384</v>
      </c>
      <c r="C441" s="13">
        <v>20</v>
      </c>
      <c r="D441" s="14" t="s">
        <v>16411</v>
      </c>
      <c r="E441" s="12" t="s">
        <v>16400</v>
      </c>
      <c r="F441" s="12" t="s">
        <v>16416</v>
      </c>
      <c r="G441" s="15">
        <v>2</v>
      </c>
      <c r="H441" s="8">
        <v>38000000</v>
      </c>
      <c r="I441" s="12">
        <v>5</v>
      </c>
      <c r="J441" s="16">
        <v>1.5277777777777779E-3</v>
      </c>
      <c r="K441" s="12" t="s">
        <v>16420</v>
      </c>
      <c r="L441" s="12" t="s">
        <v>16389</v>
      </c>
      <c r="M441" s="12" t="s">
        <v>16425</v>
      </c>
      <c r="N441" s="12" t="s">
        <v>16391</v>
      </c>
      <c r="O441" s="12" t="s">
        <v>16415</v>
      </c>
    </row>
    <row r="442" spans="2:15" x14ac:dyDescent="0.3">
      <c r="B442" s="20" t="s">
        <v>16384</v>
      </c>
      <c r="C442" s="21">
        <v>4</v>
      </c>
      <c r="D442" s="22" t="s">
        <v>16411</v>
      </c>
      <c r="E442" s="20" t="s">
        <v>16404</v>
      </c>
      <c r="F442" s="20" t="s">
        <v>16387</v>
      </c>
      <c r="G442" s="23">
        <v>5</v>
      </c>
      <c r="H442" s="24">
        <v>20000000</v>
      </c>
      <c r="I442" s="20">
        <v>2</v>
      </c>
      <c r="J442" s="25">
        <v>1.5277777777777779E-3</v>
      </c>
      <c r="K442" s="20" t="s">
        <v>16388</v>
      </c>
      <c r="L442" s="20" t="s">
        <v>16395</v>
      </c>
      <c r="M442" s="20" t="s">
        <v>16402</v>
      </c>
      <c r="N442" s="20" t="s">
        <v>16391</v>
      </c>
      <c r="O442" s="20" t="s">
        <v>16437</v>
      </c>
    </row>
    <row r="443" spans="2:15" x14ac:dyDescent="0.3">
      <c r="B443" s="12" t="s">
        <v>16384</v>
      </c>
      <c r="C443" s="13">
        <v>20</v>
      </c>
      <c r="D443" s="14" t="s">
        <v>16411</v>
      </c>
      <c r="E443" s="12" t="s">
        <v>16404</v>
      </c>
      <c r="F443" s="12" t="s">
        <v>16394</v>
      </c>
      <c r="G443" s="15">
        <v>2</v>
      </c>
      <c r="H443" s="8">
        <v>12000000</v>
      </c>
      <c r="I443" s="12">
        <v>2</v>
      </c>
      <c r="J443" s="16">
        <v>1.5277777777777779E-3</v>
      </c>
      <c r="K443" s="12" t="s">
        <v>16388</v>
      </c>
      <c r="L443" s="12" t="s">
        <v>16389</v>
      </c>
      <c r="M443" s="12" t="s">
        <v>16402</v>
      </c>
      <c r="N443" s="12" t="s">
        <v>16409</v>
      </c>
      <c r="O443" s="12" t="s">
        <v>16440</v>
      </c>
    </row>
    <row r="444" spans="2:15" x14ac:dyDescent="0.3">
      <c r="B444" s="20" t="s">
        <v>16384</v>
      </c>
      <c r="C444" s="21">
        <v>22</v>
      </c>
      <c r="D444" s="22" t="s">
        <v>16411</v>
      </c>
      <c r="E444" s="20" t="s">
        <v>16423</v>
      </c>
      <c r="F444" s="20" t="s">
        <v>16416</v>
      </c>
      <c r="G444" s="23">
        <v>1</v>
      </c>
      <c r="H444" s="24">
        <v>7000000</v>
      </c>
      <c r="I444" s="20">
        <v>1</v>
      </c>
      <c r="J444" s="25">
        <v>1.5277777777777779E-3</v>
      </c>
      <c r="K444" s="20" t="s">
        <v>16388</v>
      </c>
      <c r="L444" s="20" t="s">
        <v>16413</v>
      </c>
      <c r="M444" s="20" t="s">
        <v>16405</v>
      </c>
      <c r="N444" s="20" t="s">
        <v>16391</v>
      </c>
      <c r="O444" s="20" t="s">
        <v>16415</v>
      </c>
    </row>
    <row r="445" spans="2:15" x14ac:dyDescent="0.3">
      <c r="B445" s="12" t="s">
        <v>16384</v>
      </c>
      <c r="C445" s="13">
        <v>30</v>
      </c>
      <c r="D445" s="14" t="s">
        <v>16411</v>
      </c>
      <c r="E445" s="12" t="s">
        <v>16412</v>
      </c>
      <c r="F445" s="12" t="s">
        <v>16394</v>
      </c>
      <c r="G445" s="15">
        <v>3</v>
      </c>
      <c r="H445" s="8">
        <v>15000000</v>
      </c>
      <c r="I445" s="12">
        <v>2</v>
      </c>
      <c r="J445" s="16">
        <v>1.5277777777777779E-3</v>
      </c>
      <c r="K445" s="12" t="s">
        <v>16388</v>
      </c>
      <c r="L445" s="12" t="s">
        <v>16430</v>
      </c>
      <c r="M445" s="12" t="s">
        <v>16422</v>
      </c>
      <c r="N445" s="12" t="s">
        <v>16397</v>
      </c>
      <c r="O445" s="12" t="s">
        <v>16398</v>
      </c>
    </row>
    <row r="446" spans="2:15" x14ac:dyDescent="0.3">
      <c r="B446" s="20" t="s">
        <v>16384</v>
      </c>
      <c r="C446" s="21">
        <v>3</v>
      </c>
      <c r="D446" s="22" t="s">
        <v>16411</v>
      </c>
      <c r="E446" s="20" t="s">
        <v>16386</v>
      </c>
      <c r="F446" s="20" t="s">
        <v>16387</v>
      </c>
      <c r="G446" s="23">
        <v>3</v>
      </c>
      <c r="H446" s="24">
        <v>15000000</v>
      </c>
      <c r="I446" s="20">
        <v>2</v>
      </c>
      <c r="J446" s="25">
        <v>1.5277777777777779E-3</v>
      </c>
      <c r="K446" s="20" t="s">
        <v>16388</v>
      </c>
      <c r="L446" s="20" t="s">
        <v>16389</v>
      </c>
      <c r="M446" s="20" t="s">
        <v>16396</v>
      </c>
      <c r="N446" s="20" t="s">
        <v>16391</v>
      </c>
      <c r="O446" s="20" t="s">
        <v>16436</v>
      </c>
    </row>
    <row r="447" spans="2:15" x14ac:dyDescent="0.3">
      <c r="B447" s="12" t="s">
        <v>16384</v>
      </c>
      <c r="C447" s="13">
        <v>8</v>
      </c>
      <c r="D447" s="14" t="s">
        <v>16411</v>
      </c>
      <c r="E447" s="12" t="s">
        <v>16386</v>
      </c>
      <c r="F447" s="12" t="s">
        <v>16419</v>
      </c>
      <c r="G447" s="15">
        <v>4</v>
      </c>
      <c r="H447" s="8">
        <v>20000000</v>
      </c>
      <c r="I447" s="12">
        <v>3</v>
      </c>
      <c r="J447" s="16">
        <v>1.5277777777777779E-3</v>
      </c>
      <c r="K447" s="12" t="s">
        <v>16388</v>
      </c>
      <c r="L447" s="12" t="s">
        <v>16401</v>
      </c>
      <c r="M447" s="12" t="s">
        <v>16422</v>
      </c>
      <c r="N447" s="12" t="s">
        <v>16406</v>
      </c>
      <c r="O447" s="12" t="s">
        <v>16428</v>
      </c>
    </row>
    <row r="448" spans="2:15" x14ac:dyDescent="0.3">
      <c r="B448" s="20" t="s">
        <v>16384</v>
      </c>
      <c r="C448" s="21">
        <v>23</v>
      </c>
      <c r="D448" s="22" t="s">
        <v>16411</v>
      </c>
      <c r="E448" s="20" t="s">
        <v>16386</v>
      </c>
      <c r="F448" s="20" t="s">
        <v>16416</v>
      </c>
      <c r="G448" s="23">
        <v>3</v>
      </c>
      <c r="H448" s="24">
        <v>15000000</v>
      </c>
      <c r="I448" s="20">
        <v>1</v>
      </c>
      <c r="J448" s="25">
        <v>1.5277777777777779E-3</v>
      </c>
      <c r="K448" s="20" t="s">
        <v>16388</v>
      </c>
      <c r="L448" s="20" t="s">
        <v>16401</v>
      </c>
      <c r="M448" s="20" t="s">
        <v>16425</v>
      </c>
      <c r="N448" s="20" t="s">
        <v>16409</v>
      </c>
      <c r="O448" s="20" t="s">
        <v>16440</v>
      </c>
    </row>
    <row r="449" spans="2:15" x14ac:dyDescent="0.3">
      <c r="B449" s="12" t="s">
        <v>16384</v>
      </c>
      <c r="C449" s="13">
        <v>22</v>
      </c>
      <c r="D449" s="14" t="s">
        <v>16418</v>
      </c>
      <c r="E449" s="12" t="s">
        <v>16404</v>
      </c>
      <c r="F449" s="12" t="s">
        <v>16416</v>
      </c>
      <c r="G449" s="15">
        <v>2</v>
      </c>
      <c r="H449" s="8">
        <v>38000000</v>
      </c>
      <c r="I449" s="12">
        <v>3</v>
      </c>
      <c r="J449" s="16">
        <v>1.5277777777777779E-3</v>
      </c>
      <c r="K449" s="12" t="s">
        <v>16420</v>
      </c>
      <c r="L449" s="12" t="s">
        <v>16438</v>
      </c>
      <c r="M449" s="12" t="s">
        <v>16396</v>
      </c>
      <c r="N449" s="12" t="s">
        <v>16391</v>
      </c>
      <c r="O449" s="12" t="s">
        <v>16436</v>
      </c>
    </row>
    <row r="450" spans="2:15" x14ac:dyDescent="0.3">
      <c r="B450" s="20" t="s">
        <v>16384</v>
      </c>
      <c r="C450" s="21">
        <v>3</v>
      </c>
      <c r="D450" s="22" t="s">
        <v>16418</v>
      </c>
      <c r="E450" s="20" t="s">
        <v>16404</v>
      </c>
      <c r="F450" s="20" t="s">
        <v>16394</v>
      </c>
      <c r="G450" s="23">
        <v>1</v>
      </c>
      <c r="H450" s="24">
        <v>19000000</v>
      </c>
      <c r="I450" s="20">
        <v>3</v>
      </c>
      <c r="J450" s="25">
        <v>1.5277777777777779E-3</v>
      </c>
      <c r="K450" s="20" t="s">
        <v>16420</v>
      </c>
      <c r="L450" s="20" t="s">
        <v>16401</v>
      </c>
      <c r="M450" s="20" t="s">
        <v>16422</v>
      </c>
      <c r="N450" s="20" t="s">
        <v>16397</v>
      </c>
      <c r="O450" s="20" t="s">
        <v>16403</v>
      </c>
    </row>
    <row r="451" spans="2:15" x14ac:dyDescent="0.3">
      <c r="B451" s="12" t="s">
        <v>16384</v>
      </c>
      <c r="C451" s="13">
        <v>6</v>
      </c>
      <c r="D451" s="14" t="s">
        <v>16418</v>
      </c>
      <c r="E451" s="12" t="s">
        <v>16404</v>
      </c>
      <c r="F451" s="12" t="s">
        <v>16394</v>
      </c>
      <c r="G451" s="15">
        <v>3</v>
      </c>
      <c r="H451" s="8">
        <v>11000000</v>
      </c>
      <c r="I451" s="12">
        <v>5</v>
      </c>
      <c r="J451" s="16">
        <v>1.5277777777777779E-3</v>
      </c>
      <c r="K451" s="12" t="s">
        <v>16388</v>
      </c>
      <c r="L451" s="12" t="s">
        <v>16424</v>
      </c>
      <c r="M451" s="12" t="s">
        <v>16402</v>
      </c>
      <c r="N451" s="12" t="s">
        <v>16409</v>
      </c>
      <c r="O451" s="12" t="s">
        <v>16440</v>
      </c>
    </row>
    <row r="452" spans="2:15" x14ac:dyDescent="0.3">
      <c r="B452" s="20" t="s">
        <v>16384</v>
      </c>
      <c r="C452" s="21">
        <v>22</v>
      </c>
      <c r="D452" s="22" t="s">
        <v>16418</v>
      </c>
      <c r="E452" s="20" t="s">
        <v>16404</v>
      </c>
      <c r="F452" s="20" t="s">
        <v>16416</v>
      </c>
      <c r="G452" s="23">
        <v>5</v>
      </c>
      <c r="H452" s="24">
        <v>25000000</v>
      </c>
      <c r="I452" s="20">
        <v>2</v>
      </c>
      <c r="J452" s="25">
        <v>1.5277777777777779E-3</v>
      </c>
      <c r="K452" s="20" t="s">
        <v>16388</v>
      </c>
      <c r="L452" s="20" t="s">
        <v>16413</v>
      </c>
      <c r="M452" s="20" t="s">
        <v>16417</v>
      </c>
      <c r="N452" s="20" t="s">
        <v>16391</v>
      </c>
      <c r="O452" s="20" t="s">
        <v>16415</v>
      </c>
    </row>
    <row r="453" spans="2:15" x14ac:dyDescent="0.3">
      <c r="B453" s="12" t="s">
        <v>16384</v>
      </c>
      <c r="C453" s="13">
        <v>22</v>
      </c>
      <c r="D453" s="14" t="s">
        <v>16418</v>
      </c>
      <c r="E453" s="12" t="s">
        <v>16423</v>
      </c>
      <c r="F453" s="12" t="s">
        <v>16387</v>
      </c>
      <c r="G453" s="15">
        <v>2</v>
      </c>
      <c r="H453" s="8">
        <v>12000000</v>
      </c>
      <c r="I453" s="12">
        <v>1</v>
      </c>
      <c r="J453" s="16">
        <v>1.5277777777777779E-3</v>
      </c>
      <c r="K453" s="12" t="s">
        <v>16388</v>
      </c>
      <c r="L453" s="12" t="s">
        <v>16438</v>
      </c>
      <c r="M453" s="12" t="s">
        <v>16405</v>
      </c>
      <c r="N453" s="12" t="s">
        <v>16391</v>
      </c>
      <c r="O453" s="12" t="s">
        <v>16436</v>
      </c>
    </row>
    <row r="454" spans="2:15" x14ac:dyDescent="0.3">
      <c r="B454" s="20" t="s">
        <v>16384</v>
      </c>
      <c r="C454" s="21">
        <v>11</v>
      </c>
      <c r="D454" s="22" t="s">
        <v>16418</v>
      </c>
      <c r="E454" s="20" t="s">
        <v>16400</v>
      </c>
      <c r="F454" s="20" t="s">
        <v>16416</v>
      </c>
      <c r="G454" s="23">
        <v>3</v>
      </c>
      <c r="H454" s="24">
        <v>15000000</v>
      </c>
      <c r="I454" s="20">
        <v>1</v>
      </c>
      <c r="J454" s="25">
        <v>1.5277777777777779E-3</v>
      </c>
      <c r="K454" s="20" t="s">
        <v>16388</v>
      </c>
      <c r="L454" s="20" t="s">
        <v>16424</v>
      </c>
      <c r="M454" s="20" t="s">
        <v>16422</v>
      </c>
      <c r="N454" s="20" t="s">
        <v>16391</v>
      </c>
      <c r="O454" s="20" t="s">
        <v>16415</v>
      </c>
    </row>
    <row r="455" spans="2:15" x14ac:dyDescent="0.3">
      <c r="B455" s="12" t="s">
        <v>16384</v>
      </c>
      <c r="C455" s="13">
        <v>17</v>
      </c>
      <c r="D455" s="14" t="s">
        <v>16418</v>
      </c>
      <c r="E455" s="12" t="s">
        <v>16386</v>
      </c>
      <c r="F455" s="12" t="s">
        <v>16394</v>
      </c>
      <c r="G455" s="15">
        <v>3</v>
      </c>
      <c r="H455" s="8">
        <v>15000000</v>
      </c>
      <c r="I455" s="12">
        <v>5</v>
      </c>
      <c r="J455" s="16">
        <v>1.5277777777777779E-3</v>
      </c>
      <c r="K455" s="12" t="s">
        <v>16388</v>
      </c>
      <c r="L455" s="12" t="s">
        <v>16413</v>
      </c>
      <c r="M455" s="12" t="s">
        <v>16422</v>
      </c>
      <c r="N455" s="12" t="s">
        <v>16397</v>
      </c>
      <c r="O455" s="12" t="s">
        <v>16398</v>
      </c>
    </row>
    <row r="456" spans="2:15" x14ac:dyDescent="0.3">
      <c r="B456" s="20" t="s">
        <v>16384</v>
      </c>
      <c r="C456" s="21">
        <v>1</v>
      </c>
      <c r="D456" s="22" t="s">
        <v>16418</v>
      </c>
      <c r="E456" s="20" t="s">
        <v>16400</v>
      </c>
      <c r="F456" s="20" t="s">
        <v>16416</v>
      </c>
      <c r="G456" s="23">
        <v>4</v>
      </c>
      <c r="H456" s="24">
        <v>20000000</v>
      </c>
      <c r="I456" s="20">
        <v>1</v>
      </c>
      <c r="J456" s="25">
        <v>1.5277777777777779E-3</v>
      </c>
      <c r="K456" s="20" t="s">
        <v>16388</v>
      </c>
      <c r="L456" s="20" t="s">
        <v>16401</v>
      </c>
      <c r="M456" s="20" t="s">
        <v>16425</v>
      </c>
      <c r="N456" s="20" t="s">
        <v>16397</v>
      </c>
      <c r="O456" s="20" t="s">
        <v>16426</v>
      </c>
    </row>
    <row r="457" spans="2:15" x14ac:dyDescent="0.3">
      <c r="B457" s="12" t="s">
        <v>16384</v>
      </c>
      <c r="C457" s="13">
        <v>11</v>
      </c>
      <c r="D457" s="14" t="s">
        <v>16442</v>
      </c>
      <c r="E457" s="12" t="s">
        <v>16423</v>
      </c>
      <c r="F457" s="12" t="s">
        <v>16394</v>
      </c>
      <c r="G457" s="15">
        <v>4</v>
      </c>
      <c r="H457" s="8">
        <v>20000000</v>
      </c>
      <c r="I457" s="12">
        <v>3</v>
      </c>
      <c r="J457" s="16">
        <v>1.5277777777777779E-3</v>
      </c>
      <c r="K457" s="12" t="s">
        <v>16435</v>
      </c>
      <c r="L457" s="12" t="s">
        <v>16438</v>
      </c>
      <c r="M457" s="12" t="s">
        <v>16405</v>
      </c>
      <c r="N457" s="12" t="s">
        <v>16406</v>
      </c>
      <c r="O457" s="12" t="s">
        <v>16439</v>
      </c>
    </row>
    <row r="458" spans="2:15" x14ac:dyDescent="0.3">
      <c r="B458" s="20" t="s">
        <v>16384</v>
      </c>
      <c r="C458" s="21">
        <v>25</v>
      </c>
      <c r="D458" s="22" t="s">
        <v>16442</v>
      </c>
      <c r="E458" s="20" t="s">
        <v>16423</v>
      </c>
      <c r="F458" s="20" t="s">
        <v>16416</v>
      </c>
      <c r="G458" s="23">
        <v>2</v>
      </c>
      <c r="H458" s="24">
        <v>12000000</v>
      </c>
      <c r="I458" s="20">
        <v>2</v>
      </c>
      <c r="J458" s="25">
        <v>1.5277777777777779E-3</v>
      </c>
      <c r="K458" s="20" t="s">
        <v>16388</v>
      </c>
      <c r="L458" s="20" t="s">
        <v>16401</v>
      </c>
      <c r="M458" s="20" t="s">
        <v>16405</v>
      </c>
      <c r="N458" s="20" t="s">
        <v>16406</v>
      </c>
      <c r="O458" s="20" t="s">
        <v>16439</v>
      </c>
    </row>
    <row r="459" spans="2:15" x14ac:dyDescent="0.3">
      <c r="B459" s="12" t="s">
        <v>16384</v>
      </c>
      <c r="C459" s="13">
        <v>24</v>
      </c>
      <c r="D459" s="14" t="s">
        <v>16442</v>
      </c>
      <c r="E459" s="12" t="s">
        <v>16386</v>
      </c>
      <c r="F459" s="12" t="s">
        <v>16387</v>
      </c>
      <c r="G459" s="15">
        <v>3</v>
      </c>
      <c r="H459" s="8">
        <v>15000000</v>
      </c>
      <c r="I459" s="12">
        <v>3</v>
      </c>
      <c r="J459" s="16">
        <v>1.5277777777777779E-3</v>
      </c>
      <c r="K459" s="12" t="s">
        <v>16388</v>
      </c>
      <c r="L459" s="12" t="s">
        <v>16389</v>
      </c>
      <c r="M459" s="12" t="s">
        <v>16417</v>
      </c>
      <c r="N459" s="12" t="s">
        <v>16409</v>
      </c>
      <c r="O459" s="12" t="s">
        <v>16440</v>
      </c>
    </row>
    <row r="460" spans="2:15" x14ac:dyDescent="0.3">
      <c r="B460" s="20" t="s">
        <v>16384</v>
      </c>
      <c r="C460" s="21">
        <v>31</v>
      </c>
      <c r="D460" s="22" t="s">
        <v>16442</v>
      </c>
      <c r="E460" s="20" t="s">
        <v>16386</v>
      </c>
      <c r="F460" s="20" t="s">
        <v>16394</v>
      </c>
      <c r="G460" s="23">
        <v>2</v>
      </c>
      <c r="H460" s="24">
        <v>12000000</v>
      </c>
      <c r="I460" s="20">
        <v>2</v>
      </c>
      <c r="J460" s="25">
        <v>1.5277777777777779E-3</v>
      </c>
      <c r="K460" s="20" t="s">
        <v>16388</v>
      </c>
      <c r="L460" s="20" t="s">
        <v>16395</v>
      </c>
      <c r="M460" s="20" t="s">
        <v>16425</v>
      </c>
      <c r="N460" s="20" t="s">
        <v>16397</v>
      </c>
      <c r="O460" s="20" t="s">
        <v>16398</v>
      </c>
    </row>
    <row r="461" spans="2:15" x14ac:dyDescent="0.3">
      <c r="B461" s="12" t="s">
        <v>16384</v>
      </c>
      <c r="C461" s="13">
        <v>11</v>
      </c>
      <c r="D461" s="14" t="s">
        <v>16429</v>
      </c>
      <c r="E461" s="12" t="s">
        <v>16423</v>
      </c>
      <c r="F461" s="12" t="s">
        <v>16387</v>
      </c>
      <c r="G461" s="15">
        <v>5</v>
      </c>
      <c r="H461" s="8">
        <v>25000000</v>
      </c>
      <c r="I461" s="12">
        <v>3</v>
      </c>
      <c r="J461" s="16">
        <v>1.5277777777777779E-3</v>
      </c>
      <c r="K461" s="12" t="s">
        <v>16388</v>
      </c>
      <c r="L461" s="12" t="s">
        <v>16421</v>
      </c>
      <c r="M461" s="12" t="s">
        <v>16390</v>
      </c>
      <c r="N461" s="12" t="s">
        <v>16409</v>
      </c>
      <c r="O461" s="12" t="s">
        <v>16410</v>
      </c>
    </row>
    <row r="462" spans="2:15" x14ac:dyDescent="0.3">
      <c r="B462" s="20" t="s">
        <v>16384</v>
      </c>
      <c r="C462" s="21">
        <v>15</v>
      </c>
      <c r="D462" s="22" t="s">
        <v>16429</v>
      </c>
      <c r="E462" s="20" t="s">
        <v>16404</v>
      </c>
      <c r="F462" s="20" t="s">
        <v>16416</v>
      </c>
      <c r="G462" s="23">
        <v>2</v>
      </c>
      <c r="H462" s="24">
        <v>12000000</v>
      </c>
      <c r="I462" s="20">
        <v>1</v>
      </c>
      <c r="J462" s="25">
        <v>1.5277777777777779E-3</v>
      </c>
      <c r="K462" s="20" t="s">
        <v>16388</v>
      </c>
      <c r="L462" s="20" t="s">
        <v>16401</v>
      </c>
      <c r="M462" s="20" t="s">
        <v>16417</v>
      </c>
      <c r="N462" s="20" t="s">
        <v>16397</v>
      </c>
      <c r="O462" s="20" t="s">
        <v>16403</v>
      </c>
    </row>
    <row r="463" spans="2:15" x14ac:dyDescent="0.3">
      <c r="B463" s="12" t="s">
        <v>16384</v>
      </c>
      <c r="C463" s="13">
        <v>14</v>
      </c>
      <c r="D463" s="14" t="s">
        <v>16431</v>
      </c>
      <c r="E463" s="12" t="s">
        <v>16400</v>
      </c>
      <c r="F463" s="12" t="s">
        <v>16394</v>
      </c>
      <c r="G463" s="15">
        <v>2</v>
      </c>
      <c r="H463" s="8">
        <v>12000000</v>
      </c>
      <c r="I463" s="12">
        <v>1</v>
      </c>
      <c r="J463" s="16">
        <v>1.5277777777777779E-3</v>
      </c>
      <c r="K463" s="12" t="s">
        <v>16388</v>
      </c>
      <c r="L463" s="12" t="s">
        <v>16421</v>
      </c>
      <c r="M463" s="12" t="s">
        <v>16402</v>
      </c>
      <c r="N463" s="12" t="s">
        <v>16406</v>
      </c>
      <c r="O463" s="12" t="s">
        <v>16439</v>
      </c>
    </row>
    <row r="464" spans="2:15" x14ac:dyDescent="0.3">
      <c r="B464" s="20" t="s">
        <v>16384</v>
      </c>
      <c r="C464" s="21">
        <v>11</v>
      </c>
      <c r="D464" s="22" t="s">
        <v>16431</v>
      </c>
      <c r="E464" s="20" t="s">
        <v>16386</v>
      </c>
      <c r="F464" s="20" t="s">
        <v>16416</v>
      </c>
      <c r="G464" s="23">
        <v>1</v>
      </c>
      <c r="H464" s="24">
        <v>7000000</v>
      </c>
      <c r="I464" s="20">
        <v>1</v>
      </c>
      <c r="J464" s="25">
        <v>1.5277777777777779E-3</v>
      </c>
      <c r="K464" s="20" t="s">
        <v>16388</v>
      </c>
      <c r="L464" s="20" t="s">
        <v>16413</v>
      </c>
      <c r="M464" s="20" t="s">
        <v>16405</v>
      </c>
      <c r="N464" s="20" t="s">
        <v>16397</v>
      </c>
      <c r="O464" s="20" t="s">
        <v>16403</v>
      </c>
    </row>
    <row r="465" spans="2:15" x14ac:dyDescent="0.3">
      <c r="B465" s="12" t="s">
        <v>16384</v>
      </c>
      <c r="C465" s="13">
        <v>1</v>
      </c>
      <c r="D465" s="14" t="s">
        <v>16433</v>
      </c>
      <c r="E465" s="12" t="s">
        <v>16400</v>
      </c>
      <c r="F465" s="12" t="s">
        <v>16387</v>
      </c>
      <c r="G465" s="15">
        <v>4</v>
      </c>
      <c r="H465" s="8">
        <v>20000000</v>
      </c>
      <c r="I465" s="12">
        <v>2</v>
      </c>
      <c r="J465" s="16">
        <v>1.5277777777777779E-3</v>
      </c>
      <c r="K465" s="12" t="s">
        <v>16435</v>
      </c>
      <c r="L465" s="12" t="s">
        <v>16401</v>
      </c>
      <c r="M465" s="12" t="s">
        <v>16396</v>
      </c>
      <c r="N465" s="12" t="s">
        <v>16391</v>
      </c>
      <c r="O465" s="12" t="s">
        <v>16427</v>
      </c>
    </row>
    <row r="466" spans="2:15" x14ac:dyDescent="0.3">
      <c r="B466" s="20" t="s">
        <v>16384</v>
      </c>
      <c r="C466" s="21">
        <v>7</v>
      </c>
      <c r="D466" s="22" t="s">
        <v>16433</v>
      </c>
      <c r="E466" s="20" t="s">
        <v>16400</v>
      </c>
      <c r="F466" s="20" t="s">
        <v>16416</v>
      </c>
      <c r="G466" s="23">
        <v>3</v>
      </c>
      <c r="H466" s="24">
        <v>15000000</v>
      </c>
      <c r="I466" s="20">
        <v>1</v>
      </c>
      <c r="J466" s="25">
        <v>1.5277777777777779E-3</v>
      </c>
      <c r="K466" s="20" t="s">
        <v>16388</v>
      </c>
      <c r="L466" s="20" t="s">
        <v>16421</v>
      </c>
      <c r="M466" s="20" t="s">
        <v>16417</v>
      </c>
      <c r="N466" s="20" t="s">
        <v>16391</v>
      </c>
      <c r="O466" s="20" t="s">
        <v>16415</v>
      </c>
    </row>
    <row r="467" spans="2:15" x14ac:dyDescent="0.3">
      <c r="B467" s="12" t="s">
        <v>16384</v>
      </c>
      <c r="C467" s="13">
        <v>1</v>
      </c>
      <c r="D467" s="14" t="s">
        <v>16433</v>
      </c>
      <c r="E467" s="12" t="s">
        <v>16404</v>
      </c>
      <c r="F467" s="12" t="s">
        <v>16394</v>
      </c>
      <c r="G467" s="15">
        <v>3</v>
      </c>
      <c r="H467" s="8">
        <v>15000000</v>
      </c>
      <c r="I467" s="12">
        <v>2</v>
      </c>
      <c r="J467" s="16">
        <v>1.5277777777777779E-3</v>
      </c>
      <c r="K467" s="12" t="s">
        <v>16388</v>
      </c>
      <c r="L467" s="12" t="s">
        <v>16389</v>
      </c>
      <c r="M467" s="12" t="s">
        <v>16425</v>
      </c>
      <c r="N467" s="12" t="s">
        <v>16397</v>
      </c>
      <c r="O467" s="12" t="s">
        <v>16426</v>
      </c>
    </row>
    <row r="468" spans="2:15" x14ac:dyDescent="0.3">
      <c r="B468" s="20" t="s">
        <v>16384</v>
      </c>
      <c r="C468" s="21">
        <v>6</v>
      </c>
      <c r="D468" s="22" t="s">
        <v>16445</v>
      </c>
      <c r="E468" s="20" t="s">
        <v>16423</v>
      </c>
      <c r="F468" s="20" t="s">
        <v>16416</v>
      </c>
      <c r="G468" s="23">
        <v>2</v>
      </c>
      <c r="H468" s="24">
        <v>38000000</v>
      </c>
      <c r="I468" s="20">
        <v>1</v>
      </c>
      <c r="J468" s="25">
        <v>1.5277777777777779E-3</v>
      </c>
      <c r="K468" s="20" t="s">
        <v>16420</v>
      </c>
      <c r="L468" s="20" t="s">
        <v>16401</v>
      </c>
      <c r="M468" s="20" t="s">
        <v>16390</v>
      </c>
      <c r="N468" s="20" t="s">
        <v>16391</v>
      </c>
      <c r="O468" s="20" t="s">
        <v>16436</v>
      </c>
    </row>
    <row r="469" spans="2:15" x14ac:dyDescent="0.3">
      <c r="B469" s="12" t="s">
        <v>16384</v>
      </c>
      <c r="C469" s="13">
        <v>31</v>
      </c>
      <c r="D469" s="14" t="s">
        <v>16393</v>
      </c>
      <c r="E469" s="12" t="s">
        <v>16400</v>
      </c>
      <c r="F469" s="12" t="s">
        <v>16394</v>
      </c>
      <c r="G469" s="15">
        <v>1</v>
      </c>
      <c r="H469" s="8">
        <v>19000000</v>
      </c>
      <c r="I469" s="12">
        <v>2</v>
      </c>
      <c r="J469" s="16">
        <v>1.5277777777777779E-3</v>
      </c>
      <c r="K469" s="12" t="s">
        <v>16420</v>
      </c>
      <c r="L469" s="12" t="s">
        <v>16389</v>
      </c>
      <c r="M469" s="12" t="s">
        <v>16402</v>
      </c>
      <c r="N469" s="12" t="s">
        <v>16397</v>
      </c>
      <c r="O469" s="12" t="s">
        <v>16426</v>
      </c>
    </row>
    <row r="470" spans="2:15" x14ac:dyDescent="0.3">
      <c r="B470" s="20" t="s">
        <v>16443</v>
      </c>
      <c r="C470" s="21">
        <v>14</v>
      </c>
      <c r="D470" s="22" t="s">
        <v>16432</v>
      </c>
      <c r="E470" s="20" t="s">
        <v>16412</v>
      </c>
      <c r="F470" s="20" t="s">
        <v>16416</v>
      </c>
      <c r="G470" s="23">
        <v>0</v>
      </c>
      <c r="H470" s="24">
        <v>0</v>
      </c>
      <c r="I470" s="20">
        <v>4</v>
      </c>
      <c r="J470" s="25">
        <v>1.5277777777777779E-3</v>
      </c>
      <c r="K470" s="20"/>
      <c r="L470" s="20"/>
      <c r="M470" s="20" t="s">
        <v>16405</v>
      </c>
      <c r="N470" s="20" t="s">
        <v>16397</v>
      </c>
      <c r="O470" s="20" t="s">
        <v>16426</v>
      </c>
    </row>
    <row r="471" spans="2:15" x14ac:dyDescent="0.3">
      <c r="B471" s="12" t="s">
        <v>16443</v>
      </c>
      <c r="C471" s="13">
        <v>3</v>
      </c>
      <c r="D471" s="14" t="s">
        <v>16433</v>
      </c>
      <c r="E471" s="12" t="s">
        <v>16386</v>
      </c>
      <c r="F471" s="12" t="s">
        <v>16419</v>
      </c>
      <c r="G471" s="15">
        <v>0</v>
      </c>
      <c r="H471" s="8">
        <v>0</v>
      </c>
      <c r="I471" s="12">
        <v>1</v>
      </c>
      <c r="J471" s="16">
        <v>1.5277777777777779E-3</v>
      </c>
      <c r="K471" s="12"/>
      <c r="L471" s="12"/>
      <c r="M471" s="12" t="s">
        <v>16425</v>
      </c>
      <c r="N471" s="12" t="s">
        <v>16397</v>
      </c>
      <c r="O471" s="12" t="s">
        <v>16398</v>
      </c>
    </row>
    <row r="472" spans="2:15" x14ac:dyDescent="0.3">
      <c r="B472" s="20" t="s">
        <v>16443</v>
      </c>
      <c r="C472" s="21">
        <v>8</v>
      </c>
      <c r="D472" s="22" t="s">
        <v>16434</v>
      </c>
      <c r="E472" s="20" t="s">
        <v>16386</v>
      </c>
      <c r="F472" s="20" t="s">
        <v>16419</v>
      </c>
      <c r="G472" s="23">
        <v>0</v>
      </c>
      <c r="H472" s="24">
        <v>0</v>
      </c>
      <c r="I472" s="20">
        <v>2</v>
      </c>
      <c r="J472" s="25">
        <v>1.5277777777777779E-3</v>
      </c>
      <c r="K472" s="20"/>
      <c r="L472" s="20"/>
      <c r="M472" s="20" t="s">
        <v>16405</v>
      </c>
      <c r="N472" s="20" t="s">
        <v>16391</v>
      </c>
      <c r="O472" s="20" t="s">
        <v>16437</v>
      </c>
    </row>
    <row r="473" spans="2:15" x14ac:dyDescent="0.3">
      <c r="B473" s="12" t="s">
        <v>16443</v>
      </c>
      <c r="C473" s="13">
        <v>30</v>
      </c>
      <c r="D473" s="14" t="s">
        <v>16393</v>
      </c>
      <c r="E473" s="12" t="s">
        <v>16404</v>
      </c>
      <c r="F473" s="12" t="s">
        <v>16416</v>
      </c>
      <c r="G473" s="15">
        <v>0</v>
      </c>
      <c r="H473" s="8">
        <v>0</v>
      </c>
      <c r="I473" s="12">
        <v>1</v>
      </c>
      <c r="J473" s="16">
        <v>1.5277777777777779E-3</v>
      </c>
      <c r="K473" s="12"/>
      <c r="L473" s="12"/>
      <c r="M473" s="12" t="s">
        <v>16417</v>
      </c>
      <c r="N473" s="12" t="s">
        <v>16391</v>
      </c>
      <c r="O473" s="12" t="s">
        <v>16427</v>
      </c>
    </row>
    <row r="474" spans="2:15" x14ac:dyDescent="0.3">
      <c r="B474" s="20" t="s">
        <v>16443</v>
      </c>
      <c r="C474" s="21">
        <v>27</v>
      </c>
      <c r="D474" s="22" t="s">
        <v>16399</v>
      </c>
      <c r="E474" s="20" t="s">
        <v>16386</v>
      </c>
      <c r="F474" s="20" t="s">
        <v>16416</v>
      </c>
      <c r="G474" s="23">
        <v>0</v>
      </c>
      <c r="H474" s="24">
        <v>0</v>
      </c>
      <c r="I474" s="20">
        <v>3</v>
      </c>
      <c r="J474" s="25">
        <v>1.5277777777777779E-3</v>
      </c>
      <c r="K474" s="20"/>
      <c r="L474" s="20"/>
      <c r="M474" s="20" t="s">
        <v>16417</v>
      </c>
      <c r="N474" s="20" t="s">
        <v>16409</v>
      </c>
      <c r="O474" s="20" t="s">
        <v>16440</v>
      </c>
    </row>
    <row r="475" spans="2:15" x14ac:dyDescent="0.3">
      <c r="B475" s="12" t="s">
        <v>16443</v>
      </c>
      <c r="C475" s="13">
        <v>16</v>
      </c>
      <c r="D475" s="14" t="s">
        <v>16399</v>
      </c>
      <c r="E475" s="12" t="s">
        <v>16400</v>
      </c>
      <c r="F475" s="12" t="s">
        <v>16419</v>
      </c>
      <c r="G475" s="15">
        <v>0</v>
      </c>
      <c r="H475" s="8">
        <v>0</v>
      </c>
      <c r="I475" s="12">
        <v>5</v>
      </c>
      <c r="J475" s="16">
        <v>1.5277777777777779E-3</v>
      </c>
      <c r="K475" s="12"/>
      <c r="L475" s="12"/>
      <c r="M475" s="12" t="s">
        <v>16396</v>
      </c>
      <c r="N475" s="12" t="s">
        <v>16391</v>
      </c>
      <c r="O475" s="12" t="s">
        <v>16437</v>
      </c>
    </row>
    <row r="476" spans="2:15" x14ac:dyDescent="0.3">
      <c r="B476" s="20" t="s">
        <v>16443</v>
      </c>
      <c r="C476" s="21">
        <v>9</v>
      </c>
      <c r="D476" s="22" t="s">
        <v>16411</v>
      </c>
      <c r="E476" s="20" t="s">
        <v>16400</v>
      </c>
      <c r="F476" s="20" t="s">
        <v>16394</v>
      </c>
      <c r="G476" s="23">
        <v>0</v>
      </c>
      <c r="H476" s="24">
        <v>0</v>
      </c>
      <c r="I476" s="20">
        <v>5</v>
      </c>
      <c r="J476" s="25">
        <v>1.5277777777777779E-3</v>
      </c>
      <c r="K476" s="20"/>
      <c r="L476" s="20"/>
      <c r="M476" s="20" t="s">
        <v>16402</v>
      </c>
      <c r="N476" s="20" t="s">
        <v>16406</v>
      </c>
      <c r="O476" s="20" t="s">
        <v>16439</v>
      </c>
    </row>
    <row r="477" spans="2:15" x14ac:dyDescent="0.3">
      <c r="B477" s="12" t="s">
        <v>16443</v>
      </c>
      <c r="C477" s="13">
        <v>9</v>
      </c>
      <c r="D477" s="14" t="s">
        <v>16411</v>
      </c>
      <c r="E477" s="12" t="s">
        <v>16412</v>
      </c>
      <c r="F477" s="12" t="s">
        <v>16394</v>
      </c>
      <c r="G477" s="15">
        <v>0</v>
      </c>
      <c r="H477" s="8">
        <v>0</v>
      </c>
      <c r="I477" s="12">
        <v>2</v>
      </c>
      <c r="J477" s="16">
        <v>1.5277777777777779E-3</v>
      </c>
      <c r="K477" s="12"/>
      <c r="L477" s="12"/>
      <c r="M477" s="12" t="s">
        <v>16402</v>
      </c>
      <c r="N477" s="12" t="s">
        <v>16391</v>
      </c>
      <c r="O477" s="12" t="s">
        <v>16427</v>
      </c>
    </row>
    <row r="478" spans="2:15" x14ac:dyDescent="0.3">
      <c r="B478" s="20" t="s">
        <v>16443</v>
      </c>
      <c r="C478" s="21">
        <v>29</v>
      </c>
      <c r="D478" s="22" t="s">
        <v>16411</v>
      </c>
      <c r="E478" s="20" t="s">
        <v>16386</v>
      </c>
      <c r="F478" s="20" t="s">
        <v>16387</v>
      </c>
      <c r="G478" s="23">
        <v>0</v>
      </c>
      <c r="H478" s="24">
        <v>0</v>
      </c>
      <c r="I478" s="20">
        <v>4</v>
      </c>
      <c r="J478" s="25">
        <v>1.5277777777777779E-3</v>
      </c>
      <c r="K478" s="20"/>
      <c r="L478" s="20"/>
      <c r="M478" s="20" t="s">
        <v>16417</v>
      </c>
      <c r="N478" s="20" t="s">
        <v>16391</v>
      </c>
      <c r="O478" s="20" t="s">
        <v>16415</v>
      </c>
    </row>
    <row r="479" spans="2:15" x14ac:dyDescent="0.3">
      <c r="B479" s="12" t="s">
        <v>16443</v>
      </c>
      <c r="C479" s="13">
        <v>29</v>
      </c>
      <c r="D479" s="14" t="s">
        <v>16411</v>
      </c>
      <c r="E479" s="12" t="s">
        <v>16446</v>
      </c>
      <c r="F479" s="12" t="s">
        <v>16416</v>
      </c>
      <c r="G479" s="15">
        <v>0</v>
      </c>
      <c r="H479" s="8">
        <v>0</v>
      </c>
      <c r="I479" s="12">
        <v>2</v>
      </c>
      <c r="J479" s="16">
        <v>1.5277777777777779E-3</v>
      </c>
      <c r="K479" s="12"/>
      <c r="L479" s="12"/>
      <c r="M479" s="12" t="s">
        <v>16417</v>
      </c>
      <c r="N479" s="12" t="s">
        <v>16391</v>
      </c>
      <c r="O479" s="12" t="s">
        <v>16409</v>
      </c>
    </row>
    <row r="480" spans="2:15" x14ac:dyDescent="0.3">
      <c r="B480" s="20" t="s">
        <v>16443</v>
      </c>
      <c r="C480" s="21">
        <v>21</v>
      </c>
      <c r="D480" s="22" t="s">
        <v>16418</v>
      </c>
      <c r="E480" s="20" t="s">
        <v>16423</v>
      </c>
      <c r="F480" s="20" t="s">
        <v>16416</v>
      </c>
      <c r="G480" s="23">
        <v>0</v>
      </c>
      <c r="H480" s="24">
        <v>0</v>
      </c>
      <c r="I480" s="20">
        <v>2</v>
      </c>
      <c r="J480" s="25">
        <v>1.5277777777777779E-3</v>
      </c>
      <c r="K480" s="20"/>
      <c r="L480" s="20"/>
      <c r="M480" s="20" t="s">
        <v>16417</v>
      </c>
      <c r="N480" s="20" t="s">
        <v>16406</v>
      </c>
      <c r="O480" s="20" t="s">
        <v>16428</v>
      </c>
    </row>
    <row r="481" spans="2:15" x14ac:dyDescent="0.3">
      <c r="B481" s="12" t="s">
        <v>16443</v>
      </c>
      <c r="C481" s="13">
        <v>21</v>
      </c>
      <c r="D481" s="14" t="s">
        <v>16442</v>
      </c>
      <c r="E481" s="12" t="s">
        <v>16386</v>
      </c>
      <c r="F481" s="12" t="s">
        <v>16416</v>
      </c>
      <c r="G481" s="15">
        <v>0</v>
      </c>
      <c r="H481" s="8">
        <v>0</v>
      </c>
      <c r="I481" s="12">
        <v>1</v>
      </c>
      <c r="J481" s="16">
        <v>1.5277777777777779E-3</v>
      </c>
      <c r="K481" s="12"/>
      <c r="L481" s="12"/>
      <c r="M481" s="12" t="s">
        <v>16417</v>
      </c>
      <c r="N481" s="12" t="s">
        <v>16391</v>
      </c>
      <c r="O481" s="12" t="s">
        <v>16427</v>
      </c>
    </row>
    <row r="482" spans="2:15" x14ac:dyDescent="0.3">
      <c r="B482" s="20" t="s">
        <v>16443</v>
      </c>
      <c r="C482" s="21">
        <v>14</v>
      </c>
      <c r="D482" s="22" t="s">
        <v>16432</v>
      </c>
      <c r="E482" s="20" t="s">
        <v>16412</v>
      </c>
      <c r="F482" s="20" t="s">
        <v>16416</v>
      </c>
      <c r="G482" s="23">
        <v>0</v>
      </c>
      <c r="H482" s="24">
        <v>0</v>
      </c>
      <c r="I482" s="20">
        <v>4</v>
      </c>
      <c r="J482" s="25">
        <v>1.5277777777777779E-3</v>
      </c>
      <c r="K482" s="20"/>
      <c r="L482" s="20"/>
      <c r="M482" s="20" t="s">
        <v>16405</v>
      </c>
      <c r="N482" s="20" t="s">
        <v>16397</v>
      </c>
      <c r="O482" s="20" t="s">
        <v>16426</v>
      </c>
    </row>
    <row r="483" spans="2:15" x14ac:dyDescent="0.3">
      <c r="B483" s="12" t="s">
        <v>16443</v>
      </c>
      <c r="C483" s="13">
        <v>3</v>
      </c>
      <c r="D483" s="14" t="s">
        <v>16433</v>
      </c>
      <c r="E483" s="12" t="s">
        <v>16386</v>
      </c>
      <c r="F483" s="12" t="s">
        <v>16419</v>
      </c>
      <c r="G483" s="15">
        <v>0</v>
      </c>
      <c r="H483" s="8">
        <v>0</v>
      </c>
      <c r="I483" s="12">
        <v>1</v>
      </c>
      <c r="J483" s="16">
        <v>1.5277777777777779E-3</v>
      </c>
      <c r="K483" s="12"/>
      <c r="L483" s="12"/>
      <c r="M483" s="12" t="s">
        <v>16425</v>
      </c>
      <c r="N483" s="12" t="s">
        <v>16397</v>
      </c>
      <c r="O483" s="12" t="s">
        <v>16398</v>
      </c>
    </row>
    <row r="484" spans="2:15" x14ac:dyDescent="0.3">
      <c r="B484" s="20" t="s">
        <v>16443</v>
      </c>
      <c r="C484" s="21">
        <v>8</v>
      </c>
      <c r="D484" s="22" t="s">
        <v>16434</v>
      </c>
      <c r="E484" s="20" t="s">
        <v>16386</v>
      </c>
      <c r="F484" s="20" t="s">
        <v>16419</v>
      </c>
      <c r="G484" s="23">
        <v>0</v>
      </c>
      <c r="H484" s="24">
        <v>0</v>
      </c>
      <c r="I484" s="20">
        <v>2</v>
      </c>
      <c r="J484" s="25">
        <v>1.5277777777777779E-3</v>
      </c>
      <c r="K484" s="20"/>
      <c r="L484" s="20"/>
      <c r="M484" s="20" t="s">
        <v>16405</v>
      </c>
      <c r="N484" s="20" t="s">
        <v>16391</v>
      </c>
      <c r="O484" s="20" t="s">
        <v>16437</v>
      </c>
    </row>
    <row r="485" spans="2:15" x14ac:dyDescent="0.3">
      <c r="B485" s="12" t="s">
        <v>16384</v>
      </c>
      <c r="C485" s="13">
        <v>11</v>
      </c>
      <c r="D485" s="14" t="s">
        <v>16429</v>
      </c>
      <c r="E485" s="12" t="s">
        <v>16412</v>
      </c>
      <c r="F485" s="12" t="s">
        <v>16441</v>
      </c>
      <c r="G485" s="15">
        <v>3</v>
      </c>
      <c r="H485" s="8">
        <v>15000000</v>
      </c>
      <c r="I485" s="12">
        <v>2</v>
      </c>
      <c r="J485" s="16">
        <v>1.5972222222222221E-3</v>
      </c>
      <c r="K485" s="12" t="s">
        <v>16388</v>
      </c>
      <c r="L485" s="12" t="s">
        <v>16389</v>
      </c>
      <c r="M485" s="12" t="s">
        <v>16425</v>
      </c>
      <c r="N485" s="12" t="s">
        <v>16406</v>
      </c>
      <c r="O485" s="12" t="s">
        <v>16428</v>
      </c>
    </row>
    <row r="486" spans="2:15" x14ac:dyDescent="0.3">
      <c r="B486" s="20" t="s">
        <v>16384</v>
      </c>
      <c r="C486" s="21">
        <v>30</v>
      </c>
      <c r="D486" s="22" t="s">
        <v>16399</v>
      </c>
      <c r="E486" s="20" t="s">
        <v>16423</v>
      </c>
      <c r="F486" s="20" t="s">
        <v>16416</v>
      </c>
      <c r="G486" s="23">
        <v>5</v>
      </c>
      <c r="H486" s="24">
        <v>25000000</v>
      </c>
      <c r="I486" s="20">
        <v>2</v>
      </c>
      <c r="J486" s="25">
        <v>1.5972222222222221E-3</v>
      </c>
      <c r="K486" s="20" t="s">
        <v>16388</v>
      </c>
      <c r="L486" s="20" t="s">
        <v>16413</v>
      </c>
      <c r="M486" s="20" t="s">
        <v>16402</v>
      </c>
      <c r="N486" s="20" t="s">
        <v>16397</v>
      </c>
      <c r="O486" s="20" t="s">
        <v>16403</v>
      </c>
    </row>
    <row r="487" spans="2:15" x14ac:dyDescent="0.3">
      <c r="B487" s="12" t="s">
        <v>16384</v>
      </c>
      <c r="C487" s="13">
        <v>1</v>
      </c>
      <c r="D487" s="14" t="s">
        <v>16411</v>
      </c>
      <c r="E487" s="12" t="s">
        <v>16423</v>
      </c>
      <c r="F487" s="12" t="s">
        <v>16416</v>
      </c>
      <c r="G487" s="15">
        <v>4</v>
      </c>
      <c r="H487" s="8">
        <v>11000000</v>
      </c>
      <c r="I487" s="12">
        <v>2</v>
      </c>
      <c r="J487" s="16">
        <v>1.5972222222222221E-3</v>
      </c>
      <c r="K487" s="12" t="s">
        <v>16435</v>
      </c>
      <c r="L487" s="12" t="s">
        <v>16408</v>
      </c>
      <c r="M487" s="12" t="s">
        <v>16425</v>
      </c>
      <c r="N487" s="12" t="s">
        <v>16391</v>
      </c>
      <c r="O487" s="12" t="s">
        <v>16437</v>
      </c>
    </row>
    <row r="488" spans="2:15" x14ac:dyDescent="0.3">
      <c r="B488" s="20" t="s">
        <v>16384</v>
      </c>
      <c r="C488" s="21">
        <v>28</v>
      </c>
      <c r="D488" s="22" t="s">
        <v>16411</v>
      </c>
      <c r="E488" s="20" t="s">
        <v>16423</v>
      </c>
      <c r="F488" s="20" t="s">
        <v>16416</v>
      </c>
      <c r="G488" s="23">
        <v>2</v>
      </c>
      <c r="H488" s="24">
        <v>12000000</v>
      </c>
      <c r="I488" s="20">
        <v>1</v>
      </c>
      <c r="J488" s="25">
        <v>1.5972222222222221E-3</v>
      </c>
      <c r="K488" s="20" t="s">
        <v>16388</v>
      </c>
      <c r="L488" s="20" t="s">
        <v>16438</v>
      </c>
      <c r="M488" s="20" t="s">
        <v>16402</v>
      </c>
      <c r="N488" s="20" t="s">
        <v>16391</v>
      </c>
      <c r="O488" s="20" t="s">
        <v>16436</v>
      </c>
    </row>
    <row r="489" spans="2:15" x14ac:dyDescent="0.3">
      <c r="B489" s="12" t="s">
        <v>16384</v>
      </c>
      <c r="C489" s="13">
        <v>4</v>
      </c>
      <c r="D489" s="14" t="s">
        <v>16418</v>
      </c>
      <c r="E489" s="12" t="s">
        <v>16386</v>
      </c>
      <c r="F489" s="12" t="s">
        <v>16416</v>
      </c>
      <c r="G489" s="15">
        <v>2</v>
      </c>
      <c r="H489" s="8">
        <v>12000000</v>
      </c>
      <c r="I489" s="12">
        <v>5</v>
      </c>
      <c r="J489" s="16">
        <v>1.5972222222222221E-3</v>
      </c>
      <c r="K489" s="12" t="s">
        <v>16388</v>
      </c>
      <c r="L489" s="12" t="s">
        <v>16421</v>
      </c>
      <c r="M489" s="12" t="s">
        <v>16425</v>
      </c>
      <c r="N489" s="12" t="s">
        <v>16391</v>
      </c>
      <c r="O489" s="12" t="s">
        <v>16392</v>
      </c>
    </row>
    <row r="490" spans="2:15" x14ac:dyDescent="0.3">
      <c r="B490" s="20" t="s">
        <v>16384</v>
      </c>
      <c r="C490" s="21">
        <v>19</v>
      </c>
      <c r="D490" s="22" t="s">
        <v>16418</v>
      </c>
      <c r="E490" s="20" t="s">
        <v>16423</v>
      </c>
      <c r="F490" s="20" t="s">
        <v>16416</v>
      </c>
      <c r="G490" s="23">
        <v>5</v>
      </c>
      <c r="H490" s="24">
        <v>21000000</v>
      </c>
      <c r="I490" s="20">
        <v>1</v>
      </c>
      <c r="J490" s="25">
        <v>1.5972222222222221E-3</v>
      </c>
      <c r="K490" s="20" t="s">
        <v>16388</v>
      </c>
      <c r="L490" s="20" t="s">
        <v>16413</v>
      </c>
      <c r="M490" s="20" t="s">
        <v>16405</v>
      </c>
      <c r="N490" s="20" t="s">
        <v>16397</v>
      </c>
      <c r="O490" s="20" t="s">
        <v>16426</v>
      </c>
    </row>
    <row r="491" spans="2:15" x14ac:dyDescent="0.3">
      <c r="B491" s="12" t="s">
        <v>16384</v>
      </c>
      <c r="C491" s="13">
        <v>8</v>
      </c>
      <c r="D491" s="14" t="s">
        <v>16418</v>
      </c>
      <c r="E491" s="12" t="s">
        <v>16386</v>
      </c>
      <c r="F491" s="12" t="s">
        <v>16387</v>
      </c>
      <c r="G491" s="15">
        <v>4</v>
      </c>
      <c r="H491" s="8">
        <v>20000000</v>
      </c>
      <c r="I491" s="12">
        <v>1</v>
      </c>
      <c r="J491" s="16">
        <v>1.5972222222222221E-3</v>
      </c>
      <c r="K491" s="12" t="s">
        <v>16388</v>
      </c>
      <c r="L491" s="12" t="s">
        <v>16430</v>
      </c>
      <c r="M491" s="12" t="s">
        <v>16422</v>
      </c>
      <c r="N491" s="12" t="s">
        <v>16409</v>
      </c>
      <c r="O491" s="12" t="s">
        <v>16410</v>
      </c>
    </row>
    <row r="492" spans="2:15" x14ac:dyDescent="0.3">
      <c r="B492" s="20" t="s">
        <v>16384</v>
      </c>
      <c r="C492" s="21">
        <v>13</v>
      </c>
      <c r="D492" s="22" t="s">
        <v>16442</v>
      </c>
      <c r="E492" s="20" t="s">
        <v>16404</v>
      </c>
      <c r="F492" s="20" t="s">
        <v>16416</v>
      </c>
      <c r="G492" s="23">
        <v>1</v>
      </c>
      <c r="H492" s="24">
        <v>19000000</v>
      </c>
      <c r="I492" s="20">
        <v>3</v>
      </c>
      <c r="J492" s="25">
        <v>1.5972222222222221E-3</v>
      </c>
      <c r="K492" s="20" t="s">
        <v>16420</v>
      </c>
      <c r="L492" s="20" t="s">
        <v>16389</v>
      </c>
      <c r="M492" s="20" t="s">
        <v>16396</v>
      </c>
      <c r="N492" s="20" t="s">
        <v>16409</v>
      </c>
      <c r="O492" s="20" t="s">
        <v>16410</v>
      </c>
    </row>
    <row r="493" spans="2:15" x14ac:dyDescent="0.3">
      <c r="B493" s="12" t="s">
        <v>16384</v>
      </c>
      <c r="C493" s="13">
        <v>16</v>
      </c>
      <c r="D493" s="14" t="s">
        <v>16442</v>
      </c>
      <c r="E493" s="12" t="s">
        <v>16386</v>
      </c>
      <c r="F493" s="12" t="s">
        <v>16387</v>
      </c>
      <c r="G493" s="15">
        <v>3</v>
      </c>
      <c r="H493" s="8">
        <v>15000000</v>
      </c>
      <c r="I493" s="12">
        <v>3</v>
      </c>
      <c r="J493" s="16">
        <v>1.5972222222222221E-3</v>
      </c>
      <c r="K493" s="12" t="s">
        <v>16388</v>
      </c>
      <c r="L493" s="12" t="s">
        <v>16438</v>
      </c>
      <c r="M493" s="12" t="s">
        <v>16414</v>
      </c>
      <c r="N493" s="12" t="s">
        <v>16391</v>
      </c>
      <c r="O493" s="12" t="s">
        <v>16392</v>
      </c>
    </row>
    <row r="494" spans="2:15" x14ac:dyDescent="0.3">
      <c r="B494" s="20" t="s">
        <v>16384</v>
      </c>
      <c r="C494" s="21">
        <v>11</v>
      </c>
      <c r="D494" s="22" t="s">
        <v>16429</v>
      </c>
      <c r="E494" s="20" t="s">
        <v>16412</v>
      </c>
      <c r="F494" s="20" t="s">
        <v>16441</v>
      </c>
      <c r="G494" s="23">
        <v>3</v>
      </c>
      <c r="H494" s="24">
        <v>15000000</v>
      </c>
      <c r="I494" s="20">
        <v>2</v>
      </c>
      <c r="J494" s="25">
        <v>1.5972222222222221E-3</v>
      </c>
      <c r="K494" s="20" t="s">
        <v>16388</v>
      </c>
      <c r="L494" s="20" t="s">
        <v>16389</v>
      </c>
      <c r="M494" s="20" t="s">
        <v>16425</v>
      </c>
      <c r="N494" s="20" t="s">
        <v>16406</v>
      </c>
      <c r="O494" s="20" t="s">
        <v>16428</v>
      </c>
    </row>
    <row r="495" spans="2:15" x14ac:dyDescent="0.3">
      <c r="B495" s="12" t="s">
        <v>16443</v>
      </c>
      <c r="C495" s="13">
        <v>11</v>
      </c>
      <c r="D495" s="14" t="s">
        <v>16429</v>
      </c>
      <c r="E495" s="12" t="s">
        <v>16446</v>
      </c>
      <c r="F495" s="12" t="s">
        <v>16416</v>
      </c>
      <c r="G495" s="15">
        <v>0</v>
      </c>
      <c r="H495" s="8">
        <v>0</v>
      </c>
      <c r="I495" s="12">
        <v>4</v>
      </c>
      <c r="J495" s="16">
        <v>1.5972222222222221E-3</v>
      </c>
      <c r="K495" s="12"/>
      <c r="L495" s="12"/>
      <c r="M495" s="12" t="s">
        <v>16405</v>
      </c>
      <c r="N495" s="12" t="s">
        <v>16391</v>
      </c>
      <c r="O495" s="12" t="s">
        <v>16437</v>
      </c>
    </row>
    <row r="496" spans="2:15" x14ac:dyDescent="0.3">
      <c r="B496" s="20" t="s">
        <v>16443</v>
      </c>
      <c r="C496" s="21">
        <v>12</v>
      </c>
      <c r="D496" s="22" t="s">
        <v>16432</v>
      </c>
      <c r="E496" s="20" t="s">
        <v>16386</v>
      </c>
      <c r="F496" s="20" t="s">
        <v>16441</v>
      </c>
      <c r="G496" s="23">
        <v>0</v>
      </c>
      <c r="H496" s="24">
        <v>0</v>
      </c>
      <c r="I496" s="20">
        <v>4</v>
      </c>
      <c r="J496" s="25">
        <v>1.5972222222222221E-3</v>
      </c>
      <c r="K496" s="20"/>
      <c r="L496" s="20"/>
      <c r="M496" s="20" t="s">
        <v>16390</v>
      </c>
      <c r="N496" s="20" t="s">
        <v>16397</v>
      </c>
      <c r="O496" s="20" t="s">
        <v>16426</v>
      </c>
    </row>
    <row r="497" spans="2:15" x14ac:dyDescent="0.3">
      <c r="B497" s="12" t="s">
        <v>16443</v>
      </c>
      <c r="C497" s="13">
        <v>30</v>
      </c>
      <c r="D497" s="14" t="s">
        <v>16433</v>
      </c>
      <c r="E497" s="12" t="s">
        <v>16400</v>
      </c>
      <c r="F497" s="12" t="s">
        <v>16416</v>
      </c>
      <c r="G497" s="15">
        <v>0</v>
      </c>
      <c r="H497" s="8">
        <v>0</v>
      </c>
      <c r="I497" s="12">
        <v>3</v>
      </c>
      <c r="J497" s="16">
        <v>1.5972222222222221E-3</v>
      </c>
      <c r="K497" s="12"/>
      <c r="L497" s="12"/>
      <c r="M497" s="12" t="s">
        <v>16417</v>
      </c>
      <c r="N497" s="12" t="s">
        <v>16406</v>
      </c>
      <c r="O497" s="12" t="s">
        <v>16439</v>
      </c>
    </row>
    <row r="498" spans="2:15" x14ac:dyDescent="0.3">
      <c r="B498" s="20" t="s">
        <v>16443</v>
      </c>
      <c r="C498" s="21">
        <v>6</v>
      </c>
      <c r="D498" s="22" t="s">
        <v>16442</v>
      </c>
      <c r="E498" s="20" t="s">
        <v>16400</v>
      </c>
      <c r="F498" s="20" t="s">
        <v>16416</v>
      </c>
      <c r="G498" s="23">
        <v>0</v>
      </c>
      <c r="H498" s="24">
        <v>0</v>
      </c>
      <c r="I498" s="20">
        <v>2</v>
      </c>
      <c r="J498" s="25">
        <v>1.5972222222222221E-3</v>
      </c>
      <c r="K498" s="20"/>
      <c r="L498" s="20"/>
      <c r="M498" s="20" t="s">
        <v>16422</v>
      </c>
      <c r="N498" s="20" t="s">
        <v>16397</v>
      </c>
      <c r="O498" s="20" t="s">
        <v>16444</v>
      </c>
    </row>
    <row r="499" spans="2:15" x14ac:dyDescent="0.3">
      <c r="B499" s="12" t="s">
        <v>16443</v>
      </c>
      <c r="C499" s="13">
        <v>11</v>
      </c>
      <c r="D499" s="14" t="s">
        <v>16429</v>
      </c>
      <c r="E499" s="12" t="s">
        <v>16446</v>
      </c>
      <c r="F499" s="12" t="s">
        <v>16416</v>
      </c>
      <c r="G499" s="15">
        <v>0</v>
      </c>
      <c r="H499" s="8">
        <v>0</v>
      </c>
      <c r="I499" s="12">
        <v>4</v>
      </c>
      <c r="J499" s="16">
        <v>1.5972222222222221E-3</v>
      </c>
      <c r="K499" s="12"/>
      <c r="L499" s="12"/>
      <c r="M499" s="12" t="s">
        <v>16405</v>
      </c>
      <c r="N499" s="12" t="s">
        <v>16391</v>
      </c>
      <c r="O499" s="12" t="s">
        <v>16437</v>
      </c>
    </row>
    <row r="500" spans="2:15" x14ac:dyDescent="0.3">
      <c r="B500" s="20" t="s">
        <v>16443</v>
      </c>
      <c r="C500" s="21">
        <v>12</v>
      </c>
      <c r="D500" s="22" t="s">
        <v>16432</v>
      </c>
      <c r="E500" s="20" t="s">
        <v>16386</v>
      </c>
      <c r="F500" s="20" t="s">
        <v>16441</v>
      </c>
      <c r="G500" s="23">
        <v>0</v>
      </c>
      <c r="H500" s="24">
        <v>0</v>
      </c>
      <c r="I500" s="20">
        <v>4</v>
      </c>
      <c r="J500" s="25">
        <v>1.5972222222222221E-3</v>
      </c>
      <c r="K500" s="20"/>
      <c r="L500" s="20"/>
      <c r="M500" s="20" t="s">
        <v>16390</v>
      </c>
      <c r="N500" s="20" t="s">
        <v>16397</v>
      </c>
      <c r="O500" s="20" t="s">
        <v>16426</v>
      </c>
    </row>
    <row r="501" spans="2:15" x14ac:dyDescent="0.3">
      <c r="B501" s="12" t="s">
        <v>16443</v>
      </c>
      <c r="C501" s="13">
        <v>30</v>
      </c>
      <c r="D501" s="14" t="s">
        <v>16433</v>
      </c>
      <c r="E501" s="12" t="s">
        <v>16400</v>
      </c>
      <c r="F501" s="12" t="s">
        <v>16416</v>
      </c>
      <c r="G501" s="15">
        <v>0</v>
      </c>
      <c r="H501" s="8">
        <v>0</v>
      </c>
      <c r="I501" s="12">
        <v>3</v>
      </c>
      <c r="J501" s="16">
        <v>1.5972222222222221E-3</v>
      </c>
      <c r="K501" s="12"/>
      <c r="L501" s="12"/>
      <c r="M501" s="12" t="s">
        <v>16417</v>
      </c>
      <c r="N501" s="12" t="s">
        <v>16406</v>
      </c>
      <c r="O501" s="12" t="s">
        <v>16439</v>
      </c>
    </row>
    <row r="502" spans="2:15" x14ac:dyDescent="0.3">
      <c r="B502" s="20" t="s">
        <v>16384</v>
      </c>
      <c r="C502" s="21">
        <v>15</v>
      </c>
      <c r="D502" s="22" t="s">
        <v>16429</v>
      </c>
      <c r="E502" s="20" t="s">
        <v>16412</v>
      </c>
      <c r="F502" s="20" t="s">
        <v>16416</v>
      </c>
      <c r="G502" s="23">
        <v>4</v>
      </c>
      <c r="H502" s="24">
        <v>20000000</v>
      </c>
      <c r="I502" s="20">
        <v>3</v>
      </c>
      <c r="J502" s="25">
        <v>1.6782407407407406E-3</v>
      </c>
      <c r="K502" s="20" t="s">
        <v>16435</v>
      </c>
      <c r="L502" s="20" t="s">
        <v>16408</v>
      </c>
      <c r="M502" s="20" t="s">
        <v>16425</v>
      </c>
      <c r="N502" s="20" t="s">
        <v>16391</v>
      </c>
      <c r="O502" s="20" t="s">
        <v>16415</v>
      </c>
    </row>
    <row r="503" spans="2:15" x14ac:dyDescent="0.3">
      <c r="B503" s="12" t="s">
        <v>16384</v>
      </c>
      <c r="C503" s="13">
        <v>1</v>
      </c>
      <c r="D503" s="14" t="s">
        <v>16433</v>
      </c>
      <c r="E503" s="12" t="s">
        <v>16412</v>
      </c>
      <c r="F503" s="12" t="s">
        <v>16416</v>
      </c>
      <c r="G503" s="15">
        <v>2</v>
      </c>
      <c r="H503" s="8">
        <v>38000000</v>
      </c>
      <c r="I503" s="12">
        <v>2</v>
      </c>
      <c r="J503" s="16">
        <v>1.6782407407407406E-3</v>
      </c>
      <c r="K503" s="12" t="s">
        <v>16420</v>
      </c>
      <c r="L503" s="12" t="s">
        <v>16395</v>
      </c>
      <c r="M503" s="12" t="s">
        <v>16402</v>
      </c>
      <c r="N503" s="12" t="s">
        <v>16406</v>
      </c>
      <c r="O503" s="12" t="s">
        <v>16407</v>
      </c>
    </row>
    <row r="504" spans="2:15" x14ac:dyDescent="0.3">
      <c r="B504" s="20" t="s">
        <v>16384</v>
      </c>
      <c r="C504" s="21">
        <v>1</v>
      </c>
      <c r="D504" s="22" t="s">
        <v>16433</v>
      </c>
      <c r="E504" s="20" t="s">
        <v>16404</v>
      </c>
      <c r="F504" s="20" t="s">
        <v>16394</v>
      </c>
      <c r="G504" s="23">
        <v>2</v>
      </c>
      <c r="H504" s="24">
        <v>12000000</v>
      </c>
      <c r="I504" s="20">
        <v>3</v>
      </c>
      <c r="J504" s="25">
        <v>1.6782407407407406E-3</v>
      </c>
      <c r="K504" s="20" t="s">
        <v>16388</v>
      </c>
      <c r="L504" s="20" t="s">
        <v>16401</v>
      </c>
      <c r="M504" s="20" t="s">
        <v>16422</v>
      </c>
      <c r="N504" s="20" t="s">
        <v>16391</v>
      </c>
      <c r="O504" s="20" t="s">
        <v>16427</v>
      </c>
    </row>
    <row r="505" spans="2:15" x14ac:dyDescent="0.3">
      <c r="B505" s="12" t="s">
        <v>16384</v>
      </c>
      <c r="C505" s="13">
        <v>20</v>
      </c>
      <c r="D505" s="14" t="s">
        <v>16433</v>
      </c>
      <c r="E505" s="12" t="s">
        <v>16404</v>
      </c>
      <c r="F505" s="12" t="s">
        <v>16419</v>
      </c>
      <c r="G505" s="15">
        <v>3</v>
      </c>
      <c r="H505" s="8">
        <v>15000000</v>
      </c>
      <c r="I505" s="12">
        <v>2</v>
      </c>
      <c r="J505" s="16">
        <v>1.6782407407407406E-3</v>
      </c>
      <c r="K505" s="12" t="s">
        <v>16388</v>
      </c>
      <c r="L505" s="12" t="s">
        <v>16413</v>
      </c>
      <c r="M505" s="12" t="s">
        <v>16425</v>
      </c>
      <c r="N505" s="12" t="s">
        <v>16391</v>
      </c>
      <c r="O505" s="12" t="s">
        <v>16415</v>
      </c>
    </row>
    <row r="506" spans="2:15" x14ac:dyDescent="0.3">
      <c r="B506" s="20" t="s">
        <v>16384</v>
      </c>
      <c r="C506" s="21">
        <v>10</v>
      </c>
      <c r="D506" s="22" t="s">
        <v>16399</v>
      </c>
      <c r="E506" s="20" t="s">
        <v>16404</v>
      </c>
      <c r="F506" s="20" t="s">
        <v>16416</v>
      </c>
      <c r="G506" s="23">
        <v>1</v>
      </c>
      <c r="H506" s="24">
        <v>19000000</v>
      </c>
      <c r="I506" s="20">
        <v>3</v>
      </c>
      <c r="J506" s="25">
        <v>1.6782407407407406E-3</v>
      </c>
      <c r="K506" s="20" t="s">
        <v>16420</v>
      </c>
      <c r="L506" s="20" t="s">
        <v>16430</v>
      </c>
      <c r="M506" s="20" t="s">
        <v>16396</v>
      </c>
      <c r="N506" s="20" t="s">
        <v>16397</v>
      </c>
      <c r="O506" s="20" t="s">
        <v>16426</v>
      </c>
    </row>
    <row r="507" spans="2:15" x14ac:dyDescent="0.3">
      <c r="B507" s="12" t="s">
        <v>16384</v>
      </c>
      <c r="C507" s="13">
        <v>14</v>
      </c>
      <c r="D507" s="14" t="s">
        <v>16399</v>
      </c>
      <c r="E507" s="12" t="s">
        <v>16412</v>
      </c>
      <c r="F507" s="12" t="s">
        <v>16387</v>
      </c>
      <c r="G507" s="15">
        <v>3</v>
      </c>
      <c r="H507" s="8">
        <v>11000000</v>
      </c>
      <c r="I507" s="12">
        <v>2</v>
      </c>
      <c r="J507" s="16">
        <v>1.6782407407407406E-3</v>
      </c>
      <c r="K507" s="12" t="s">
        <v>16388</v>
      </c>
      <c r="L507" s="12" t="s">
        <v>16401</v>
      </c>
      <c r="M507" s="12" t="s">
        <v>16405</v>
      </c>
      <c r="N507" s="12" t="s">
        <v>16391</v>
      </c>
      <c r="O507" s="12" t="s">
        <v>16409</v>
      </c>
    </row>
    <row r="508" spans="2:15" x14ac:dyDescent="0.3">
      <c r="B508" s="20" t="s">
        <v>16384</v>
      </c>
      <c r="C508" s="21">
        <v>1</v>
      </c>
      <c r="D508" s="22" t="s">
        <v>16411</v>
      </c>
      <c r="E508" s="20" t="s">
        <v>16404</v>
      </c>
      <c r="F508" s="20" t="s">
        <v>16394</v>
      </c>
      <c r="G508" s="23">
        <v>1</v>
      </c>
      <c r="H508" s="24">
        <v>19000000</v>
      </c>
      <c r="I508" s="20">
        <v>1</v>
      </c>
      <c r="J508" s="25">
        <v>1.6782407407407406E-3</v>
      </c>
      <c r="K508" s="20" t="s">
        <v>16420</v>
      </c>
      <c r="L508" s="20" t="s">
        <v>16413</v>
      </c>
      <c r="M508" s="20" t="s">
        <v>16402</v>
      </c>
      <c r="N508" s="20" t="s">
        <v>16397</v>
      </c>
      <c r="O508" s="20" t="s">
        <v>16444</v>
      </c>
    </row>
    <row r="509" spans="2:15" x14ac:dyDescent="0.3">
      <c r="B509" s="12" t="s">
        <v>16384</v>
      </c>
      <c r="C509" s="13">
        <v>11</v>
      </c>
      <c r="D509" s="14" t="s">
        <v>16411</v>
      </c>
      <c r="E509" s="12" t="s">
        <v>16386</v>
      </c>
      <c r="F509" s="12" t="s">
        <v>16394</v>
      </c>
      <c r="G509" s="15">
        <v>5</v>
      </c>
      <c r="H509" s="8">
        <v>21000000</v>
      </c>
      <c r="I509" s="12">
        <v>1</v>
      </c>
      <c r="J509" s="16">
        <v>1.6782407407407406E-3</v>
      </c>
      <c r="K509" s="12" t="s">
        <v>16388</v>
      </c>
      <c r="L509" s="12" t="s">
        <v>16389</v>
      </c>
      <c r="M509" s="12" t="s">
        <v>16402</v>
      </c>
      <c r="N509" s="12" t="s">
        <v>16391</v>
      </c>
      <c r="O509" s="12" t="s">
        <v>16409</v>
      </c>
    </row>
    <row r="510" spans="2:15" x14ac:dyDescent="0.3">
      <c r="B510" s="20" t="s">
        <v>16384</v>
      </c>
      <c r="C510" s="21">
        <v>15</v>
      </c>
      <c r="D510" s="22" t="s">
        <v>16411</v>
      </c>
      <c r="E510" s="20" t="s">
        <v>16386</v>
      </c>
      <c r="F510" s="20" t="s">
        <v>16416</v>
      </c>
      <c r="G510" s="23">
        <v>2</v>
      </c>
      <c r="H510" s="24">
        <v>10000000</v>
      </c>
      <c r="I510" s="20">
        <v>4</v>
      </c>
      <c r="J510" s="25">
        <v>1.6782407407407406E-3</v>
      </c>
      <c r="K510" s="20" t="s">
        <v>16388</v>
      </c>
      <c r="L510" s="20" t="s">
        <v>16421</v>
      </c>
      <c r="M510" s="20" t="s">
        <v>16425</v>
      </c>
      <c r="N510" s="20" t="s">
        <v>16409</v>
      </c>
      <c r="O510" s="20" t="s">
        <v>16440</v>
      </c>
    </row>
    <row r="511" spans="2:15" x14ac:dyDescent="0.3">
      <c r="B511" s="12" t="s">
        <v>16384</v>
      </c>
      <c r="C511" s="13">
        <v>29</v>
      </c>
      <c r="D511" s="14" t="s">
        <v>16411</v>
      </c>
      <c r="E511" s="12" t="s">
        <v>16386</v>
      </c>
      <c r="F511" s="12" t="s">
        <v>16416</v>
      </c>
      <c r="G511" s="15">
        <v>3</v>
      </c>
      <c r="H511" s="8">
        <v>15000000</v>
      </c>
      <c r="I511" s="12">
        <v>1</v>
      </c>
      <c r="J511" s="16">
        <v>1.6782407407407406E-3</v>
      </c>
      <c r="K511" s="12" t="s">
        <v>16388</v>
      </c>
      <c r="L511" s="12" t="s">
        <v>16413</v>
      </c>
      <c r="M511" s="12" t="s">
        <v>16390</v>
      </c>
      <c r="N511" s="12" t="s">
        <v>16391</v>
      </c>
      <c r="O511" s="12" t="s">
        <v>16409</v>
      </c>
    </row>
    <row r="512" spans="2:15" x14ac:dyDescent="0.3">
      <c r="B512" s="20" t="s">
        <v>16384</v>
      </c>
      <c r="C512" s="21">
        <v>8</v>
      </c>
      <c r="D512" s="22" t="s">
        <v>16411</v>
      </c>
      <c r="E512" s="20" t="s">
        <v>16404</v>
      </c>
      <c r="F512" s="20" t="s">
        <v>16416</v>
      </c>
      <c r="G512" s="23">
        <v>2</v>
      </c>
      <c r="H512" s="24">
        <v>12000000</v>
      </c>
      <c r="I512" s="20">
        <v>5</v>
      </c>
      <c r="J512" s="25">
        <v>1.6782407407407406E-3</v>
      </c>
      <c r="K512" s="20" t="s">
        <v>16388</v>
      </c>
      <c r="L512" s="20" t="s">
        <v>16424</v>
      </c>
      <c r="M512" s="20" t="s">
        <v>16396</v>
      </c>
      <c r="N512" s="20" t="s">
        <v>16397</v>
      </c>
      <c r="O512" s="20" t="s">
        <v>16426</v>
      </c>
    </row>
    <row r="513" spans="2:15" x14ac:dyDescent="0.3">
      <c r="B513" s="12" t="s">
        <v>16384</v>
      </c>
      <c r="C513" s="13">
        <v>8</v>
      </c>
      <c r="D513" s="14" t="s">
        <v>16411</v>
      </c>
      <c r="E513" s="12" t="s">
        <v>16412</v>
      </c>
      <c r="F513" s="12" t="s">
        <v>16387</v>
      </c>
      <c r="G513" s="15">
        <v>5</v>
      </c>
      <c r="H513" s="8">
        <v>25000000</v>
      </c>
      <c r="I513" s="12">
        <v>3</v>
      </c>
      <c r="J513" s="16">
        <v>1.6782407407407406E-3</v>
      </c>
      <c r="K513" s="12" t="s">
        <v>16388</v>
      </c>
      <c r="L513" s="12" t="s">
        <v>16413</v>
      </c>
      <c r="M513" s="12" t="s">
        <v>16422</v>
      </c>
      <c r="N513" s="12" t="s">
        <v>16397</v>
      </c>
      <c r="O513" s="12" t="s">
        <v>16426</v>
      </c>
    </row>
    <row r="514" spans="2:15" x14ac:dyDescent="0.3">
      <c r="B514" s="20" t="s">
        <v>16384</v>
      </c>
      <c r="C514" s="21">
        <v>10</v>
      </c>
      <c r="D514" s="22" t="s">
        <v>16418</v>
      </c>
      <c r="E514" s="20" t="s">
        <v>16412</v>
      </c>
      <c r="F514" s="20" t="s">
        <v>16394</v>
      </c>
      <c r="G514" s="23">
        <v>1</v>
      </c>
      <c r="H514" s="24">
        <v>7000000</v>
      </c>
      <c r="I514" s="20">
        <v>6</v>
      </c>
      <c r="J514" s="25">
        <v>1.6782407407407406E-3</v>
      </c>
      <c r="K514" s="20" t="s">
        <v>16388</v>
      </c>
      <c r="L514" s="20" t="s">
        <v>16389</v>
      </c>
      <c r="M514" s="20" t="s">
        <v>16417</v>
      </c>
      <c r="N514" s="20" t="s">
        <v>16406</v>
      </c>
      <c r="O514" s="20" t="s">
        <v>16439</v>
      </c>
    </row>
    <row r="515" spans="2:15" x14ac:dyDescent="0.3">
      <c r="B515" s="12" t="s">
        <v>16384</v>
      </c>
      <c r="C515" s="13">
        <v>11</v>
      </c>
      <c r="D515" s="14" t="s">
        <v>16418</v>
      </c>
      <c r="E515" s="12" t="s">
        <v>16400</v>
      </c>
      <c r="F515" s="12" t="s">
        <v>16394</v>
      </c>
      <c r="G515" s="15">
        <v>4</v>
      </c>
      <c r="H515" s="8">
        <v>20000000</v>
      </c>
      <c r="I515" s="12">
        <v>2</v>
      </c>
      <c r="J515" s="16">
        <v>1.6782407407407406E-3</v>
      </c>
      <c r="K515" s="12" t="s">
        <v>16388</v>
      </c>
      <c r="L515" s="12" t="s">
        <v>16421</v>
      </c>
      <c r="M515" s="12" t="s">
        <v>16405</v>
      </c>
      <c r="N515" s="12" t="s">
        <v>16397</v>
      </c>
      <c r="O515" s="12" t="s">
        <v>16403</v>
      </c>
    </row>
    <row r="516" spans="2:15" x14ac:dyDescent="0.3">
      <c r="B516" s="20" t="s">
        <v>16384</v>
      </c>
      <c r="C516" s="21">
        <v>22</v>
      </c>
      <c r="D516" s="22" t="s">
        <v>16418</v>
      </c>
      <c r="E516" s="20" t="s">
        <v>16446</v>
      </c>
      <c r="F516" s="20" t="s">
        <v>16387</v>
      </c>
      <c r="G516" s="23">
        <v>2</v>
      </c>
      <c r="H516" s="24">
        <v>12000000</v>
      </c>
      <c r="I516" s="20">
        <v>2</v>
      </c>
      <c r="J516" s="25">
        <v>1.6782407407407406E-3</v>
      </c>
      <c r="K516" s="20" t="s">
        <v>16388</v>
      </c>
      <c r="L516" s="20" t="s">
        <v>16430</v>
      </c>
      <c r="M516" s="20" t="s">
        <v>16405</v>
      </c>
      <c r="N516" s="20" t="s">
        <v>16397</v>
      </c>
      <c r="O516" s="20" t="s">
        <v>16398</v>
      </c>
    </row>
    <row r="517" spans="2:15" x14ac:dyDescent="0.3">
      <c r="B517" s="12" t="s">
        <v>16384</v>
      </c>
      <c r="C517" s="13">
        <v>18</v>
      </c>
      <c r="D517" s="14" t="s">
        <v>16418</v>
      </c>
      <c r="E517" s="12" t="s">
        <v>16404</v>
      </c>
      <c r="F517" s="12" t="s">
        <v>16441</v>
      </c>
      <c r="G517" s="15">
        <v>5</v>
      </c>
      <c r="H517" s="8">
        <v>25000000</v>
      </c>
      <c r="I517" s="12">
        <v>4</v>
      </c>
      <c r="J517" s="16">
        <v>1.6782407407407406E-3</v>
      </c>
      <c r="K517" s="12" t="s">
        <v>16388</v>
      </c>
      <c r="L517" s="12" t="s">
        <v>16389</v>
      </c>
      <c r="M517" s="12" t="s">
        <v>16417</v>
      </c>
      <c r="N517" s="12" t="s">
        <v>16406</v>
      </c>
      <c r="O517" s="12" t="s">
        <v>16428</v>
      </c>
    </row>
    <row r="518" spans="2:15" x14ac:dyDescent="0.3">
      <c r="B518" s="20" t="s">
        <v>16384</v>
      </c>
      <c r="C518" s="21">
        <v>15</v>
      </c>
      <c r="D518" s="22" t="s">
        <v>16429</v>
      </c>
      <c r="E518" s="20" t="s">
        <v>16412</v>
      </c>
      <c r="F518" s="20" t="s">
        <v>16416</v>
      </c>
      <c r="G518" s="23">
        <v>4</v>
      </c>
      <c r="H518" s="24">
        <v>20000000</v>
      </c>
      <c r="I518" s="20">
        <v>3</v>
      </c>
      <c r="J518" s="25">
        <v>1.6782407407407406E-3</v>
      </c>
      <c r="K518" s="20" t="s">
        <v>16435</v>
      </c>
      <c r="L518" s="20" t="s">
        <v>16408</v>
      </c>
      <c r="M518" s="20" t="s">
        <v>16425</v>
      </c>
      <c r="N518" s="20" t="s">
        <v>16391</v>
      </c>
      <c r="O518" s="20" t="s">
        <v>16415</v>
      </c>
    </row>
    <row r="519" spans="2:15" x14ac:dyDescent="0.3">
      <c r="B519" s="12" t="s">
        <v>16384</v>
      </c>
      <c r="C519" s="13">
        <v>1</v>
      </c>
      <c r="D519" s="14" t="s">
        <v>16433</v>
      </c>
      <c r="E519" s="12" t="s">
        <v>16412</v>
      </c>
      <c r="F519" s="12" t="s">
        <v>16416</v>
      </c>
      <c r="G519" s="15">
        <v>2</v>
      </c>
      <c r="H519" s="8">
        <v>38000000</v>
      </c>
      <c r="I519" s="12">
        <v>2</v>
      </c>
      <c r="J519" s="16">
        <v>1.6782407407407406E-3</v>
      </c>
      <c r="K519" s="12" t="s">
        <v>16420</v>
      </c>
      <c r="L519" s="12" t="s">
        <v>16395</v>
      </c>
      <c r="M519" s="12" t="s">
        <v>16402</v>
      </c>
      <c r="N519" s="12" t="s">
        <v>16406</v>
      </c>
      <c r="O519" s="12" t="s">
        <v>16407</v>
      </c>
    </row>
    <row r="520" spans="2:15" x14ac:dyDescent="0.3">
      <c r="B520" s="20" t="s">
        <v>16384</v>
      </c>
      <c r="C520" s="21">
        <v>1</v>
      </c>
      <c r="D520" s="22" t="s">
        <v>16433</v>
      </c>
      <c r="E520" s="20" t="s">
        <v>16404</v>
      </c>
      <c r="F520" s="20" t="s">
        <v>16394</v>
      </c>
      <c r="G520" s="23">
        <v>2</v>
      </c>
      <c r="H520" s="24">
        <v>12000000</v>
      </c>
      <c r="I520" s="20">
        <v>3</v>
      </c>
      <c r="J520" s="25">
        <v>1.6782407407407406E-3</v>
      </c>
      <c r="K520" s="20" t="s">
        <v>16388</v>
      </c>
      <c r="L520" s="20" t="s">
        <v>16401</v>
      </c>
      <c r="M520" s="20" t="s">
        <v>16422</v>
      </c>
      <c r="N520" s="20" t="s">
        <v>16391</v>
      </c>
      <c r="O520" s="20" t="s">
        <v>16427</v>
      </c>
    </row>
    <row r="521" spans="2:15" x14ac:dyDescent="0.3">
      <c r="B521" s="12" t="s">
        <v>16384</v>
      </c>
      <c r="C521" s="13">
        <v>20</v>
      </c>
      <c r="D521" s="14" t="s">
        <v>16433</v>
      </c>
      <c r="E521" s="12" t="s">
        <v>16404</v>
      </c>
      <c r="F521" s="12" t="s">
        <v>16419</v>
      </c>
      <c r="G521" s="15">
        <v>3</v>
      </c>
      <c r="H521" s="8">
        <v>15000000</v>
      </c>
      <c r="I521" s="12">
        <v>2</v>
      </c>
      <c r="J521" s="16">
        <v>1.6782407407407406E-3</v>
      </c>
      <c r="K521" s="12" t="s">
        <v>16388</v>
      </c>
      <c r="L521" s="12" t="s">
        <v>16413</v>
      </c>
      <c r="M521" s="12" t="s">
        <v>16425</v>
      </c>
      <c r="N521" s="12" t="s">
        <v>16391</v>
      </c>
      <c r="O521" s="12" t="s">
        <v>16415</v>
      </c>
    </row>
    <row r="522" spans="2:15" x14ac:dyDescent="0.3">
      <c r="B522" s="20" t="s">
        <v>16443</v>
      </c>
      <c r="C522" s="21">
        <v>12</v>
      </c>
      <c r="D522" s="22" t="s">
        <v>16433</v>
      </c>
      <c r="E522" s="20" t="s">
        <v>16386</v>
      </c>
      <c r="F522" s="20" t="s">
        <v>16394</v>
      </c>
      <c r="G522" s="23">
        <v>0</v>
      </c>
      <c r="H522" s="24">
        <v>0</v>
      </c>
      <c r="I522" s="20">
        <v>2</v>
      </c>
      <c r="J522" s="25">
        <v>1.6782407407407406E-3</v>
      </c>
      <c r="K522" s="20"/>
      <c r="L522" s="20"/>
      <c r="M522" s="20" t="s">
        <v>16417</v>
      </c>
      <c r="N522" s="20" t="s">
        <v>16409</v>
      </c>
      <c r="O522" s="20" t="s">
        <v>16440</v>
      </c>
    </row>
    <row r="523" spans="2:15" x14ac:dyDescent="0.3">
      <c r="B523" s="12" t="s">
        <v>16443</v>
      </c>
      <c r="C523" s="13">
        <v>14</v>
      </c>
      <c r="D523" s="14" t="s">
        <v>16434</v>
      </c>
      <c r="E523" s="12" t="s">
        <v>16386</v>
      </c>
      <c r="F523" s="12" t="s">
        <v>16416</v>
      </c>
      <c r="G523" s="15">
        <v>0</v>
      </c>
      <c r="H523" s="8">
        <v>0</v>
      </c>
      <c r="I523" s="12">
        <v>1</v>
      </c>
      <c r="J523" s="16">
        <v>1.6782407407407406E-3</v>
      </c>
      <c r="K523" s="12"/>
      <c r="L523" s="12"/>
      <c r="M523" s="12" t="s">
        <v>16425</v>
      </c>
      <c r="N523" s="12" t="s">
        <v>16397</v>
      </c>
      <c r="O523" s="12" t="s">
        <v>16403</v>
      </c>
    </row>
    <row r="524" spans="2:15" x14ac:dyDescent="0.3">
      <c r="B524" s="20" t="s">
        <v>16443</v>
      </c>
      <c r="C524" s="21">
        <v>15</v>
      </c>
      <c r="D524" s="22" t="s">
        <v>16393</v>
      </c>
      <c r="E524" s="20" t="s">
        <v>16386</v>
      </c>
      <c r="F524" s="20" t="s">
        <v>16394</v>
      </c>
      <c r="G524" s="23">
        <v>0</v>
      </c>
      <c r="H524" s="24">
        <v>0</v>
      </c>
      <c r="I524" s="20">
        <v>2</v>
      </c>
      <c r="J524" s="25">
        <v>1.6782407407407406E-3</v>
      </c>
      <c r="K524" s="20"/>
      <c r="L524" s="20"/>
      <c r="M524" s="20" t="s">
        <v>16414</v>
      </c>
      <c r="N524" s="20" t="s">
        <v>16391</v>
      </c>
      <c r="O524" s="20" t="s">
        <v>16436</v>
      </c>
    </row>
    <row r="525" spans="2:15" x14ac:dyDescent="0.3">
      <c r="B525" s="12" t="s">
        <v>16443</v>
      </c>
      <c r="C525" s="13">
        <v>20</v>
      </c>
      <c r="D525" s="14" t="s">
        <v>16399</v>
      </c>
      <c r="E525" s="12" t="s">
        <v>16423</v>
      </c>
      <c r="F525" s="12" t="s">
        <v>16394</v>
      </c>
      <c r="G525" s="15">
        <v>0</v>
      </c>
      <c r="H525" s="8">
        <v>0</v>
      </c>
      <c r="I525" s="12">
        <v>1</v>
      </c>
      <c r="J525" s="16">
        <v>1.6782407407407406E-3</v>
      </c>
      <c r="K525" s="12"/>
      <c r="L525" s="12"/>
      <c r="M525" s="12" t="s">
        <v>16396</v>
      </c>
      <c r="N525" s="12" t="s">
        <v>16406</v>
      </c>
      <c r="O525" s="12" t="s">
        <v>16428</v>
      </c>
    </row>
    <row r="526" spans="2:15" x14ac:dyDescent="0.3">
      <c r="B526" s="20" t="s">
        <v>16443</v>
      </c>
      <c r="C526" s="21">
        <v>2</v>
      </c>
      <c r="D526" s="22" t="s">
        <v>16411</v>
      </c>
      <c r="E526" s="20" t="s">
        <v>16386</v>
      </c>
      <c r="F526" s="20" t="s">
        <v>16394</v>
      </c>
      <c r="G526" s="23">
        <v>0</v>
      </c>
      <c r="H526" s="24">
        <v>0</v>
      </c>
      <c r="I526" s="20">
        <v>2</v>
      </c>
      <c r="J526" s="25">
        <v>1.6782407407407406E-3</v>
      </c>
      <c r="K526" s="20"/>
      <c r="L526" s="20"/>
      <c r="M526" s="20" t="s">
        <v>16402</v>
      </c>
      <c r="N526" s="20" t="s">
        <v>16397</v>
      </c>
      <c r="O526" s="20" t="s">
        <v>16448</v>
      </c>
    </row>
    <row r="527" spans="2:15" x14ac:dyDescent="0.3">
      <c r="B527" s="12" t="s">
        <v>16443</v>
      </c>
      <c r="C527" s="13">
        <v>21</v>
      </c>
      <c r="D527" s="14" t="s">
        <v>16411</v>
      </c>
      <c r="E527" s="12" t="s">
        <v>16404</v>
      </c>
      <c r="F527" s="12" t="s">
        <v>16416</v>
      </c>
      <c r="G527" s="15">
        <v>0</v>
      </c>
      <c r="H527" s="8">
        <v>0</v>
      </c>
      <c r="I527" s="12">
        <v>3</v>
      </c>
      <c r="J527" s="16">
        <v>1.6782407407407406E-3</v>
      </c>
      <c r="K527" s="12"/>
      <c r="L527" s="12"/>
      <c r="M527" s="12" t="s">
        <v>16402</v>
      </c>
      <c r="N527" s="12" t="s">
        <v>16391</v>
      </c>
      <c r="O527" s="12" t="s">
        <v>16436</v>
      </c>
    </row>
    <row r="528" spans="2:15" x14ac:dyDescent="0.3">
      <c r="B528" s="20" t="s">
        <v>16443</v>
      </c>
      <c r="C528" s="21">
        <v>23</v>
      </c>
      <c r="D528" s="22" t="s">
        <v>16411</v>
      </c>
      <c r="E528" s="20" t="s">
        <v>16423</v>
      </c>
      <c r="F528" s="20" t="s">
        <v>16416</v>
      </c>
      <c r="G528" s="23">
        <v>0</v>
      </c>
      <c r="H528" s="24">
        <v>0</v>
      </c>
      <c r="I528" s="20">
        <v>3</v>
      </c>
      <c r="J528" s="25">
        <v>1.6782407407407406E-3</v>
      </c>
      <c r="K528" s="20"/>
      <c r="L528" s="20"/>
      <c r="M528" s="20" t="s">
        <v>16422</v>
      </c>
      <c r="N528" s="20" t="s">
        <v>16409</v>
      </c>
      <c r="O528" s="20" t="s">
        <v>16440</v>
      </c>
    </row>
    <row r="529" spans="2:15" x14ac:dyDescent="0.3">
      <c r="B529" s="12" t="s">
        <v>16443</v>
      </c>
      <c r="C529" s="13">
        <v>14</v>
      </c>
      <c r="D529" s="14" t="s">
        <v>16418</v>
      </c>
      <c r="E529" s="12" t="s">
        <v>16386</v>
      </c>
      <c r="F529" s="12" t="s">
        <v>16416</v>
      </c>
      <c r="G529" s="15">
        <v>0</v>
      </c>
      <c r="H529" s="8">
        <v>0</v>
      </c>
      <c r="I529" s="12">
        <v>2</v>
      </c>
      <c r="J529" s="16">
        <v>1.6782407407407406E-3</v>
      </c>
      <c r="K529" s="12"/>
      <c r="L529" s="12"/>
      <c r="M529" s="12" t="s">
        <v>16417</v>
      </c>
      <c r="N529" s="12" t="s">
        <v>16397</v>
      </c>
      <c r="O529" s="12" t="s">
        <v>16426</v>
      </c>
    </row>
    <row r="530" spans="2:15" x14ac:dyDescent="0.3">
      <c r="B530" s="20" t="s">
        <v>16443</v>
      </c>
      <c r="C530" s="21">
        <v>16</v>
      </c>
      <c r="D530" s="22" t="s">
        <v>16418</v>
      </c>
      <c r="E530" s="20" t="s">
        <v>16412</v>
      </c>
      <c r="F530" s="20" t="s">
        <v>16416</v>
      </c>
      <c r="G530" s="23">
        <v>0</v>
      </c>
      <c r="H530" s="24">
        <v>0</v>
      </c>
      <c r="I530" s="20">
        <v>3</v>
      </c>
      <c r="J530" s="25">
        <v>1.6782407407407406E-3</v>
      </c>
      <c r="K530" s="20"/>
      <c r="L530" s="20"/>
      <c r="M530" s="20" t="s">
        <v>16417</v>
      </c>
      <c r="N530" s="20" t="s">
        <v>16406</v>
      </c>
      <c r="O530" s="20" t="s">
        <v>16439</v>
      </c>
    </row>
    <row r="531" spans="2:15" x14ac:dyDescent="0.3">
      <c r="B531" s="12" t="s">
        <v>16443</v>
      </c>
      <c r="C531" s="13">
        <v>12</v>
      </c>
      <c r="D531" s="14" t="s">
        <v>16433</v>
      </c>
      <c r="E531" s="12" t="s">
        <v>16386</v>
      </c>
      <c r="F531" s="12" t="s">
        <v>16394</v>
      </c>
      <c r="G531" s="15">
        <v>0</v>
      </c>
      <c r="H531" s="8">
        <v>0</v>
      </c>
      <c r="I531" s="12">
        <v>2</v>
      </c>
      <c r="J531" s="16">
        <v>1.6782407407407406E-3</v>
      </c>
      <c r="K531" s="12"/>
      <c r="L531" s="12"/>
      <c r="M531" s="12" t="s">
        <v>16417</v>
      </c>
      <c r="N531" s="12" t="s">
        <v>16409</v>
      </c>
      <c r="O531" s="12" t="s">
        <v>16440</v>
      </c>
    </row>
    <row r="532" spans="2:15" x14ac:dyDescent="0.3">
      <c r="B532" s="20" t="s">
        <v>16443</v>
      </c>
      <c r="C532" s="21">
        <v>14</v>
      </c>
      <c r="D532" s="22" t="s">
        <v>16434</v>
      </c>
      <c r="E532" s="20" t="s">
        <v>16386</v>
      </c>
      <c r="F532" s="20" t="s">
        <v>16416</v>
      </c>
      <c r="G532" s="23">
        <v>0</v>
      </c>
      <c r="H532" s="24">
        <v>0</v>
      </c>
      <c r="I532" s="20">
        <v>1</v>
      </c>
      <c r="J532" s="25">
        <v>1.6782407407407406E-3</v>
      </c>
      <c r="K532" s="20"/>
      <c r="L532" s="20"/>
      <c r="M532" s="20" t="s">
        <v>16425</v>
      </c>
      <c r="N532" s="20" t="s">
        <v>16397</v>
      </c>
      <c r="O532" s="20" t="s">
        <v>16403</v>
      </c>
    </row>
    <row r="533" spans="2:15" x14ac:dyDescent="0.3">
      <c r="B533" s="12" t="s">
        <v>16384</v>
      </c>
      <c r="C533" s="13">
        <v>11</v>
      </c>
      <c r="D533" s="14" t="s">
        <v>16429</v>
      </c>
      <c r="E533" s="12" t="s">
        <v>16412</v>
      </c>
      <c r="F533" s="12" t="s">
        <v>16416</v>
      </c>
      <c r="G533" s="15">
        <v>5</v>
      </c>
      <c r="H533" s="8">
        <v>20000000</v>
      </c>
      <c r="I533" s="12">
        <v>1</v>
      </c>
      <c r="J533" s="16">
        <v>1.736111111111111E-3</v>
      </c>
      <c r="K533" s="12" t="s">
        <v>16388</v>
      </c>
      <c r="L533" s="12" t="s">
        <v>16401</v>
      </c>
      <c r="M533" s="12" t="s">
        <v>16422</v>
      </c>
      <c r="N533" s="12" t="s">
        <v>16406</v>
      </c>
      <c r="O533" s="12" t="s">
        <v>16428</v>
      </c>
    </row>
    <row r="534" spans="2:15" x14ac:dyDescent="0.3">
      <c r="B534" s="20" t="s">
        <v>16384</v>
      </c>
      <c r="C534" s="21">
        <v>14</v>
      </c>
      <c r="D534" s="22" t="s">
        <v>16431</v>
      </c>
      <c r="E534" s="20" t="s">
        <v>16423</v>
      </c>
      <c r="F534" s="20" t="s">
        <v>16416</v>
      </c>
      <c r="G534" s="23">
        <v>2</v>
      </c>
      <c r="H534" s="24">
        <v>10000000</v>
      </c>
      <c r="I534" s="20">
        <v>7</v>
      </c>
      <c r="J534" s="25">
        <v>1.736111111111111E-3</v>
      </c>
      <c r="K534" s="20" t="s">
        <v>16388</v>
      </c>
      <c r="L534" s="20" t="s">
        <v>16401</v>
      </c>
      <c r="M534" s="20" t="s">
        <v>16417</v>
      </c>
      <c r="N534" s="20" t="s">
        <v>16391</v>
      </c>
      <c r="O534" s="20" t="s">
        <v>16427</v>
      </c>
    </row>
    <row r="535" spans="2:15" x14ac:dyDescent="0.3">
      <c r="B535" s="12" t="s">
        <v>16384</v>
      </c>
      <c r="C535" s="13">
        <v>10</v>
      </c>
      <c r="D535" s="14" t="s">
        <v>16445</v>
      </c>
      <c r="E535" s="12" t="s">
        <v>16404</v>
      </c>
      <c r="F535" s="12" t="s">
        <v>16394</v>
      </c>
      <c r="G535" s="15">
        <v>1</v>
      </c>
      <c r="H535" s="8">
        <v>7000000</v>
      </c>
      <c r="I535" s="12">
        <v>1</v>
      </c>
      <c r="J535" s="16">
        <v>1.736111111111111E-3</v>
      </c>
      <c r="K535" s="12" t="s">
        <v>16388</v>
      </c>
      <c r="L535" s="12" t="s">
        <v>16421</v>
      </c>
      <c r="M535" s="12" t="s">
        <v>16402</v>
      </c>
      <c r="N535" s="12" t="s">
        <v>16391</v>
      </c>
      <c r="O535" s="12" t="s">
        <v>16427</v>
      </c>
    </row>
    <row r="536" spans="2:15" x14ac:dyDescent="0.3">
      <c r="B536" s="20" t="s">
        <v>16384</v>
      </c>
      <c r="C536" s="21">
        <v>12</v>
      </c>
      <c r="D536" s="22" t="s">
        <v>16445</v>
      </c>
      <c r="E536" s="20" t="s">
        <v>16400</v>
      </c>
      <c r="F536" s="20" t="s">
        <v>16394</v>
      </c>
      <c r="G536" s="23">
        <v>5</v>
      </c>
      <c r="H536" s="24">
        <v>25000000</v>
      </c>
      <c r="I536" s="20">
        <v>2</v>
      </c>
      <c r="J536" s="25">
        <v>1.736111111111111E-3</v>
      </c>
      <c r="K536" s="20" t="s">
        <v>16388</v>
      </c>
      <c r="L536" s="20" t="s">
        <v>16389</v>
      </c>
      <c r="M536" s="20" t="s">
        <v>16390</v>
      </c>
      <c r="N536" s="20" t="s">
        <v>16406</v>
      </c>
      <c r="O536" s="20" t="s">
        <v>16439</v>
      </c>
    </row>
    <row r="537" spans="2:15" x14ac:dyDescent="0.3">
      <c r="B537" s="12" t="s">
        <v>16384</v>
      </c>
      <c r="C537" s="13">
        <v>22</v>
      </c>
      <c r="D537" s="14" t="s">
        <v>16399</v>
      </c>
      <c r="E537" s="12" t="s">
        <v>16404</v>
      </c>
      <c r="F537" s="12" t="s">
        <v>16416</v>
      </c>
      <c r="G537" s="15">
        <v>1</v>
      </c>
      <c r="H537" s="8">
        <v>19000000</v>
      </c>
      <c r="I537" s="12">
        <v>2</v>
      </c>
      <c r="J537" s="16">
        <v>1.736111111111111E-3</v>
      </c>
      <c r="K537" s="12" t="s">
        <v>16420</v>
      </c>
      <c r="L537" s="12" t="s">
        <v>16413</v>
      </c>
      <c r="M537" s="12" t="s">
        <v>16425</v>
      </c>
      <c r="N537" s="12" t="s">
        <v>16409</v>
      </c>
      <c r="O537" s="12" t="s">
        <v>16440</v>
      </c>
    </row>
    <row r="538" spans="2:15" x14ac:dyDescent="0.3">
      <c r="B538" s="20" t="s">
        <v>16384</v>
      </c>
      <c r="C538" s="21">
        <v>27</v>
      </c>
      <c r="D538" s="22" t="s">
        <v>16399</v>
      </c>
      <c r="E538" s="20" t="s">
        <v>16386</v>
      </c>
      <c r="F538" s="20" t="s">
        <v>16416</v>
      </c>
      <c r="G538" s="23">
        <v>5</v>
      </c>
      <c r="H538" s="24">
        <v>21000000</v>
      </c>
      <c r="I538" s="20">
        <v>3</v>
      </c>
      <c r="J538" s="25">
        <v>1.736111111111111E-3</v>
      </c>
      <c r="K538" s="20" t="s">
        <v>16388</v>
      </c>
      <c r="L538" s="20" t="s">
        <v>16413</v>
      </c>
      <c r="M538" s="20" t="s">
        <v>16417</v>
      </c>
      <c r="N538" s="20" t="s">
        <v>16397</v>
      </c>
      <c r="O538" s="20" t="s">
        <v>16426</v>
      </c>
    </row>
    <row r="539" spans="2:15" x14ac:dyDescent="0.3">
      <c r="B539" s="12" t="s">
        <v>16384</v>
      </c>
      <c r="C539" s="13">
        <v>21</v>
      </c>
      <c r="D539" s="14" t="s">
        <v>16411</v>
      </c>
      <c r="E539" s="12" t="s">
        <v>16412</v>
      </c>
      <c r="F539" s="12" t="s">
        <v>16387</v>
      </c>
      <c r="G539" s="15">
        <v>2</v>
      </c>
      <c r="H539" s="8">
        <v>38000000</v>
      </c>
      <c r="I539" s="12">
        <v>3</v>
      </c>
      <c r="J539" s="16">
        <v>1.736111111111111E-3</v>
      </c>
      <c r="K539" s="12" t="s">
        <v>16420</v>
      </c>
      <c r="L539" s="12" t="s">
        <v>16408</v>
      </c>
      <c r="M539" s="12" t="s">
        <v>16402</v>
      </c>
      <c r="N539" s="12" t="s">
        <v>16406</v>
      </c>
      <c r="O539" s="12" t="s">
        <v>16428</v>
      </c>
    </row>
    <row r="540" spans="2:15" x14ac:dyDescent="0.3">
      <c r="B540" s="20" t="s">
        <v>16384</v>
      </c>
      <c r="C540" s="21">
        <v>24</v>
      </c>
      <c r="D540" s="22" t="s">
        <v>16411</v>
      </c>
      <c r="E540" s="20" t="s">
        <v>16386</v>
      </c>
      <c r="F540" s="20" t="s">
        <v>16394</v>
      </c>
      <c r="G540" s="23">
        <v>4</v>
      </c>
      <c r="H540" s="24">
        <v>20000000</v>
      </c>
      <c r="I540" s="20">
        <v>2</v>
      </c>
      <c r="J540" s="25">
        <v>1.736111111111111E-3</v>
      </c>
      <c r="K540" s="20" t="s">
        <v>16435</v>
      </c>
      <c r="L540" s="20" t="s">
        <v>16421</v>
      </c>
      <c r="M540" s="20" t="s">
        <v>16402</v>
      </c>
      <c r="N540" s="20" t="s">
        <v>16406</v>
      </c>
      <c r="O540" s="20" t="s">
        <v>16428</v>
      </c>
    </row>
    <row r="541" spans="2:15" x14ac:dyDescent="0.3">
      <c r="B541" s="12" t="s">
        <v>16384</v>
      </c>
      <c r="C541" s="13">
        <v>5</v>
      </c>
      <c r="D541" s="14" t="s">
        <v>16411</v>
      </c>
      <c r="E541" s="12" t="s">
        <v>16386</v>
      </c>
      <c r="F541" s="12" t="s">
        <v>16387</v>
      </c>
      <c r="G541" s="15">
        <v>4</v>
      </c>
      <c r="H541" s="8">
        <v>11000000</v>
      </c>
      <c r="I541" s="12">
        <v>4</v>
      </c>
      <c r="J541" s="16">
        <v>1.736111111111111E-3</v>
      </c>
      <c r="K541" s="12" t="s">
        <v>16435</v>
      </c>
      <c r="L541" s="12" t="s">
        <v>16389</v>
      </c>
      <c r="M541" s="12" t="s">
        <v>16414</v>
      </c>
      <c r="N541" s="12" t="s">
        <v>16397</v>
      </c>
      <c r="O541" s="12" t="s">
        <v>16398</v>
      </c>
    </row>
    <row r="542" spans="2:15" x14ac:dyDescent="0.3">
      <c r="B542" s="20" t="s">
        <v>16384</v>
      </c>
      <c r="C542" s="21">
        <v>1</v>
      </c>
      <c r="D542" s="22" t="s">
        <v>16411</v>
      </c>
      <c r="E542" s="20" t="s">
        <v>16404</v>
      </c>
      <c r="F542" s="20" t="s">
        <v>16394</v>
      </c>
      <c r="G542" s="23">
        <v>2</v>
      </c>
      <c r="H542" s="24">
        <v>12000000</v>
      </c>
      <c r="I542" s="20">
        <v>1</v>
      </c>
      <c r="J542" s="25">
        <v>1.736111111111111E-3</v>
      </c>
      <c r="K542" s="20" t="s">
        <v>16388</v>
      </c>
      <c r="L542" s="20" t="s">
        <v>16401</v>
      </c>
      <c r="M542" s="20" t="s">
        <v>16402</v>
      </c>
      <c r="N542" s="20" t="s">
        <v>16397</v>
      </c>
      <c r="O542" s="20" t="s">
        <v>16403</v>
      </c>
    </row>
    <row r="543" spans="2:15" x14ac:dyDescent="0.3">
      <c r="B543" s="12" t="s">
        <v>16384</v>
      </c>
      <c r="C543" s="13">
        <v>8</v>
      </c>
      <c r="D543" s="14" t="s">
        <v>16411</v>
      </c>
      <c r="E543" s="12" t="s">
        <v>16412</v>
      </c>
      <c r="F543" s="12" t="s">
        <v>16416</v>
      </c>
      <c r="G543" s="15">
        <v>3</v>
      </c>
      <c r="H543" s="8">
        <v>15000000</v>
      </c>
      <c r="I543" s="12">
        <v>1</v>
      </c>
      <c r="J543" s="16">
        <v>1.736111111111111E-3</v>
      </c>
      <c r="K543" s="12" t="s">
        <v>16388</v>
      </c>
      <c r="L543" s="12" t="s">
        <v>16413</v>
      </c>
      <c r="M543" s="12" t="s">
        <v>16405</v>
      </c>
      <c r="N543" s="12" t="s">
        <v>16397</v>
      </c>
      <c r="O543" s="12" t="s">
        <v>16398</v>
      </c>
    </row>
    <row r="544" spans="2:15" x14ac:dyDescent="0.3">
      <c r="B544" s="20" t="s">
        <v>16384</v>
      </c>
      <c r="C544" s="21">
        <v>28</v>
      </c>
      <c r="D544" s="22" t="s">
        <v>16411</v>
      </c>
      <c r="E544" s="20" t="s">
        <v>16404</v>
      </c>
      <c r="F544" s="20" t="s">
        <v>16416</v>
      </c>
      <c r="G544" s="23">
        <v>3</v>
      </c>
      <c r="H544" s="24">
        <v>15000000</v>
      </c>
      <c r="I544" s="20">
        <v>2</v>
      </c>
      <c r="J544" s="25">
        <v>1.736111111111111E-3</v>
      </c>
      <c r="K544" s="20" t="s">
        <v>16388</v>
      </c>
      <c r="L544" s="20" t="s">
        <v>16424</v>
      </c>
      <c r="M544" s="20" t="s">
        <v>16405</v>
      </c>
      <c r="N544" s="20" t="s">
        <v>16391</v>
      </c>
      <c r="O544" s="20" t="s">
        <v>16427</v>
      </c>
    </row>
    <row r="545" spans="2:15" x14ac:dyDescent="0.3">
      <c r="B545" s="12" t="s">
        <v>16384</v>
      </c>
      <c r="C545" s="13">
        <v>7</v>
      </c>
      <c r="D545" s="14" t="s">
        <v>16411</v>
      </c>
      <c r="E545" s="12" t="s">
        <v>16412</v>
      </c>
      <c r="F545" s="12" t="s">
        <v>16441</v>
      </c>
      <c r="G545" s="15">
        <v>2</v>
      </c>
      <c r="H545" s="8">
        <v>12000000</v>
      </c>
      <c r="I545" s="12">
        <v>1</v>
      </c>
      <c r="J545" s="16">
        <v>1.736111111111111E-3</v>
      </c>
      <c r="K545" s="12" t="s">
        <v>16388</v>
      </c>
      <c r="L545" s="12" t="s">
        <v>16408</v>
      </c>
      <c r="M545" s="12" t="s">
        <v>16422</v>
      </c>
      <c r="N545" s="12" t="s">
        <v>16397</v>
      </c>
      <c r="O545" s="12" t="s">
        <v>16403</v>
      </c>
    </row>
    <row r="546" spans="2:15" x14ac:dyDescent="0.3">
      <c r="B546" s="20" t="s">
        <v>16384</v>
      </c>
      <c r="C546" s="21">
        <v>30</v>
      </c>
      <c r="D546" s="22" t="s">
        <v>16418</v>
      </c>
      <c r="E546" s="20" t="s">
        <v>16404</v>
      </c>
      <c r="F546" s="20" t="s">
        <v>16387</v>
      </c>
      <c r="G546" s="23">
        <v>3</v>
      </c>
      <c r="H546" s="24">
        <v>15000000</v>
      </c>
      <c r="I546" s="20">
        <v>1</v>
      </c>
      <c r="J546" s="25">
        <v>1.736111111111111E-3</v>
      </c>
      <c r="K546" s="20" t="s">
        <v>16388</v>
      </c>
      <c r="L546" s="20" t="s">
        <v>16401</v>
      </c>
      <c r="M546" s="20" t="s">
        <v>16417</v>
      </c>
      <c r="N546" s="20" t="s">
        <v>16406</v>
      </c>
      <c r="O546" s="20" t="s">
        <v>16428</v>
      </c>
    </row>
    <row r="547" spans="2:15" x14ac:dyDescent="0.3">
      <c r="B547" s="12" t="s">
        <v>16384</v>
      </c>
      <c r="C547" s="13">
        <v>1</v>
      </c>
      <c r="D547" s="14" t="s">
        <v>16418</v>
      </c>
      <c r="E547" s="12" t="s">
        <v>16400</v>
      </c>
      <c r="F547" s="12" t="s">
        <v>16416</v>
      </c>
      <c r="G547" s="15">
        <v>4</v>
      </c>
      <c r="H547" s="8">
        <v>20000000</v>
      </c>
      <c r="I547" s="12">
        <v>3</v>
      </c>
      <c r="J547" s="16">
        <v>1.736111111111111E-3</v>
      </c>
      <c r="K547" s="12" t="s">
        <v>16388</v>
      </c>
      <c r="L547" s="12" t="s">
        <v>16430</v>
      </c>
      <c r="M547" s="12" t="s">
        <v>16396</v>
      </c>
      <c r="N547" s="12" t="s">
        <v>16409</v>
      </c>
      <c r="O547" s="12" t="s">
        <v>16410</v>
      </c>
    </row>
    <row r="548" spans="2:15" x14ac:dyDescent="0.3">
      <c r="B548" s="20" t="s">
        <v>16384</v>
      </c>
      <c r="C548" s="21">
        <v>5</v>
      </c>
      <c r="D548" s="22" t="s">
        <v>16418</v>
      </c>
      <c r="E548" s="20" t="s">
        <v>16412</v>
      </c>
      <c r="F548" s="20" t="s">
        <v>16387</v>
      </c>
      <c r="G548" s="23">
        <v>2</v>
      </c>
      <c r="H548" s="24">
        <v>12000000</v>
      </c>
      <c r="I548" s="20">
        <v>3</v>
      </c>
      <c r="J548" s="25">
        <v>1.736111111111111E-3</v>
      </c>
      <c r="K548" s="20" t="s">
        <v>16388</v>
      </c>
      <c r="L548" s="20" t="s">
        <v>16389</v>
      </c>
      <c r="M548" s="20" t="s">
        <v>16425</v>
      </c>
      <c r="N548" s="20" t="s">
        <v>16391</v>
      </c>
      <c r="O548" s="20" t="s">
        <v>16427</v>
      </c>
    </row>
    <row r="549" spans="2:15" x14ac:dyDescent="0.3">
      <c r="B549" s="12" t="s">
        <v>16384</v>
      </c>
      <c r="C549" s="13">
        <v>1</v>
      </c>
      <c r="D549" s="14" t="s">
        <v>16442</v>
      </c>
      <c r="E549" s="12" t="s">
        <v>16404</v>
      </c>
      <c r="F549" s="12" t="s">
        <v>16394</v>
      </c>
      <c r="G549" s="15">
        <v>2</v>
      </c>
      <c r="H549" s="8">
        <v>12000000</v>
      </c>
      <c r="I549" s="12">
        <v>4</v>
      </c>
      <c r="J549" s="16">
        <v>1.736111111111111E-3</v>
      </c>
      <c r="K549" s="12" t="s">
        <v>16388</v>
      </c>
      <c r="L549" s="12" t="s">
        <v>16389</v>
      </c>
      <c r="M549" s="12" t="s">
        <v>16390</v>
      </c>
      <c r="N549" s="12" t="s">
        <v>16409</v>
      </c>
      <c r="O549" s="12" t="s">
        <v>16440</v>
      </c>
    </row>
    <row r="550" spans="2:15" x14ac:dyDescent="0.3">
      <c r="B550" s="20" t="s">
        <v>16384</v>
      </c>
      <c r="C550" s="21">
        <v>2</v>
      </c>
      <c r="D550" s="22" t="s">
        <v>16442</v>
      </c>
      <c r="E550" s="20" t="s">
        <v>16386</v>
      </c>
      <c r="F550" s="20" t="s">
        <v>16416</v>
      </c>
      <c r="G550" s="23">
        <v>2</v>
      </c>
      <c r="H550" s="24">
        <v>12000000</v>
      </c>
      <c r="I550" s="20">
        <v>1</v>
      </c>
      <c r="J550" s="25">
        <v>1.736111111111111E-3</v>
      </c>
      <c r="K550" s="20" t="s">
        <v>16388</v>
      </c>
      <c r="L550" s="20" t="s">
        <v>16438</v>
      </c>
      <c r="M550" s="20" t="s">
        <v>16425</v>
      </c>
      <c r="N550" s="20" t="s">
        <v>16409</v>
      </c>
      <c r="O550" s="20" t="s">
        <v>16440</v>
      </c>
    </row>
    <row r="551" spans="2:15" x14ac:dyDescent="0.3">
      <c r="B551" s="12" t="s">
        <v>16384</v>
      </c>
      <c r="C551" s="13">
        <v>11</v>
      </c>
      <c r="D551" s="14" t="s">
        <v>16429</v>
      </c>
      <c r="E551" s="12" t="s">
        <v>16412</v>
      </c>
      <c r="F551" s="12" t="s">
        <v>16416</v>
      </c>
      <c r="G551" s="15">
        <v>5</v>
      </c>
      <c r="H551" s="8">
        <v>20000000</v>
      </c>
      <c r="I551" s="12">
        <v>1</v>
      </c>
      <c r="J551" s="16">
        <v>1.736111111111111E-3</v>
      </c>
      <c r="K551" s="12" t="s">
        <v>16388</v>
      </c>
      <c r="L551" s="12" t="s">
        <v>16401</v>
      </c>
      <c r="M551" s="12" t="s">
        <v>16422</v>
      </c>
      <c r="N551" s="12" t="s">
        <v>16406</v>
      </c>
      <c r="O551" s="12" t="s">
        <v>16428</v>
      </c>
    </row>
    <row r="552" spans="2:15" x14ac:dyDescent="0.3">
      <c r="B552" s="20" t="s">
        <v>16384</v>
      </c>
      <c r="C552" s="21">
        <v>14</v>
      </c>
      <c r="D552" s="22" t="s">
        <v>16431</v>
      </c>
      <c r="E552" s="20" t="s">
        <v>16423</v>
      </c>
      <c r="F552" s="20" t="s">
        <v>16416</v>
      </c>
      <c r="G552" s="23">
        <v>2</v>
      </c>
      <c r="H552" s="24">
        <v>10000000</v>
      </c>
      <c r="I552" s="20">
        <v>7</v>
      </c>
      <c r="J552" s="25">
        <v>1.736111111111111E-3</v>
      </c>
      <c r="K552" s="20" t="s">
        <v>16388</v>
      </c>
      <c r="L552" s="20" t="s">
        <v>16401</v>
      </c>
      <c r="M552" s="20" t="s">
        <v>16417</v>
      </c>
      <c r="N552" s="20" t="s">
        <v>16391</v>
      </c>
      <c r="O552" s="20" t="s">
        <v>16427</v>
      </c>
    </row>
    <row r="553" spans="2:15" x14ac:dyDescent="0.3">
      <c r="B553" s="12" t="s">
        <v>16384</v>
      </c>
      <c r="C553" s="13">
        <v>10</v>
      </c>
      <c r="D553" s="14" t="s">
        <v>16445</v>
      </c>
      <c r="E553" s="12" t="s">
        <v>16404</v>
      </c>
      <c r="F553" s="12" t="s">
        <v>16394</v>
      </c>
      <c r="G553" s="15">
        <v>1</v>
      </c>
      <c r="H553" s="8">
        <v>7000000</v>
      </c>
      <c r="I553" s="12">
        <v>1</v>
      </c>
      <c r="J553" s="16">
        <v>1.736111111111111E-3</v>
      </c>
      <c r="K553" s="12" t="s">
        <v>16388</v>
      </c>
      <c r="L553" s="12" t="s">
        <v>16421</v>
      </c>
      <c r="M553" s="12" t="s">
        <v>16402</v>
      </c>
      <c r="N553" s="12" t="s">
        <v>16391</v>
      </c>
      <c r="O553" s="12" t="s">
        <v>16427</v>
      </c>
    </row>
    <row r="554" spans="2:15" x14ac:dyDescent="0.3">
      <c r="B554" s="20" t="s">
        <v>16384</v>
      </c>
      <c r="C554" s="21">
        <v>12</v>
      </c>
      <c r="D554" s="22" t="s">
        <v>16445</v>
      </c>
      <c r="E554" s="20" t="s">
        <v>16400</v>
      </c>
      <c r="F554" s="20" t="s">
        <v>16394</v>
      </c>
      <c r="G554" s="23">
        <v>5</v>
      </c>
      <c r="H554" s="24">
        <v>25000000</v>
      </c>
      <c r="I554" s="20">
        <v>2</v>
      </c>
      <c r="J554" s="25">
        <v>1.736111111111111E-3</v>
      </c>
      <c r="K554" s="20" t="s">
        <v>16388</v>
      </c>
      <c r="L554" s="20" t="s">
        <v>16389</v>
      </c>
      <c r="M554" s="20" t="s">
        <v>16390</v>
      </c>
      <c r="N554" s="20" t="s">
        <v>16406</v>
      </c>
      <c r="O554" s="20" t="s">
        <v>16439</v>
      </c>
    </row>
    <row r="555" spans="2:15" x14ac:dyDescent="0.3">
      <c r="B555" s="12" t="s">
        <v>16443</v>
      </c>
      <c r="C555" s="13">
        <v>11</v>
      </c>
      <c r="D555" s="14" t="s">
        <v>16433</v>
      </c>
      <c r="E555" s="12" t="s">
        <v>16386</v>
      </c>
      <c r="F555" s="12" t="s">
        <v>16394</v>
      </c>
      <c r="G555" s="15">
        <v>0</v>
      </c>
      <c r="H555" s="8">
        <v>0</v>
      </c>
      <c r="I555" s="12">
        <v>2</v>
      </c>
      <c r="J555" s="16">
        <v>1.736111111111111E-3</v>
      </c>
      <c r="K555" s="12"/>
      <c r="L555" s="12"/>
      <c r="M555" s="12" t="s">
        <v>16422</v>
      </c>
      <c r="N555" s="12" t="s">
        <v>16409</v>
      </c>
      <c r="O555" s="12" t="s">
        <v>16440</v>
      </c>
    </row>
    <row r="556" spans="2:15" x14ac:dyDescent="0.3">
      <c r="B556" s="20" t="s">
        <v>16443</v>
      </c>
      <c r="C556" s="21">
        <v>27</v>
      </c>
      <c r="D556" s="22" t="s">
        <v>16433</v>
      </c>
      <c r="E556" s="20" t="s">
        <v>16412</v>
      </c>
      <c r="F556" s="20" t="s">
        <v>16416</v>
      </c>
      <c r="G556" s="23">
        <v>0</v>
      </c>
      <c r="H556" s="24">
        <v>0</v>
      </c>
      <c r="I556" s="20">
        <v>3</v>
      </c>
      <c r="J556" s="25">
        <v>1.736111111111111E-3</v>
      </c>
      <c r="K556" s="20"/>
      <c r="L556" s="20"/>
      <c r="M556" s="20" t="s">
        <v>16402</v>
      </c>
      <c r="N556" s="20" t="s">
        <v>16391</v>
      </c>
      <c r="O556" s="20" t="s">
        <v>16415</v>
      </c>
    </row>
    <row r="557" spans="2:15" x14ac:dyDescent="0.3">
      <c r="B557" s="12" t="s">
        <v>16443</v>
      </c>
      <c r="C557" s="13">
        <v>20</v>
      </c>
      <c r="D557" s="14" t="s">
        <v>16399</v>
      </c>
      <c r="E557" s="12" t="s">
        <v>16386</v>
      </c>
      <c r="F557" s="12" t="s">
        <v>16394</v>
      </c>
      <c r="G557" s="15">
        <v>0</v>
      </c>
      <c r="H557" s="8">
        <v>0</v>
      </c>
      <c r="I557" s="12">
        <v>2</v>
      </c>
      <c r="J557" s="16">
        <v>1.736111111111111E-3</v>
      </c>
      <c r="K557" s="12"/>
      <c r="L557" s="12"/>
      <c r="M557" s="12" t="s">
        <v>16417</v>
      </c>
      <c r="N557" s="12" t="s">
        <v>16397</v>
      </c>
      <c r="O557" s="12" t="s">
        <v>16398</v>
      </c>
    </row>
    <row r="558" spans="2:15" x14ac:dyDescent="0.3">
      <c r="B558" s="20" t="s">
        <v>16443</v>
      </c>
      <c r="C558" s="21">
        <v>1</v>
      </c>
      <c r="D558" s="22" t="s">
        <v>16411</v>
      </c>
      <c r="E558" s="20" t="s">
        <v>16404</v>
      </c>
      <c r="F558" s="20" t="s">
        <v>16394</v>
      </c>
      <c r="G558" s="23">
        <v>0</v>
      </c>
      <c r="H558" s="24">
        <v>0</v>
      </c>
      <c r="I558" s="20">
        <v>4</v>
      </c>
      <c r="J558" s="25">
        <v>1.736111111111111E-3</v>
      </c>
      <c r="K558" s="20"/>
      <c r="L558" s="20"/>
      <c r="M558" s="20" t="s">
        <v>16422</v>
      </c>
      <c r="N558" s="20" t="s">
        <v>16391</v>
      </c>
      <c r="O558" s="20" t="s">
        <v>16427</v>
      </c>
    </row>
    <row r="559" spans="2:15" x14ac:dyDescent="0.3">
      <c r="B559" s="12" t="s">
        <v>16443</v>
      </c>
      <c r="C559" s="13">
        <v>1</v>
      </c>
      <c r="D559" s="14" t="s">
        <v>16418</v>
      </c>
      <c r="E559" s="12" t="s">
        <v>16386</v>
      </c>
      <c r="F559" s="12" t="s">
        <v>16416</v>
      </c>
      <c r="G559" s="15">
        <v>0</v>
      </c>
      <c r="H559" s="8">
        <v>0</v>
      </c>
      <c r="I559" s="12">
        <v>4</v>
      </c>
      <c r="J559" s="16">
        <v>1.736111111111111E-3</v>
      </c>
      <c r="K559" s="12"/>
      <c r="L559" s="12"/>
      <c r="M559" s="12" t="s">
        <v>16405</v>
      </c>
      <c r="N559" s="12" t="s">
        <v>16397</v>
      </c>
      <c r="O559" s="12" t="s">
        <v>16403</v>
      </c>
    </row>
    <row r="560" spans="2:15" x14ac:dyDescent="0.3">
      <c r="B560" s="20" t="s">
        <v>16443</v>
      </c>
      <c r="C560" s="21">
        <v>25</v>
      </c>
      <c r="D560" s="22" t="s">
        <v>16418</v>
      </c>
      <c r="E560" s="20" t="s">
        <v>16400</v>
      </c>
      <c r="F560" s="20" t="s">
        <v>16387</v>
      </c>
      <c r="G560" s="23">
        <v>0</v>
      </c>
      <c r="H560" s="24">
        <v>0</v>
      </c>
      <c r="I560" s="20">
        <v>3</v>
      </c>
      <c r="J560" s="25">
        <v>1.736111111111111E-3</v>
      </c>
      <c r="K560" s="20"/>
      <c r="L560" s="20"/>
      <c r="M560" s="20" t="s">
        <v>16396</v>
      </c>
      <c r="N560" s="20" t="s">
        <v>16391</v>
      </c>
      <c r="O560" s="20" t="s">
        <v>16427</v>
      </c>
    </row>
    <row r="561" spans="2:15" x14ac:dyDescent="0.3">
      <c r="B561" s="12" t="s">
        <v>16443</v>
      </c>
      <c r="C561" s="13">
        <v>3</v>
      </c>
      <c r="D561" s="14" t="s">
        <v>16442</v>
      </c>
      <c r="E561" s="12" t="s">
        <v>16412</v>
      </c>
      <c r="F561" s="12" t="s">
        <v>16394</v>
      </c>
      <c r="G561" s="15">
        <v>0</v>
      </c>
      <c r="H561" s="8">
        <v>0</v>
      </c>
      <c r="I561" s="12">
        <v>1</v>
      </c>
      <c r="J561" s="16">
        <v>1.736111111111111E-3</v>
      </c>
      <c r="K561" s="12"/>
      <c r="L561" s="12"/>
      <c r="M561" s="12" t="s">
        <v>16402</v>
      </c>
      <c r="N561" s="12" t="s">
        <v>16406</v>
      </c>
      <c r="O561" s="12" t="s">
        <v>16439</v>
      </c>
    </row>
    <row r="562" spans="2:15" x14ac:dyDescent="0.3">
      <c r="B562" s="20" t="s">
        <v>16443</v>
      </c>
      <c r="C562" s="21">
        <v>10</v>
      </c>
      <c r="D562" s="22" t="s">
        <v>16442</v>
      </c>
      <c r="E562" s="20" t="s">
        <v>16404</v>
      </c>
      <c r="F562" s="20" t="s">
        <v>16394</v>
      </c>
      <c r="G562" s="23">
        <v>0</v>
      </c>
      <c r="H562" s="24">
        <v>0</v>
      </c>
      <c r="I562" s="20">
        <v>1</v>
      </c>
      <c r="J562" s="25">
        <v>1.736111111111111E-3</v>
      </c>
      <c r="K562" s="20"/>
      <c r="L562" s="20"/>
      <c r="M562" s="20" t="s">
        <v>16405</v>
      </c>
      <c r="N562" s="20" t="s">
        <v>16397</v>
      </c>
      <c r="O562" s="20" t="s">
        <v>16403</v>
      </c>
    </row>
    <row r="563" spans="2:15" x14ac:dyDescent="0.3">
      <c r="B563" s="12" t="s">
        <v>16443</v>
      </c>
      <c r="C563" s="13">
        <v>11</v>
      </c>
      <c r="D563" s="14" t="s">
        <v>16433</v>
      </c>
      <c r="E563" s="12" t="s">
        <v>16386</v>
      </c>
      <c r="F563" s="12" t="s">
        <v>16394</v>
      </c>
      <c r="G563" s="15">
        <v>0</v>
      </c>
      <c r="H563" s="8">
        <v>0</v>
      </c>
      <c r="I563" s="12">
        <v>2</v>
      </c>
      <c r="J563" s="16">
        <v>1.736111111111111E-3</v>
      </c>
      <c r="K563" s="12"/>
      <c r="L563" s="12"/>
      <c r="M563" s="12" t="s">
        <v>16422</v>
      </c>
      <c r="N563" s="12" t="s">
        <v>16409</v>
      </c>
      <c r="O563" s="12" t="s">
        <v>16440</v>
      </c>
    </row>
    <row r="564" spans="2:15" x14ac:dyDescent="0.3">
      <c r="B564" s="20" t="s">
        <v>16443</v>
      </c>
      <c r="C564" s="21">
        <v>27</v>
      </c>
      <c r="D564" s="22" t="s">
        <v>16433</v>
      </c>
      <c r="E564" s="20" t="s">
        <v>16412</v>
      </c>
      <c r="F564" s="20" t="s">
        <v>16416</v>
      </c>
      <c r="G564" s="23">
        <v>0</v>
      </c>
      <c r="H564" s="24">
        <v>0</v>
      </c>
      <c r="I564" s="20">
        <v>3</v>
      </c>
      <c r="J564" s="25">
        <v>1.736111111111111E-3</v>
      </c>
      <c r="K564" s="20"/>
      <c r="L564" s="20"/>
      <c r="M564" s="20" t="s">
        <v>16402</v>
      </c>
      <c r="N564" s="20" t="s">
        <v>16391</v>
      </c>
      <c r="O564" s="20" t="s">
        <v>16415</v>
      </c>
    </row>
    <row r="565" spans="2:15" x14ac:dyDescent="0.3">
      <c r="B565" s="12" t="s">
        <v>16384</v>
      </c>
      <c r="C565" s="13">
        <v>11</v>
      </c>
      <c r="D565" s="14" t="s">
        <v>16431</v>
      </c>
      <c r="E565" s="12" t="s">
        <v>16386</v>
      </c>
      <c r="F565" s="12" t="s">
        <v>16416</v>
      </c>
      <c r="G565" s="15">
        <v>4</v>
      </c>
      <c r="H565" s="8">
        <v>20000000</v>
      </c>
      <c r="I565" s="12">
        <v>2</v>
      </c>
      <c r="J565" s="16">
        <v>1.9675925925925928E-3</v>
      </c>
      <c r="K565" s="12" t="s">
        <v>16388</v>
      </c>
      <c r="L565" s="12" t="s">
        <v>16389</v>
      </c>
      <c r="M565" s="12" t="s">
        <v>16417</v>
      </c>
      <c r="N565" s="12" t="s">
        <v>16391</v>
      </c>
      <c r="O565" s="12" t="s">
        <v>16437</v>
      </c>
    </row>
    <row r="566" spans="2:15" x14ac:dyDescent="0.3">
      <c r="B566" s="20" t="s">
        <v>16384</v>
      </c>
      <c r="C566" s="21">
        <v>12</v>
      </c>
      <c r="D566" s="22" t="s">
        <v>16399</v>
      </c>
      <c r="E566" s="20" t="s">
        <v>16404</v>
      </c>
      <c r="F566" s="20" t="s">
        <v>16419</v>
      </c>
      <c r="G566" s="23">
        <v>2</v>
      </c>
      <c r="H566" s="24">
        <v>38000000</v>
      </c>
      <c r="I566" s="20">
        <v>1</v>
      </c>
      <c r="J566" s="25">
        <v>1.9675925925925928E-3</v>
      </c>
      <c r="K566" s="20" t="s">
        <v>16420</v>
      </c>
      <c r="L566" s="20" t="s">
        <v>16430</v>
      </c>
      <c r="M566" s="20" t="s">
        <v>16402</v>
      </c>
      <c r="N566" s="20" t="s">
        <v>16397</v>
      </c>
      <c r="O566" s="20" t="s">
        <v>16444</v>
      </c>
    </row>
    <row r="567" spans="2:15" x14ac:dyDescent="0.3">
      <c r="B567" s="12" t="s">
        <v>16384</v>
      </c>
      <c r="C567" s="13">
        <v>30</v>
      </c>
      <c r="D567" s="14" t="s">
        <v>16399</v>
      </c>
      <c r="E567" s="12" t="s">
        <v>16404</v>
      </c>
      <c r="F567" s="12" t="s">
        <v>16394</v>
      </c>
      <c r="G567" s="15">
        <v>5</v>
      </c>
      <c r="H567" s="8">
        <v>25000000</v>
      </c>
      <c r="I567" s="12">
        <v>2</v>
      </c>
      <c r="J567" s="16">
        <v>1.9675925925925928E-3</v>
      </c>
      <c r="K567" s="12" t="s">
        <v>16388</v>
      </c>
      <c r="L567" s="12" t="s">
        <v>16401</v>
      </c>
      <c r="M567" s="12" t="s">
        <v>16402</v>
      </c>
      <c r="N567" s="12" t="s">
        <v>16391</v>
      </c>
      <c r="O567" s="12" t="s">
        <v>16409</v>
      </c>
    </row>
    <row r="568" spans="2:15" x14ac:dyDescent="0.3">
      <c r="B568" s="20" t="s">
        <v>16384</v>
      </c>
      <c r="C568" s="21">
        <v>27</v>
      </c>
      <c r="D568" s="22" t="s">
        <v>16411</v>
      </c>
      <c r="E568" s="20" t="s">
        <v>16404</v>
      </c>
      <c r="F568" s="20" t="s">
        <v>16416</v>
      </c>
      <c r="G568" s="23">
        <v>1</v>
      </c>
      <c r="H568" s="24">
        <v>19000000</v>
      </c>
      <c r="I568" s="20">
        <v>1</v>
      </c>
      <c r="J568" s="25">
        <v>1.9675925925925928E-3</v>
      </c>
      <c r="K568" s="20" t="s">
        <v>16420</v>
      </c>
      <c r="L568" s="20" t="s">
        <v>16413</v>
      </c>
      <c r="M568" s="20" t="s">
        <v>16405</v>
      </c>
      <c r="N568" s="20" t="s">
        <v>16391</v>
      </c>
      <c r="O568" s="20" t="s">
        <v>16415</v>
      </c>
    </row>
    <row r="569" spans="2:15" x14ac:dyDescent="0.3">
      <c r="B569" s="12" t="s">
        <v>16384</v>
      </c>
      <c r="C569" s="13">
        <v>31</v>
      </c>
      <c r="D569" s="14" t="s">
        <v>16411</v>
      </c>
      <c r="E569" s="12" t="s">
        <v>16400</v>
      </c>
      <c r="F569" s="12" t="s">
        <v>16394</v>
      </c>
      <c r="G569" s="15">
        <v>2</v>
      </c>
      <c r="H569" s="8">
        <v>12000000</v>
      </c>
      <c r="I569" s="12">
        <v>2</v>
      </c>
      <c r="J569" s="16">
        <v>1.9675925925925928E-3</v>
      </c>
      <c r="K569" s="12" t="s">
        <v>16388</v>
      </c>
      <c r="L569" s="12" t="s">
        <v>16430</v>
      </c>
      <c r="M569" s="12" t="s">
        <v>16405</v>
      </c>
      <c r="N569" s="12" t="s">
        <v>16406</v>
      </c>
      <c r="O569" s="12" t="s">
        <v>16407</v>
      </c>
    </row>
    <row r="570" spans="2:15" x14ac:dyDescent="0.3">
      <c r="B570" s="20" t="s">
        <v>16384</v>
      </c>
      <c r="C570" s="21">
        <v>25</v>
      </c>
      <c r="D570" s="22" t="s">
        <v>16411</v>
      </c>
      <c r="E570" s="20" t="s">
        <v>16386</v>
      </c>
      <c r="F570" s="20" t="s">
        <v>16416</v>
      </c>
      <c r="G570" s="23">
        <v>3</v>
      </c>
      <c r="H570" s="24">
        <v>15000000</v>
      </c>
      <c r="I570" s="20">
        <v>2</v>
      </c>
      <c r="J570" s="25">
        <v>1.9675925925925928E-3</v>
      </c>
      <c r="K570" s="20" t="s">
        <v>16388</v>
      </c>
      <c r="L570" s="20" t="s">
        <v>16401</v>
      </c>
      <c r="M570" s="20" t="s">
        <v>16390</v>
      </c>
      <c r="N570" s="20" t="s">
        <v>16397</v>
      </c>
      <c r="O570" s="20" t="s">
        <v>16426</v>
      </c>
    </row>
    <row r="571" spans="2:15" x14ac:dyDescent="0.3">
      <c r="B571" s="12" t="s">
        <v>16384</v>
      </c>
      <c r="C571" s="13">
        <v>27</v>
      </c>
      <c r="D571" s="14" t="s">
        <v>16411</v>
      </c>
      <c r="E571" s="12" t="s">
        <v>16412</v>
      </c>
      <c r="F571" s="12" t="s">
        <v>16387</v>
      </c>
      <c r="G571" s="15">
        <v>2</v>
      </c>
      <c r="H571" s="8">
        <v>12000000</v>
      </c>
      <c r="I571" s="12">
        <v>2</v>
      </c>
      <c r="J571" s="16">
        <v>1.9675925925925928E-3</v>
      </c>
      <c r="K571" s="12" t="s">
        <v>16388</v>
      </c>
      <c r="L571" s="12" t="s">
        <v>16395</v>
      </c>
      <c r="M571" s="12" t="s">
        <v>16425</v>
      </c>
      <c r="N571" s="12" t="s">
        <v>16397</v>
      </c>
      <c r="O571" s="12" t="s">
        <v>16403</v>
      </c>
    </row>
    <row r="572" spans="2:15" x14ac:dyDescent="0.3">
      <c r="B572" s="20" t="s">
        <v>16384</v>
      </c>
      <c r="C572" s="21">
        <v>29</v>
      </c>
      <c r="D572" s="22" t="s">
        <v>16418</v>
      </c>
      <c r="E572" s="20" t="s">
        <v>16412</v>
      </c>
      <c r="F572" s="20" t="s">
        <v>16441</v>
      </c>
      <c r="G572" s="23">
        <v>4</v>
      </c>
      <c r="H572" s="24">
        <v>11000000</v>
      </c>
      <c r="I572" s="20">
        <v>3</v>
      </c>
      <c r="J572" s="25">
        <v>1.9675925925925928E-3</v>
      </c>
      <c r="K572" s="20" t="s">
        <v>16435</v>
      </c>
      <c r="L572" s="20" t="s">
        <v>16430</v>
      </c>
      <c r="M572" s="20" t="s">
        <v>16425</v>
      </c>
      <c r="N572" s="20" t="s">
        <v>16406</v>
      </c>
      <c r="O572" s="20" t="s">
        <v>16428</v>
      </c>
    </row>
    <row r="573" spans="2:15" x14ac:dyDescent="0.3">
      <c r="B573" s="12" t="s">
        <v>16384</v>
      </c>
      <c r="C573" s="13">
        <v>18</v>
      </c>
      <c r="D573" s="14" t="s">
        <v>16418</v>
      </c>
      <c r="E573" s="12" t="s">
        <v>16404</v>
      </c>
      <c r="F573" s="12" t="s">
        <v>16387</v>
      </c>
      <c r="G573" s="15">
        <v>5</v>
      </c>
      <c r="H573" s="8">
        <v>21000000</v>
      </c>
      <c r="I573" s="12">
        <v>1</v>
      </c>
      <c r="J573" s="16">
        <v>1.9675925925925928E-3</v>
      </c>
      <c r="K573" s="12" t="s">
        <v>16388</v>
      </c>
      <c r="L573" s="12" t="s">
        <v>16389</v>
      </c>
      <c r="M573" s="12" t="s">
        <v>16422</v>
      </c>
      <c r="N573" s="12" t="s">
        <v>16409</v>
      </c>
      <c r="O573" s="12" t="s">
        <v>16410</v>
      </c>
    </row>
    <row r="574" spans="2:15" x14ac:dyDescent="0.3">
      <c r="B574" s="20" t="s">
        <v>16384</v>
      </c>
      <c r="C574" s="21">
        <v>16</v>
      </c>
      <c r="D574" s="22" t="s">
        <v>16442</v>
      </c>
      <c r="E574" s="20" t="s">
        <v>16400</v>
      </c>
      <c r="F574" s="20" t="s">
        <v>16416</v>
      </c>
      <c r="G574" s="23">
        <v>3</v>
      </c>
      <c r="H574" s="24">
        <v>15000000</v>
      </c>
      <c r="I574" s="20">
        <v>6</v>
      </c>
      <c r="J574" s="25">
        <v>1.9675925925925928E-3</v>
      </c>
      <c r="K574" s="20" t="s">
        <v>16388</v>
      </c>
      <c r="L574" s="20" t="s">
        <v>16401</v>
      </c>
      <c r="M574" s="20" t="s">
        <v>16422</v>
      </c>
      <c r="N574" s="20" t="s">
        <v>16397</v>
      </c>
      <c r="O574" s="20" t="s">
        <v>16426</v>
      </c>
    </row>
    <row r="575" spans="2:15" x14ac:dyDescent="0.3">
      <c r="B575" s="12" t="s">
        <v>16384</v>
      </c>
      <c r="C575" s="13">
        <v>11</v>
      </c>
      <c r="D575" s="14" t="s">
        <v>16431</v>
      </c>
      <c r="E575" s="12" t="s">
        <v>16386</v>
      </c>
      <c r="F575" s="12" t="s">
        <v>16416</v>
      </c>
      <c r="G575" s="15">
        <v>4</v>
      </c>
      <c r="H575" s="8">
        <v>20000000</v>
      </c>
      <c r="I575" s="12">
        <v>2</v>
      </c>
      <c r="J575" s="16">
        <v>1.9675925925925928E-3</v>
      </c>
      <c r="K575" s="12" t="s">
        <v>16388</v>
      </c>
      <c r="L575" s="12" t="s">
        <v>16389</v>
      </c>
      <c r="M575" s="12" t="s">
        <v>16417</v>
      </c>
      <c r="N575" s="12" t="s">
        <v>16391</v>
      </c>
      <c r="O575" s="12" t="s">
        <v>16437</v>
      </c>
    </row>
    <row r="576" spans="2:15" x14ac:dyDescent="0.3">
      <c r="B576" s="20" t="s">
        <v>16443</v>
      </c>
      <c r="C576" s="21">
        <v>24</v>
      </c>
      <c r="D576" s="22" t="s">
        <v>16399</v>
      </c>
      <c r="E576" s="20" t="s">
        <v>16404</v>
      </c>
      <c r="F576" s="20" t="s">
        <v>16416</v>
      </c>
      <c r="G576" s="23">
        <v>0</v>
      </c>
      <c r="H576" s="24">
        <v>0</v>
      </c>
      <c r="I576" s="20">
        <v>2</v>
      </c>
      <c r="J576" s="25">
        <v>1.9675925925925928E-3</v>
      </c>
      <c r="K576" s="20"/>
      <c r="L576" s="20"/>
      <c r="M576" s="20" t="s">
        <v>16425</v>
      </c>
      <c r="N576" s="20" t="s">
        <v>16409</v>
      </c>
      <c r="O576" s="20" t="s">
        <v>16410</v>
      </c>
    </row>
    <row r="577" spans="2:15" x14ac:dyDescent="0.3">
      <c r="B577" s="12" t="s">
        <v>16443</v>
      </c>
      <c r="C577" s="13">
        <v>28</v>
      </c>
      <c r="D577" s="14" t="s">
        <v>16418</v>
      </c>
      <c r="E577" s="12" t="s">
        <v>16386</v>
      </c>
      <c r="F577" s="12" t="s">
        <v>16416</v>
      </c>
      <c r="G577" s="15">
        <v>0</v>
      </c>
      <c r="H577" s="8">
        <v>0</v>
      </c>
      <c r="I577" s="12">
        <v>2</v>
      </c>
      <c r="J577" s="16">
        <v>1.9675925925925928E-3</v>
      </c>
      <c r="K577" s="12"/>
      <c r="L577" s="12"/>
      <c r="M577" s="12" t="s">
        <v>16405</v>
      </c>
      <c r="N577" s="12" t="s">
        <v>16397</v>
      </c>
      <c r="O577" s="12" t="s">
        <v>16403</v>
      </c>
    </row>
    <row r="578" spans="2:15" x14ac:dyDescent="0.3">
      <c r="B578" s="20" t="s">
        <v>16443</v>
      </c>
      <c r="C578" s="21">
        <v>11</v>
      </c>
      <c r="D578" s="22" t="s">
        <v>16418</v>
      </c>
      <c r="E578" s="20" t="s">
        <v>16423</v>
      </c>
      <c r="F578" s="20" t="s">
        <v>16394</v>
      </c>
      <c r="G578" s="23">
        <v>0</v>
      </c>
      <c r="H578" s="24">
        <v>0</v>
      </c>
      <c r="I578" s="20">
        <v>3</v>
      </c>
      <c r="J578" s="25">
        <v>1.9675925925925928E-3</v>
      </c>
      <c r="K578" s="20"/>
      <c r="L578" s="20"/>
      <c r="M578" s="20" t="s">
        <v>16414</v>
      </c>
      <c r="N578" s="20" t="s">
        <v>16406</v>
      </c>
      <c r="O578" s="20" t="s">
        <v>16439</v>
      </c>
    </row>
    <row r="579" spans="2:15" x14ac:dyDescent="0.3">
      <c r="B579" s="12" t="s">
        <v>16384</v>
      </c>
      <c r="C579" s="13">
        <v>12</v>
      </c>
      <c r="D579" s="14" t="s">
        <v>16429</v>
      </c>
      <c r="E579" s="12" t="s">
        <v>16386</v>
      </c>
      <c r="F579" s="12" t="s">
        <v>16394</v>
      </c>
      <c r="G579" s="15">
        <v>2</v>
      </c>
      <c r="H579" s="8">
        <v>12000000</v>
      </c>
      <c r="I579" s="12">
        <v>3</v>
      </c>
      <c r="J579" s="16">
        <v>2.0370370370370373E-3</v>
      </c>
      <c r="K579" s="12" t="s">
        <v>16388</v>
      </c>
      <c r="L579" s="12" t="s">
        <v>16413</v>
      </c>
      <c r="M579" s="12" t="s">
        <v>16405</v>
      </c>
      <c r="N579" s="12" t="s">
        <v>16397</v>
      </c>
      <c r="O579" s="12" t="s">
        <v>16444</v>
      </c>
    </row>
    <row r="580" spans="2:15" x14ac:dyDescent="0.3">
      <c r="B580" s="20" t="s">
        <v>16384</v>
      </c>
      <c r="C580" s="21">
        <v>17</v>
      </c>
      <c r="D580" s="22" t="s">
        <v>16434</v>
      </c>
      <c r="E580" s="20" t="s">
        <v>16386</v>
      </c>
      <c r="F580" s="20" t="s">
        <v>16416</v>
      </c>
      <c r="G580" s="23">
        <v>4</v>
      </c>
      <c r="H580" s="24">
        <v>20000000</v>
      </c>
      <c r="I580" s="20">
        <v>1</v>
      </c>
      <c r="J580" s="25">
        <v>2.0370370370370373E-3</v>
      </c>
      <c r="K580" s="20" t="s">
        <v>16435</v>
      </c>
      <c r="L580" s="20" t="s">
        <v>16395</v>
      </c>
      <c r="M580" s="20" t="s">
        <v>16422</v>
      </c>
      <c r="N580" s="20" t="s">
        <v>16391</v>
      </c>
      <c r="O580" s="20" t="s">
        <v>16409</v>
      </c>
    </row>
    <row r="581" spans="2:15" x14ac:dyDescent="0.3">
      <c r="B581" s="12" t="s">
        <v>16384</v>
      </c>
      <c r="C581" s="13">
        <v>27</v>
      </c>
      <c r="D581" s="14" t="s">
        <v>16399</v>
      </c>
      <c r="E581" s="12" t="s">
        <v>16423</v>
      </c>
      <c r="F581" s="12" t="s">
        <v>16394</v>
      </c>
      <c r="G581" s="15">
        <v>5</v>
      </c>
      <c r="H581" s="8">
        <v>25000000</v>
      </c>
      <c r="I581" s="12">
        <v>1</v>
      </c>
      <c r="J581" s="16">
        <v>2.0370370370370373E-3</v>
      </c>
      <c r="K581" s="12" t="s">
        <v>16388</v>
      </c>
      <c r="L581" s="12" t="s">
        <v>16430</v>
      </c>
      <c r="M581" s="12" t="s">
        <v>16422</v>
      </c>
      <c r="N581" s="12" t="s">
        <v>16391</v>
      </c>
      <c r="O581" s="12" t="s">
        <v>16436</v>
      </c>
    </row>
    <row r="582" spans="2:15" x14ac:dyDescent="0.3">
      <c r="B582" s="20" t="s">
        <v>16384</v>
      </c>
      <c r="C582" s="21">
        <v>15</v>
      </c>
      <c r="D582" s="22" t="s">
        <v>16399</v>
      </c>
      <c r="E582" s="20" t="s">
        <v>16446</v>
      </c>
      <c r="F582" s="20" t="s">
        <v>16387</v>
      </c>
      <c r="G582" s="23">
        <v>2</v>
      </c>
      <c r="H582" s="24">
        <v>10000000</v>
      </c>
      <c r="I582" s="20">
        <v>2</v>
      </c>
      <c r="J582" s="25">
        <v>2.0370370370370373E-3</v>
      </c>
      <c r="K582" s="20" t="s">
        <v>16388</v>
      </c>
      <c r="L582" s="20" t="s">
        <v>16401</v>
      </c>
      <c r="M582" s="20" t="s">
        <v>16425</v>
      </c>
      <c r="N582" s="20" t="s">
        <v>16397</v>
      </c>
      <c r="O582" s="20" t="s">
        <v>16398</v>
      </c>
    </row>
    <row r="583" spans="2:15" x14ac:dyDescent="0.3">
      <c r="B583" s="12" t="s">
        <v>16384</v>
      </c>
      <c r="C583" s="13">
        <v>30</v>
      </c>
      <c r="D583" s="14" t="s">
        <v>16399</v>
      </c>
      <c r="E583" s="12" t="s">
        <v>16446</v>
      </c>
      <c r="F583" s="12" t="s">
        <v>16387</v>
      </c>
      <c r="G583" s="15">
        <v>3</v>
      </c>
      <c r="H583" s="8">
        <v>15000000</v>
      </c>
      <c r="I583" s="12">
        <v>4</v>
      </c>
      <c r="J583" s="16">
        <v>2.0370370370370373E-3</v>
      </c>
      <c r="K583" s="12" t="s">
        <v>16388</v>
      </c>
      <c r="L583" s="12" t="s">
        <v>16413</v>
      </c>
      <c r="M583" s="12" t="s">
        <v>16425</v>
      </c>
      <c r="N583" s="12" t="s">
        <v>16409</v>
      </c>
      <c r="O583" s="12" t="s">
        <v>16440</v>
      </c>
    </row>
    <row r="584" spans="2:15" x14ac:dyDescent="0.3">
      <c r="B584" s="20" t="s">
        <v>16384</v>
      </c>
      <c r="C584" s="21">
        <v>8</v>
      </c>
      <c r="D584" s="22" t="s">
        <v>16411</v>
      </c>
      <c r="E584" s="20" t="s">
        <v>16400</v>
      </c>
      <c r="F584" s="20" t="s">
        <v>16387</v>
      </c>
      <c r="G584" s="23">
        <v>1</v>
      </c>
      <c r="H584" s="24">
        <v>19000000</v>
      </c>
      <c r="I584" s="20">
        <v>2</v>
      </c>
      <c r="J584" s="25">
        <v>2.0370370370370373E-3</v>
      </c>
      <c r="K584" s="20" t="s">
        <v>16420</v>
      </c>
      <c r="L584" s="20" t="s">
        <v>16421</v>
      </c>
      <c r="M584" s="20" t="s">
        <v>16417</v>
      </c>
      <c r="N584" s="20" t="s">
        <v>16391</v>
      </c>
      <c r="O584" s="20" t="s">
        <v>16427</v>
      </c>
    </row>
    <row r="585" spans="2:15" x14ac:dyDescent="0.3">
      <c r="B585" s="12" t="s">
        <v>16384</v>
      </c>
      <c r="C585" s="13">
        <v>6</v>
      </c>
      <c r="D585" s="14" t="s">
        <v>16411</v>
      </c>
      <c r="E585" s="12" t="s">
        <v>16386</v>
      </c>
      <c r="F585" s="12" t="s">
        <v>16394</v>
      </c>
      <c r="G585" s="15">
        <v>1</v>
      </c>
      <c r="H585" s="8">
        <v>7000000</v>
      </c>
      <c r="I585" s="12">
        <v>2</v>
      </c>
      <c r="J585" s="16">
        <v>2.0370370370370373E-3</v>
      </c>
      <c r="K585" s="12" t="s">
        <v>16388</v>
      </c>
      <c r="L585" s="12" t="s">
        <v>16389</v>
      </c>
      <c r="M585" s="12" t="s">
        <v>16402</v>
      </c>
      <c r="N585" s="12" t="s">
        <v>16391</v>
      </c>
      <c r="O585" s="12" t="s">
        <v>16437</v>
      </c>
    </row>
    <row r="586" spans="2:15" x14ac:dyDescent="0.3">
      <c r="B586" s="20" t="s">
        <v>16384</v>
      </c>
      <c r="C586" s="21">
        <v>29</v>
      </c>
      <c r="D586" s="22" t="s">
        <v>16411</v>
      </c>
      <c r="E586" s="20" t="s">
        <v>16423</v>
      </c>
      <c r="F586" s="20" t="s">
        <v>16394</v>
      </c>
      <c r="G586" s="23">
        <v>2</v>
      </c>
      <c r="H586" s="24">
        <v>12000000</v>
      </c>
      <c r="I586" s="20">
        <v>1</v>
      </c>
      <c r="J586" s="25">
        <v>2.0370370370370373E-3</v>
      </c>
      <c r="K586" s="20" t="s">
        <v>16388</v>
      </c>
      <c r="L586" s="20" t="s">
        <v>16408</v>
      </c>
      <c r="M586" s="20" t="s">
        <v>16390</v>
      </c>
      <c r="N586" s="20" t="s">
        <v>16406</v>
      </c>
      <c r="O586" s="20" t="s">
        <v>16428</v>
      </c>
    </row>
    <row r="587" spans="2:15" x14ac:dyDescent="0.3">
      <c r="B587" s="12" t="s">
        <v>16384</v>
      </c>
      <c r="C587" s="13">
        <v>3</v>
      </c>
      <c r="D587" s="14" t="s">
        <v>16418</v>
      </c>
      <c r="E587" s="12" t="s">
        <v>16386</v>
      </c>
      <c r="F587" s="12" t="s">
        <v>16394</v>
      </c>
      <c r="G587" s="15">
        <v>5</v>
      </c>
      <c r="H587" s="8">
        <v>25000000</v>
      </c>
      <c r="I587" s="12">
        <v>2</v>
      </c>
      <c r="J587" s="16">
        <v>2.0370370370370373E-3</v>
      </c>
      <c r="K587" s="12" t="s">
        <v>16388</v>
      </c>
      <c r="L587" s="12" t="s">
        <v>16401</v>
      </c>
      <c r="M587" s="12" t="s">
        <v>16390</v>
      </c>
      <c r="N587" s="12" t="s">
        <v>16391</v>
      </c>
      <c r="O587" s="12" t="s">
        <v>16427</v>
      </c>
    </row>
    <row r="588" spans="2:15" x14ac:dyDescent="0.3">
      <c r="B588" s="20" t="s">
        <v>16384</v>
      </c>
      <c r="C588" s="21">
        <v>30</v>
      </c>
      <c r="D588" s="22" t="s">
        <v>16442</v>
      </c>
      <c r="E588" s="20" t="s">
        <v>16404</v>
      </c>
      <c r="F588" s="20" t="s">
        <v>16416</v>
      </c>
      <c r="G588" s="23">
        <v>2</v>
      </c>
      <c r="H588" s="24">
        <v>38000000</v>
      </c>
      <c r="I588" s="20">
        <v>2</v>
      </c>
      <c r="J588" s="25">
        <v>2.0370370370370373E-3</v>
      </c>
      <c r="K588" s="20" t="s">
        <v>16420</v>
      </c>
      <c r="L588" s="20" t="s">
        <v>16438</v>
      </c>
      <c r="M588" s="20" t="s">
        <v>16402</v>
      </c>
      <c r="N588" s="20" t="s">
        <v>16391</v>
      </c>
      <c r="O588" s="20" t="s">
        <v>16437</v>
      </c>
    </row>
    <row r="589" spans="2:15" x14ac:dyDescent="0.3">
      <c r="B589" s="12" t="s">
        <v>16384</v>
      </c>
      <c r="C589" s="13">
        <v>21</v>
      </c>
      <c r="D589" s="14" t="s">
        <v>16442</v>
      </c>
      <c r="E589" s="12" t="s">
        <v>16412</v>
      </c>
      <c r="F589" s="12" t="s">
        <v>16394</v>
      </c>
      <c r="G589" s="15">
        <v>3</v>
      </c>
      <c r="H589" s="8">
        <v>15000000</v>
      </c>
      <c r="I589" s="12">
        <v>3</v>
      </c>
      <c r="J589" s="16">
        <v>2.0370370370370373E-3</v>
      </c>
      <c r="K589" s="12" t="s">
        <v>16388</v>
      </c>
      <c r="L589" s="12" t="s">
        <v>16389</v>
      </c>
      <c r="M589" s="12" t="s">
        <v>16405</v>
      </c>
      <c r="N589" s="12" t="s">
        <v>16406</v>
      </c>
      <c r="O589" s="12" t="s">
        <v>16439</v>
      </c>
    </row>
    <row r="590" spans="2:15" x14ac:dyDescent="0.3">
      <c r="B590" s="20" t="s">
        <v>16384</v>
      </c>
      <c r="C590" s="21">
        <v>12</v>
      </c>
      <c r="D590" s="22" t="s">
        <v>16429</v>
      </c>
      <c r="E590" s="20" t="s">
        <v>16386</v>
      </c>
      <c r="F590" s="20" t="s">
        <v>16394</v>
      </c>
      <c r="G590" s="23">
        <v>2</v>
      </c>
      <c r="H590" s="24">
        <v>12000000</v>
      </c>
      <c r="I590" s="20">
        <v>3</v>
      </c>
      <c r="J590" s="25">
        <v>2.0370370370370373E-3</v>
      </c>
      <c r="K590" s="20" t="s">
        <v>16388</v>
      </c>
      <c r="L590" s="20" t="s">
        <v>16413</v>
      </c>
      <c r="M590" s="20" t="s">
        <v>16405</v>
      </c>
      <c r="N590" s="20" t="s">
        <v>16397</v>
      </c>
      <c r="O590" s="20" t="s">
        <v>16444</v>
      </c>
    </row>
    <row r="591" spans="2:15" x14ac:dyDescent="0.3">
      <c r="B591" s="12" t="s">
        <v>16384</v>
      </c>
      <c r="C591" s="13">
        <v>17</v>
      </c>
      <c r="D591" s="14" t="s">
        <v>16434</v>
      </c>
      <c r="E591" s="12" t="s">
        <v>16386</v>
      </c>
      <c r="F591" s="12" t="s">
        <v>16416</v>
      </c>
      <c r="G591" s="15">
        <v>4</v>
      </c>
      <c r="H591" s="8">
        <v>20000000</v>
      </c>
      <c r="I591" s="12">
        <v>1</v>
      </c>
      <c r="J591" s="16">
        <v>2.0370370370370373E-3</v>
      </c>
      <c r="K591" s="12" t="s">
        <v>16435</v>
      </c>
      <c r="L591" s="12" t="s">
        <v>16395</v>
      </c>
      <c r="M591" s="12" t="s">
        <v>16422</v>
      </c>
      <c r="N591" s="12" t="s">
        <v>16391</v>
      </c>
      <c r="O591" s="12" t="s">
        <v>16409</v>
      </c>
    </row>
    <row r="592" spans="2:15" x14ac:dyDescent="0.3">
      <c r="B592" s="20" t="s">
        <v>16443</v>
      </c>
      <c r="C592" s="21">
        <v>11</v>
      </c>
      <c r="D592" s="22" t="s">
        <v>16418</v>
      </c>
      <c r="E592" s="20" t="s">
        <v>16412</v>
      </c>
      <c r="F592" s="20" t="s">
        <v>16394</v>
      </c>
      <c r="G592" s="23">
        <v>0</v>
      </c>
      <c r="H592" s="24">
        <v>0</v>
      </c>
      <c r="I592" s="20">
        <v>2</v>
      </c>
      <c r="J592" s="25">
        <v>2.0370370370370373E-3</v>
      </c>
      <c r="K592" s="20"/>
      <c r="L592" s="20"/>
      <c r="M592" s="20" t="s">
        <v>16396</v>
      </c>
      <c r="N592" s="20" t="s">
        <v>16397</v>
      </c>
      <c r="O592" s="20" t="s">
        <v>16403</v>
      </c>
    </row>
    <row r="593" spans="2:15" x14ac:dyDescent="0.3">
      <c r="B593" s="12" t="s">
        <v>16443</v>
      </c>
      <c r="C593" s="13">
        <v>1</v>
      </c>
      <c r="D593" s="14" t="s">
        <v>16442</v>
      </c>
      <c r="E593" s="12" t="s">
        <v>16386</v>
      </c>
      <c r="F593" s="12" t="s">
        <v>16394</v>
      </c>
      <c r="G593" s="15">
        <v>0</v>
      </c>
      <c r="H593" s="8">
        <v>0</v>
      </c>
      <c r="I593" s="12">
        <v>2</v>
      </c>
      <c r="J593" s="16">
        <v>2.0370370370370373E-3</v>
      </c>
      <c r="K593" s="12"/>
      <c r="L593" s="12"/>
      <c r="M593" s="12" t="s">
        <v>16417</v>
      </c>
      <c r="N593" s="12" t="s">
        <v>16409</v>
      </c>
      <c r="O593" s="12" t="s">
        <v>16440</v>
      </c>
    </row>
    <row r="594" spans="2:15" x14ac:dyDescent="0.3">
      <c r="B594" s="20" t="s">
        <v>16384</v>
      </c>
      <c r="C594" s="21">
        <v>15</v>
      </c>
      <c r="D594" s="22" t="s">
        <v>16431</v>
      </c>
      <c r="E594" s="20" t="s">
        <v>16386</v>
      </c>
      <c r="F594" s="20" t="s">
        <v>16394</v>
      </c>
      <c r="G594" s="23">
        <v>2</v>
      </c>
      <c r="H594" s="24">
        <v>12000000</v>
      </c>
      <c r="I594" s="20">
        <v>2</v>
      </c>
      <c r="J594" s="25">
        <v>2.0833333333333333E-3</v>
      </c>
      <c r="K594" s="20" t="s">
        <v>16388</v>
      </c>
      <c r="L594" s="20" t="s">
        <v>16401</v>
      </c>
      <c r="M594" s="20" t="s">
        <v>16425</v>
      </c>
      <c r="N594" s="20" t="s">
        <v>16397</v>
      </c>
      <c r="O594" s="20" t="s">
        <v>16398</v>
      </c>
    </row>
    <row r="595" spans="2:15" x14ac:dyDescent="0.3">
      <c r="B595" s="12" t="s">
        <v>16384</v>
      </c>
      <c r="C595" s="13">
        <v>8</v>
      </c>
      <c r="D595" s="14" t="s">
        <v>16433</v>
      </c>
      <c r="E595" s="12" t="s">
        <v>16386</v>
      </c>
      <c r="F595" s="12" t="s">
        <v>16416</v>
      </c>
      <c r="G595" s="15">
        <v>3</v>
      </c>
      <c r="H595" s="8">
        <v>15000000</v>
      </c>
      <c r="I595" s="12">
        <v>3</v>
      </c>
      <c r="J595" s="16">
        <v>2.0833333333333333E-3</v>
      </c>
      <c r="K595" s="12" t="s">
        <v>16388</v>
      </c>
      <c r="L595" s="12" t="s">
        <v>16401</v>
      </c>
      <c r="M595" s="12" t="s">
        <v>16414</v>
      </c>
      <c r="N595" s="12" t="s">
        <v>16397</v>
      </c>
      <c r="O595" s="12" t="s">
        <v>16398</v>
      </c>
    </row>
    <row r="596" spans="2:15" x14ac:dyDescent="0.3">
      <c r="B596" s="20" t="s">
        <v>16384</v>
      </c>
      <c r="C596" s="21">
        <v>16</v>
      </c>
      <c r="D596" s="22" t="s">
        <v>16393</v>
      </c>
      <c r="E596" s="20" t="s">
        <v>16400</v>
      </c>
      <c r="F596" s="20" t="s">
        <v>16394</v>
      </c>
      <c r="G596" s="23">
        <v>4</v>
      </c>
      <c r="H596" s="24">
        <v>11000000</v>
      </c>
      <c r="I596" s="20">
        <v>3</v>
      </c>
      <c r="J596" s="25">
        <v>2.0833333333333333E-3</v>
      </c>
      <c r="K596" s="20" t="s">
        <v>16435</v>
      </c>
      <c r="L596" s="20" t="s">
        <v>16401</v>
      </c>
      <c r="M596" s="20" t="s">
        <v>16405</v>
      </c>
      <c r="N596" s="20" t="s">
        <v>16391</v>
      </c>
      <c r="O596" s="20" t="s">
        <v>16427</v>
      </c>
    </row>
    <row r="597" spans="2:15" x14ac:dyDescent="0.3">
      <c r="B597" s="12" t="s">
        <v>16384</v>
      </c>
      <c r="C597" s="13">
        <v>8</v>
      </c>
      <c r="D597" s="14" t="s">
        <v>16411</v>
      </c>
      <c r="E597" s="12" t="s">
        <v>16386</v>
      </c>
      <c r="F597" s="12" t="s">
        <v>16387</v>
      </c>
      <c r="G597" s="15">
        <v>5</v>
      </c>
      <c r="H597" s="8">
        <v>25000000</v>
      </c>
      <c r="I597" s="12">
        <v>2</v>
      </c>
      <c r="J597" s="16">
        <v>2.0833333333333333E-3</v>
      </c>
      <c r="K597" s="12" t="s">
        <v>16388</v>
      </c>
      <c r="L597" s="12" t="s">
        <v>16401</v>
      </c>
      <c r="M597" s="12" t="s">
        <v>16405</v>
      </c>
      <c r="N597" s="12" t="s">
        <v>16397</v>
      </c>
      <c r="O597" s="12" t="s">
        <v>16426</v>
      </c>
    </row>
    <row r="598" spans="2:15" x14ac:dyDescent="0.3">
      <c r="B598" s="20" t="s">
        <v>16384</v>
      </c>
      <c r="C598" s="21">
        <v>21</v>
      </c>
      <c r="D598" s="22" t="s">
        <v>16411</v>
      </c>
      <c r="E598" s="20" t="s">
        <v>16446</v>
      </c>
      <c r="F598" s="20" t="s">
        <v>16416</v>
      </c>
      <c r="G598" s="23">
        <v>2</v>
      </c>
      <c r="H598" s="24">
        <v>12000000</v>
      </c>
      <c r="I598" s="20">
        <v>4</v>
      </c>
      <c r="J598" s="25">
        <v>2.0833333333333333E-3</v>
      </c>
      <c r="K598" s="20" t="s">
        <v>16388</v>
      </c>
      <c r="L598" s="20" t="s">
        <v>16430</v>
      </c>
      <c r="M598" s="20" t="s">
        <v>16417</v>
      </c>
      <c r="N598" s="20" t="s">
        <v>16391</v>
      </c>
      <c r="O598" s="20" t="s">
        <v>16415</v>
      </c>
    </row>
    <row r="599" spans="2:15" x14ac:dyDescent="0.3">
      <c r="B599" s="12" t="s">
        <v>16384</v>
      </c>
      <c r="C599" s="13">
        <v>20</v>
      </c>
      <c r="D599" s="14" t="s">
        <v>16411</v>
      </c>
      <c r="E599" s="12" t="s">
        <v>16423</v>
      </c>
      <c r="F599" s="12" t="s">
        <v>16387</v>
      </c>
      <c r="G599" s="15">
        <v>3</v>
      </c>
      <c r="H599" s="8">
        <v>15000000</v>
      </c>
      <c r="I599" s="12">
        <v>6</v>
      </c>
      <c r="J599" s="16">
        <v>2.0833333333333333E-3</v>
      </c>
      <c r="K599" s="12" t="s">
        <v>16388</v>
      </c>
      <c r="L599" s="12" t="s">
        <v>16389</v>
      </c>
      <c r="M599" s="12" t="s">
        <v>16422</v>
      </c>
      <c r="N599" s="12" t="s">
        <v>16391</v>
      </c>
      <c r="O599" s="12" t="s">
        <v>16409</v>
      </c>
    </row>
    <row r="600" spans="2:15" x14ac:dyDescent="0.3">
      <c r="B600" s="20" t="s">
        <v>16384</v>
      </c>
      <c r="C600" s="21">
        <v>4</v>
      </c>
      <c r="D600" s="22" t="s">
        <v>16411</v>
      </c>
      <c r="E600" s="20" t="s">
        <v>16386</v>
      </c>
      <c r="F600" s="20" t="s">
        <v>16441</v>
      </c>
      <c r="G600" s="23">
        <v>4</v>
      </c>
      <c r="H600" s="24">
        <v>20000000</v>
      </c>
      <c r="I600" s="20">
        <v>3</v>
      </c>
      <c r="J600" s="25">
        <v>2.0833333333333333E-3</v>
      </c>
      <c r="K600" s="20" t="s">
        <v>16388</v>
      </c>
      <c r="L600" s="20" t="s">
        <v>16389</v>
      </c>
      <c r="M600" s="20" t="s">
        <v>16425</v>
      </c>
      <c r="N600" s="20" t="s">
        <v>16406</v>
      </c>
      <c r="O600" s="20" t="s">
        <v>16439</v>
      </c>
    </row>
    <row r="601" spans="2:15" x14ac:dyDescent="0.3">
      <c r="B601" s="12" t="s">
        <v>16384</v>
      </c>
      <c r="C601" s="13">
        <v>22</v>
      </c>
      <c r="D601" s="14" t="s">
        <v>16418</v>
      </c>
      <c r="E601" s="12" t="s">
        <v>16412</v>
      </c>
      <c r="F601" s="12" t="s">
        <v>16416</v>
      </c>
      <c r="G601" s="15">
        <v>3</v>
      </c>
      <c r="H601" s="8">
        <v>15000000</v>
      </c>
      <c r="I601" s="12">
        <v>6</v>
      </c>
      <c r="J601" s="16">
        <v>2.0833333333333333E-3</v>
      </c>
      <c r="K601" s="12" t="s">
        <v>16388</v>
      </c>
      <c r="L601" s="12" t="s">
        <v>16395</v>
      </c>
      <c r="M601" s="12" t="s">
        <v>16417</v>
      </c>
      <c r="N601" s="12" t="s">
        <v>16391</v>
      </c>
      <c r="O601" s="12" t="s">
        <v>16409</v>
      </c>
    </row>
    <row r="602" spans="2:15" x14ac:dyDescent="0.3">
      <c r="B602" s="20" t="s">
        <v>16384</v>
      </c>
      <c r="C602" s="21">
        <v>31</v>
      </c>
      <c r="D602" s="22" t="s">
        <v>16442</v>
      </c>
      <c r="E602" s="20" t="s">
        <v>16404</v>
      </c>
      <c r="F602" s="20" t="s">
        <v>16441</v>
      </c>
      <c r="G602" s="23">
        <v>2</v>
      </c>
      <c r="H602" s="24">
        <v>38000000</v>
      </c>
      <c r="I602" s="20">
        <v>4</v>
      </c>
      <c r="J602" s="25">
        <v>2.0833333333333333E-3</v>
      </c>
      <c r="K602" s="20" t="s">
        <v>16420</v>
      </c>
      <c r="L602" s="20" t="s">
        <v>16430</v>
      </c>
      <c r="M602" s="20" t="s">
        <v>16402</v>
      </c>
      <c r="N602" s="20" t="s">
        <v>16397</v>
      </c>
      <c r="O602" s="20" t="s">
        <v>16444</v>
      </c>
    </row>
    <row r="603" spans="2:15" x14ac:dyDescent="0.3">
      <c r="B603" s="12" t="s">
        <v>16384</v>
      </c>
      <c r="C603" s="13">
        <v>15</v>
      </c>
      <c r="D603" s="14" t="s">
        <v>16431</v>
      </c>
      <c r="E603" s="12" t="s">
        <v>16386</v>
      </c>
      <c r="F603" s="12" t="s">
        <v>16394</v>
      </c>
      <c r="G603" s="15">
        <v>2</v>
      </c>
      <c r="H603" s="8">
        <v>12000000</v>
      </c>
      <c r="I603" s="12">
        <v>2</v>
      </c>
      <c r="J603" s="16">
        <v>2.0833333333333333E-3</v>
      </c>
      <c r="K603" s="12" t="s">
        <v>16388</v>
      </c>
      <c r="L603" s="12" t="s">
        <v>16401</v>
      </c>
      <c r="M603" s="12" t="s">
        <v>16425</v>
      </c>
      <c r="N603" s="12" t="s">
        <v>16397</v>
      </c>
      <c r="O603" s="12" t="s">
        <v>16398</v>
      </c>
    </row>
    <row r="604" spans="2:15" x14ac:dyDescent="0.3">
      <c r="B604" s="20" t="s">
        <v>16384</v>
      </c>
      <c r="C604" s="21">
        <v>8</v>
      </c>
      <c r="D604" s="22" t="s">
        <v>16433</v>
      </c>
      <c r="E604" s="20" t="s">
        <v>16386</v>
      </c>
      <c r="F604" s="20" t="s">
        <v>16416</v>
      </c>
      <c r="G604" s="23">
        <v>3</v>
      </c>
      <c r="H604" s="24">
        <v>15000000</v>
      </c>
      <c r="I604" s="20">
        <v>3</v>
      </c>
      <c r="J604" s="25">
        <v>2.0833333333333333E-3</v>
      </c>
      <c r="K604" s="20" t="s">
        <v>16388</v>
      </c>
      <c r="L604" s="20" t="s">
        <v>16401</v>
      </c>
      <c r="M604" s="20" t="s">
        <v>16414</v>
      </c>
      <c r="N604" s="20" t="s">
        <v>16397</v>
      </c>
      <c r="O604" s="20" t="s">
        <v>16398</v>
      </c>
    </row>
    <row r="605" spans="2:15" x14ac:dyDescent="0.3">
      <c r="B605" s="12" t="s">
        <v>16384</v>
      </c>
      <c r="C605" s="13">
        <v>16</v>
      </c>
      <c r="D605" s="14" t="s">
        <v>16393</v>
      </c>
      <c r="E605" s="12" t="s">
        <v>16400</v>
      </c>
      <c r="F605" s="12" t="s">
        <v>16394</v>
      </c>
      <c r="G605" s="15">
        <v>4</v>
      </c>
      <c r="H605" s="8">
        <v>11000000</v>
      </c>
      <c r="I605" s="12">
        <v>3</v>
      </c>
      <c r="J605" s="16">
        <v>2.0833333333333333E-3</v>
      </c>
      <c r="K605" s="12" t="s">
        <v>16435</v>
      </c>
      <c r="L605" s="12" t="s">
        <v>16401</v>
      </c>
      <c r="M605" s="12" t="s">
        <v>16405</v>
      </c>
      <c r="N605" s="12" t="s">
        <v>16391</v>
      </c>
      <c r="O605" s="12" t="s">
        <v>16427</v>
      </c>
    </row>
    <row r="606" spans="2:15" x14ac:dyDescent="0.3">
      <c r="B606" s="20" t="s">
        <v>16443</v>
      </c>
      <c r="C606" s="21">
        <v>4</v>
      </c>
      <c r="D606" s="22" t="s">
        <v>16433</v>
      </c>
      <c r="E606" s="20" t="s">
        <v>16386</v>
      </c>
      <c r="F606" s="20" t="s">
        <v>16387</v>
      </c>
      <c r="G606" s="23">
        <v>0</v>
      </c>
      <c r="H606" s="24">
        <v>0</v>
      </c>
      <c r="I606" s="20">
        <v>3</v>
      </c>
      <c r="J606" s="25">
        <v>2.0833333333333333E-3</v>
      </c>
      <c r="K606" s="20"/>
      <c r="L606" s="20"/>
      <c r="M606" s="20" t="s">
        <v>16402</v>
      </c>
      <c r="N606" s="20" t="s">
        <v>16397</v>
      </c>
      <c r="O606" s="20" t="s">
        <v>16398</v>
      </c>
    </row>
    <row r="607" spans="2:15" x14ac:dyDescent="0.3">
      <c r="B607" s="12" t="s">
        <v>16443</v>
      </c>
      <c r="C607" s="13">
        <v>28</v>
      </c>
      <c r="D607" s="14" t="s">
        <v>16399</v>
      </c>
      <c r="E607" s="12" t="s">
        <v>16386</v>
      </c>
      <c r="F607" s="12" t="s">
        <v>16387</v>
      </c>
      <c r="G607" s="15">
        <v>0</v>
      </c>
      <c r="H607" s="8">
        <v>0</v>
      </c>
      <c r="I607" s="12">
        <v>3</v>
      </c>
      <c r="J607" s="16">
        <v>2.0833333333333333E-3</v>
      </c>
      <c r="K607" s="12"/>
      <c r="L607" s="12"/>
      <c r="M607" s="12" t="s">
        <v>16425</v>
      </c>
      <c r="N607" s="12" t="s">
        <v>16409</v>
      </c>
      <c r="O607" s="12" t="s">
        <v>16410</v>
      </c>
    </row>
    <row r="608" spans="2:15" x14ac:dyDescent="0.3">
      <c r="B608" s="20" t="s">
        <v>16443</v>
      </c>
      <c r="C608" s="21">
        <v>10</v>
      </c>
      <c r="D608" s="22" t="s">
        <v>16411</v>
      </c>
      <c r="E608" s="20" t="s">
        <v>16400</v>
      </c>
      <c r="F608" s="20" t="s">
        <v>16416</v>
      </c>
      <c r="G608" s="23">
        <v>0</v>
      </c>
      <c r="H608" s="24">
        <v>0</v>
      </c>
      <c r="I608" s="20">
        <v>3</v>
      </c>
      <c r="J608" s="25">
        <v>2.0833333333333333E-3</v>
      </c>
      <c r="K608" s="20"/>
      <c r="L608" s="20"/>
      <c r="M608" s="20" t="s">
        <v>16402</v>
      </c>
      <c r="N608" s="20" t="s">
        <v>16391</v>
      </c>
      <c r="O608" s="20" t="s">
        <v>16409</v>
      </c>
    </row>
    <row r="609" spans="2:15" x14ac:dyDescent="0.3">
      <c r="B609" s="12" t="s">
        <v>16443</v>
      </c>
      <c r="C609" s="13">
        <v>22</v>
      </c>
      <c r="D609" s="14" t="s">
        <v>16418</v>
      </c>
      <c r="E609" s="12" t="s">
        <v>16423</v>
      </c>
      <c r="F609" s="12" t="s">
        <v>16394</v>
      </c>
      <c r="G609" s="15">
        <v>0</v>
      </c>
      <c r="H609" s="8">
        <v>0</v>
      </c>
      <c r="I609" s="12">
        <v>1</v>
      </c>
      <c r="J609" s="16">
        <v>2.0833333333333333E-3</v>
      </c>
      <c r="K609" s="12"/>
      <c r="L609" s="12"/>
      <c r="M609" s="12" t="s">
        <v>16414</v>
      </c>
      <c r="N609" s="12" t="s">
        <v>16406</v>
      </c>
      <c r="O609" s="12" t="s">
        <v>16428</v>
      </c>
    </row>
    <row r="610" spans="2:15" x14ac:dyDescent="0.3">
      <c r="B610" s="20" t="s">
        <v>16443</v>
      </c>
      <c r="C610" s="21">
        <v>4</v>
      </c>
      <c r="D610" s="22" t="s">
        <v>16433</v>
      </c>
      <c r="E610" s="20" t="s">
        <v>16386</v>
      </c>
      <c r="F610" s="20" t="s">
        <v>16387</v>
      </c>
      <c r="G610" s="23">
        <v>0</v>
      </c>
      <c r="H610" s="24">
        <v>0</v>
      </c>
      <c r="I610" s="20">
        <v>3</v>
      </c>
      <c r="J610" s="25">
        <v>2.0833333333333333E-3</v>
      </c>
      <c r="K610" s="20"/>
      <c r="L610" s="20"/>
      <c r="M610" s="20" t="s">
        <v>16402</v>
      </c>
      <c r="N610" s="20" t="s">
        <v>16397</v>
      </c>
      <c r="O610" s="20" t="s">
        <v>16398</v>
      </c>
    </row>
    <row r="611" spans="2:15" x14ac:dyDescent="0.3">
      <c r="B611" s="12" t="s">
        <v>16384</v>
      </c>
      <c r="C611" s="13">
        <v>4</v>
      </c>
      <c r="D611" s="14" t="s">
        <v>16433</v>
      </c>
      <c r="E611" s="12" t="s">
        <v>16412</v>
      </c>
      <c r="F611" s="12" t="s">
        <v>16416</v>
      </c>
      <c r="G611" s="15">
        <v>1</v>
      </c>
      <c r="H611" s="8">
        <v>19000000</v>
      </c>
      <c r="I611" s="12">
        <v>1</v>
      </c>
      <c r="J611" s="16">
        <v>2.1990740740740742E-3</v>
      </c>
      <c r="K611" s="12" t="s">
        <v>16420</v>
      </c>
      <c r="L611" s="12" t="s">
        <v>16430</v>
      </c>
      <c r="M611" s="12" t="s">
        <v>16405</v>
      </c>
      <c r="N611" s="12" t="s">
        <v>16406</v>
      </c>
      <c r="O611" s="12" t="s">
        <v>16407</v>
      </c>
    </row>
    <row r="612" spans="2:15" x14ac:dyDescent="0.3">
      <c r="B612" s="20" t="s">
        <v>16384</v>
      </c>
      <c r="C612" s="21">
        <v>17</v>
      </c>
      <c r="D612" s="22" t="s">
        <v>16393</v>
      </c>
      <c r="E612" s="20" t="s">
        <v>16386</v>
      </c>
      <c r="F612" s="20" t="s">
        <v>16416</v>
      </c>
      <c r="G612" s="23">
        <v>3</v>
      </c>
      <c r="H612" s="24">
        <v>15000000</v>
      </c>
      <c r="I612" s="20">
        <v>2</v>
      </c>
      <c r="J612" s="25">
        <v>2.1990740740740742E-3</v>
      </c>
      <c r="K612" s="20" t="s">
        <v>16388</v>
      </c>
      <c r="L612" s="20" t="s">
        <v>16413</v>
      </c>
      <c r="M612" s="20" t="s">
        <v>16417</v>
      </c>
      <c r="N612" s="20" t="s">
        <v>16397</v>
      </c>
      <c r="O612" s="20" t="s">
        <v>16448</v>
      </c>
    </row>
    <row r="613" spans="2:15" x14ac:dyDescent="0.3">
      <c r="B613" s="12" t="s">
        <v>16384</v>
      </c>
      <c r="C613" s="13">
        <v>30</v>
      </c>
      <c r="D613" s="14" t="s">
        <v>16399</v>
      </c>
      <c r="E613" s="12" t="s">
        <v>16386</v>
      </c>
      <c r="F613" s="12" t="s">
        <v>16387</v>
      </c>
      <c r="G613" s="15">
        <v>1</v>
      </c>
      <c r="H613" s="8">
        <v>7000000</v>
      </c>
      <c r="I613" s="12">
        <v>2</v>
      </c>
      <c r="J613" s="16">
        <v>2.1990740740740742E-3</v>
      </c>
      <c r="K613" s="12" t="s">
        <v>16388</v>
      </c>
      <c r="L613" s="12" t="s">
        <v>16389</v>
      </c>
      <c r="M613" s="12" t="s">
        <v>16414</v>
      </c>
      <c r="N613" s="12" t="s">
        <v>16409</v>
      </c>
      <c r="O613" s="12" t="s">
        <v>16410</v>
      </c>
    </row>
    <row r="614" spans="2:15" x14ac:dyDescent="0.3">
      <c r="B614" s="20" t="s">
        <v>16384</v>
      </c>
      <c r="C614" s="21">
        <v>18</v>
      </c>
      <c r="D614" s="22" t="s">
        <v>16399</v>
      </c>
      <c r="E614" s="20" t="s">
        <v>16386</v>
      </c>
      <c r="F614" s="20" t="s">
        <v>16416</v>
      </c>
      <c r="G614" s="23">
        <v>2</v>
      </c>
      <c r="H614" s="24">
        <v>12000000</v>
      </c>
      <c r="I614" s="20">
        <v>2</v>
      </c>
      <c r="J614" s="25">
        <v>2.1990740740740742E-3</v>
      </c>
      <c r="K614" s="20" t="s">
        <v>16388</v>
      </c>
      <c r="L614" s="20" t="s">
        <v>16413</v>
      </c>
      <c r="M614" s="20" t="s">
        <v>16390</v>
      </c>
      <c r="N614" s="20" t="s">
        <v>16397</v>
      </c>
      <c r="O614" s="20" t="s">
        <v>16426</v>
      </c>
    </row>
    <row r="615" spans="2:15" x14ac:dyDescent="0.3">
      <c r="B615" s="12" t="s">
        <v>16384</v>
      </c>
      <c r="C615" s="13">
        <v>27</v>
      </c>
      <c r="D615" s="14" t="s">
        <v>16399</v>
      </c>
      <c r="E615" s="12" t="s">
        <v>16412</v>
      </c>
      <c r="F615" s="12" t="s">
        <v>16416</v>
      </c>
      <c r="G615" s="15">
        <v>3</v>
      </c>
      <c r="H615" s="8">
        <v>11000000</v>
      </c>
      <c r="I615" s="12">
        <v>4</v>
      </c>
      <c r="J615" s="16">
        <v>2.1990740740740742E-3</v>
      </c>
      <c r="K615" s="12" t="s">
        <v>16388</v>
      </c>
      <c r="L615" s="12" t="s">
        <v>16430</v>
      </c>
      <c r="M615" s="12" t="s">
        <v>16417</v>
      </c>
      <c r="N615" s="12" t="s">
        <v>16391</v>
      </c>
      <c r="O615" s="12" t="s">
        <v>16427</v>
      </c>
    </row>
    <row r="616" spans="2:15" x14ac:dyDescent="0.3">
      <c r="B616" s="20" t="s">
        <v>16384</v>
      </c>
      <c r="C616" s="21">
        <v>12</v>
      </c>
      <c r="D616" s="22" t="s">
        <v>16411</v>
      </c>
      <c r="E616" s="20" t="s">
        <v>16404</v>
      </c>
      <c r="F616" s="20" t="s">
        <v>16387</v>
      </c>
      <c r="G616" s="23">
        <v>2</v>
      </c>
      <c r="H616" s="24">
        <v>38000000</v>
      </c>
      <c r="I616" s="20">
        <v>4</v>
      </c>
      <c r="J616" s="25">
        <v>2.1990740740740742E-3</v>
      </c>
      <c r="K616" s="20" t="s">
        <v>16420</v>
      </c>
      <c r="L616" s="20" t="s">
        <v>16401</v>
      </c>
      <c r="M616" s="20" t="s">
        <v>16422</v>
      </c>
      <c r="N616" s="20" t="s">
        <v>16397</v>
      </c>
      <c r="O616" s="20" t="s">
        <v>16444</v>
      </c>
    </row>
    <row r="617" spans="2:15" x14ac:dyDescent="0.3">
      <c r="B617" s="12" t="s">
        <v>16384</v>
      </c>
      <c r="C617" s="13">
        <v>8</v>
      </c>
      <c r="D617" s="14" t="s">
        <v>16411</v>
      </c>
      <c r="E617" s="12" t="s">
        <v>16386</v>
      </c>
      <c r="F617" s="12" t="s">
        <v>16394</v>
      </c>
      <c r="G617" s="15">
        <v>2</v>
      </c>
      <c r="H617" s="8">
        <v>12000000</v>
      </c>
      <c r="I617" s="12">
        <v>2</v>
      </c>
      <c r="J617" s="16">
        <v>2.1990740740740742E-3</v>
      </c>
      <c r="K617" s="12" t="s">
        <v>16388</v>
      </c>
      <c r="L617" s="12" t="s">
        <v>16430</v>
      </c>
      <c r="M617" s="12" t="s">
        <v>16396</v>
      </c>
      <c r="N617" s="12" t="s">
        <v>16391</v>
      </c>
      <c r="O617" s="12" t="s">
        <v>16409</v>
      </c>
    </row>
    <row r="618" spans="2:15" x14ac:dyDescent="0.3">
      <c r="B618" s="20" t="s">
        <v>16384</v>
      </c>
      <c r="C618" s="21">
        <v>11</v>
      </c>
      <c r="D618" s="22" t="s">
        <v>16418</v>
      </c>
      <c r="E618" s="20" t="s">
        <v>16423</v>
      </c>
      <c r="F618" s="20" t="s">
        <v>16416</v>
      </c>
      <c r="G618" s="23">
        <v>5</v>
      </c>
      <c r="H618" s="24">
        <v>20000000</v>
      </c>
      <c r="I618" s="20">
        <v>4</v>
      </c>
      <c r="J618" s="25">
        <v>2.1990740740740742E-3</v>
      </c>
      <c r="K618" s="20" t="s">
        <v>16388</v>
      </c>
      <c r="L618" s="20" t="s">
        <v>16438</v>
      </c>
      <c r="M618" s="20" t="s">
        <v>16422</v>
      </c>
      <c r="N618" s="20" t="s">
        <v>16406</v>
      </c>
      <c r="O618" s="20" t="s">
        <v>16428</v>
      </c>
    </row>
    <row r="619" spans="2:15" x14ac:dyDescent="0.3">
      <c r="B619" s="12" t="s">
        <v>16384</v>
      </c>
      <c r="C619" s="13">
        <v>2</v>
      </c>
      <c r="D619" s="14" t="s">
        <v>16442</v>
      </c>
      <c r="E619" s="12" t="s">
        <v>16386</v>
      </c>
      <c r="F619" s="12" t="s">
        <v>16387</v>
      </c>
      <c r="G619" s="15">
        <v>4</v>
      </c>
      <c r="H619" s="8">
        <v>15000000</v>
      </c>
      <c r="I619" s="12">
        <v>1</v>
      </c>
      <c r="J619" s="16">
        <v>2.1990740740740742E-3</v>
      </c>
      <c r="K619" s="12" t="s">
        <v>16388</v>
      </c>
      <c r="L619" s="12" t="s">
        <v>16389</v>
      </c>
      <c r="M619" s="12" t="s">
        <v>16396</v>
      </c>
      <c r="N619" s="12" t="s">
        <v>16397</v>
      </c>
      <c r="O619" s="12" t="s">
        <v>16403</v>
      </c>
    </row>
    <row r="620" spans="2:15" x14ac:dyDescent="0.3">
      <c r="B620" s="20" t="s">
        <v>16384</v>
      </c>
      <c r="C620" s="21">
        <v>4</v>
      </c>
      <c r="D620" s="22" t="s">
        <v>16433</v>
      </c>
      <c r="E620" s="20" t="s">
        <v>16412</v>
      </c>
      <c r="F620" s="20" t="s">
        <v>16416</v>
      </c>
      <c r="G620" s="23">
        <v>1</v>
      </c>
      <c r="H620" s="24">
        <v>19000000</v>
      </c>
      <c r="I620" s="20">
        <v>1</v>
      </c>
      <c r="J620" s="25">
        <v>2.1990740740740742E-3</v>
      </c>
      <c r="K620" s="20" t="s">
        <v>16420</v>
      </c>
      <c r="L620" s="20" t="s">
        <v>16430</v>
      </c>
      <c r="M620" s="20" t="s">
        <v>16405</v>
      </c>
      <c r="N620" s="20" t="s">
        <v>16406</v>
      </c>
      <c r="O620" s="20" t="s">
        <v>16407</v>
      </c>
    </row>
    <row r="621" spans="2:15" x14ac:dyDescent="0.3">
      <c r="B621" s="12" t="s">
        <v>16384</v>
      </c>
      <c r="C621" s="13">
        <v>17</v>
      </c>
      <c r="D621" s="14" t="s">
        <v>16393</v>
      </c>
      <c r="E621" s="12" t="s">
        <v>16386</v>
      </c>
      <c r="F621" s="12" t="s">
        <v>16416</v>
      </c>
      <c r="G621" s="15">
        <v>3</v>
      </c>
      <c r="H621" s="8">
        <v>15000000</v>
      </c>
      <c r="I621" s="12">
        <v>2</v>
      </c>
      <c r="J621" s="16">
        <v>2.1990740740740742E-3</v>
      </c>
      <c r="K621" s="12" t="s">
        <v>16388</v>
      </c>
      <c r="L621" s="12" t="s">
        <v>16413</v>
      </c>
      <c r="M621" s="12" t="s">
        <v>16417</v>
      </c>
      <c r="N621" s="12" t="s">
        <v>16397</v>
      </c>
      <c r="O621" s="12" t="s">
        <v>16448</v>
      </c>
    </row>
    <row r="622" spans="2:15" x14ac:dyDescent="0.3">
      <c r="B622" s="20" t="s">
        <v>16443</v>
      </c>
      <c r="C622" s="21">
        <v>13</v>
      </c>
      <c r="D622" s="22" t="s">
        <v>16385</v>
      </c>
      <c r="E622" s="20" t="s">
        <v>16400</v>
      </c>
      <c r="F622" s="20" t="s">
        <v>16416</v>
      </c>
      <c r="G622" s="23">
        <v>0</v>
      </c>
      <c r="H622" s="24">
        <v>0</v>
      </c>
      <c r="I622" s="20">
        <v>4</v>
      </c>
      <c r="J622" s="25">
        <v>2.1990740740740742E-3</v>
      </c>
      <c r="K622" s="20"/>
      <c r="L622" s="20"/>
      <c r="M622" s="20" t="s">
        <v>16422</v>
      </c>
      <c r="N622" s="20" t="s">
        <v>16391</v>
      </c>
      <c r="O622" s="20" t="s">
        <v>16409</v>
      </c>
    </row>
    <row r="623" spans="2:15" x14ac:dyDescent="0.3">
      <c r="B623" s="12" t="s">
        <v>16443</v>
      </c>
      <c r="C623" s="13">
        <v>27</v>
      </c>
      <c r="D623" s="14" t="s">
        <v>16411</v>
      </c>
      <c r="E623" s="12" t="s">
        <v>16400</v>
      </c>
      <c r="F623" s="12" t="s">
        <v>16416</v>
      </c>
      <c r="G623" s="15">
        <v>0</v>
      </c>
      <c r="H623" s="8">
        <v>0</v>
      </c>
      <c r="I623" s="12">
        <v>2</v>
      </c>
      <c r="J623" s="16">
        <v>2.1990740740740742E-3</v>
      </c>
      <c r="K623" s="12"/>
      <c r="L623" s="12"/>
      <c r="M623" s="12" t="s">
        <v>16417</v>
      </c>
      <c r="N623" s="12" t="s">
        <v>16391</v>
      </c>
      <c r="O623" s="12" t="s">
        <v>16436</v>
      </c>
    </row>
    <row r="624" spans="2:15" x14ac:dyDescent="0.3">
      <c r="B624" s="20" t="s">
        <v>16443</v>
      </c>
      <c r="C624" s="21">
        <v>20</v>
      </c>
      <c r="D624" s="22" t="s">
        <v>16411</v>
      </c>
      <c r="E624" s="20" t="s">
        <v>16423</v>
      </c>
      <c r="F624" s="20" t="s">
        <v>16416</v>
      </c>
      <c r="G624" s="23">
        <v>0</v>
      </c>
      <c r="H624" s="24">
        <v>0</v>
      </c>
      <c r="I624" s="20">
        <v>1</v>
      </c>
      <c r="J624" s="25">
        <v>2.1990740740740742E-3</v>
      </c>
      <c r="K624" s="20"/>
      <c r="L624" s="20"/>
      <c r="M624" s="20" t="s">
        <v>16405</v>
      </c>
      <c r="N624" s="20" t="s">
        <v>16409</v>
      </c>
      <c r="O624" s="20" t="s">
        <v>16440</v>
      </c>
    </row>
    <row r="625" spans="2:15" x14ac:dyDescent="0.3">
      <c r="B625" s="12" t="s">
        <v>16443</v>
      </c>
      <c r="C625" s="13">
        <v>18</v>
      </c>
      <c r="D625" s="14" t="s">
        <v>16418</v>
      </c>
      <c r="E625" s="12" t="s">
        <v>16404</v>
      </c>
      <c r="F625" s="12" t="s">
        <v>16416</v>
      </c>
      <c r="G625" s="15">
        <v>0</v>
      </c>
      <c r="H625" s="8">
        <v>0</v>
      </c>
      <c r="I625" s="12">
        <v>5</v>
      </c>
      <c r="J625" s="16">
        <v>2.1990740740740742E-3</v>
      </c>
      <c r="K625" s="12"/>
      <c r="L625" s="12"/>
      <c r="M625" s="12" t="s">
        <v>16425</v>
      </c>
      <c r="N625" s="12" t="s">
        <v>16391</v>
      </c>
      <c r="O625" s="12" t="s">
        <v>16436</v>
      </c>
    </row>
    <row r="626" spans="2:15" x14ac:dyDescent="0.3">
      <c r="B626" s="20" t="s">
        <v>16443</v>
      </c>
      <c r="C626" s="21">
        <v>13</v>
      </c>
      <c r="D626" s="22" t="s">
        <v>16385</v>
      </c>
      <c r="E626" s="20" t="s">
        <v>16400</v>
      </c>
      <c r="F626" s="20" t="s">
        <v>16416</v>
      </c>
      <c r="G626" s="23">
        <v>0</v>
      </c>
      <c r="H626" s="24">
        <v>0</v>
      </c>
      <c r="I626" s="20">
        <v>4</v>
      </c>
      <c r="J626" s="25">
        <v>2.1990740740740742E-3</v>
      </c>
      <c r="K626" s="20"/>
      <c r="L626" s="20"/>
      <c r="M626" s="20" t="s">
        <v>16422</v>
      </c>
      <c r="N626" s="20" t="s">
        <v>16391</v>
      </c>
      <c r="O626" s="20" t="s">
        <v>16409</v>
      </c>
    </row>
    <row r="627" spans="2:15" x14ac:dyDescent="0.3">
      <c r="B627" s="12" t="s">
        <v>16384</v>
      </c>
      <c r="C627" s="13">
        <v>17</v>
      </c>
      <c r="D627" s="14" t="s">
        <v>16429</v>
      </c>
      <c r="E627" s="12" t="s">
        <v>16423</v>
      </c>
      <c r="F627" s="12" t="s">
        <v>16441</v>
      </c>
      <c r="G627" s="15">
        <v>3</v>
      </c>
      <c r="H627" s="8">
        <v>15000000</v>
      </c>
      <c r="I627" s="12">
        <v>1</v>
      </c>
      <c r="J627" s="16">
        <v>2.2222222222222222E-3</v>
      </c>
      <c r="K627" s="12" t="s">
        <v>16388</v>
      </c>
      <c r="L627" s="12" t="s">
        <v>16395</v>
      </c>
      <c r="M627" s="12" t="s">
        <v>16402</v>
      </c>
      <c r="N627" s="12" t="s">
        <v>16409</v>
      </c>
      <c r="O627" s="12" t="s">
        <v>16440</v>
      </c>
    </row>
    <row r="628" spans="2:15" x14ac:dyDescent="0.3">
      <c r="B628" s="20" t="s">
        <v>16384</v>
      </c>
      <c r="C628" s="21">
        <v>11</v>
      </c>
      <c r="D628" s="22" t="s">
        <v>16431</v>
      </c>
      <c r="E628" s="20" t="s">
        <v>16386</v>
      </c>
      <c r="F628" s="20" t="s">
        <v>16416</v>
      </c>
      <c r="G628" s="23">
        <v>3</v>
      </c>
      <c r="H628" s="24">
        <v>15000000</v>
      </c>
      <c r="I628" s="20">
        <v>5</v>
      </c>
      <c r="J628" s="25">
        <v>2.2222222222222222E-3</v>
      </c>
      <c r="K628" s="20" t="s">
        <v>16388</v>
      </c>
      <c r="L628" s="20" t="s">
        <v>16389</v>
      </c>
      <c r="M628" s="20" t="s">
        <v>16425</v>
      </c>
      <c r="N628" s="20" t="s">
        <v>16409</v>
      </c>
      <c r="O628" s="20" t="s">
        <v>16410</v>
      </c>
    </row>
    <row r="629" spans="2:15" x14ac:dyDescent="0.3">
      <c r="B629" s="12" t="s">
        <v>16384</v>
      </c>
      <c r="C629" s="13">
        <v>1</v>
      </c>
      <c r="D629" s="14" t="s">
        <v>16433</v>
      </c>
      <c r="E629" s="12" t="s">
        <v>16423</v>
      </c>
      <c r="F629" s="12" t="s">
        <v>16416</v>
      </c>
      <c r="G629" s="15">
        <v>4</v>
      </c>
      <c r="H629" s="8">
        <v>20000000</v>
      </c>
      <c r="I629" s="12">
        <v>3</v>
      </c>
      <c r="J629" s="16">
        <v>2.2222222222222222E-3</v>
      </c>
      <c r="K629" s="12" t="s">
        <v>16388</v>
      </c>
      <c r="L629" s="12" t="s">
        <v>16430</v>
      </c>
      <c r="M629" s="12" t="s">
        <v>16405</v>
      </c>
      <c r="N629" s="12" t="s">
        <v>16397</v>
      </c>
      <c r="O629" s="12" t="s">
        <v>16426</v>
      </c>
    </row>
    <row r="630" spans="2:15" x14ac:dyDescent="0.3">
      <c r="B630" s="20" t="s">
        <v>16384</v>
      </c>
      <c r="C630" s="21">
        <v>10</v>
      </c>
      <c r="D630" s="22" t="s">
        <v>16445</v>
      </c>
      <c r="E630" s="20" t="s">
        <v>16404</v>
      </c>
      <c r="F630" s="20" t="s">
        <v>16416</v>
      </c>
      <c r="G630" s="23">
        <v>1</v>
      </c>
      <c r="H630" s="24">
        <v>7000000</v>
      </c>
      <c r="I630" s="20">
        <v>4</v>
      </c>
      <c r="J630" s="25">
        <v>2.2222222222222222E-3</v>
      </c>
      <c r="K630" s="20" t="s">
        <v>16388</v>
      </c>
      <c r="L630" s="20" t="s">
        <v>16389</v>
      </c>
      <c r="M630" s="20" t="s">
        <v>16425</v>
      </c>
      <c r="N630" s="20" t="s">
        <v>16391</v>
      </c>
      <c r="O630" s="20" t="s">
        <v>16427</v>
      </c>
    </row>
    <row r="631" spans="2:15" x14ac:dyDescent="0.3">
      <c r="B631" s="12" t="s">
        <v>16384</v>
      </c>
      <c r="C631" s="13">
        <v>30</v>
      </c>
      <c r="D631" s="14" t="s">
        <v>16399</v>
      </c>
      <c r="E631" s="12" t="s">
        <v>16386</v>
      </c>
      <c r="F631" s="12" t="s">
        <v>16416</v>
      </c>
      <c r="G631" s="15">
        <v>1</v>
      </c>
      <c r="H631" s="8">
        <v>19000000</v>
      </c>
      <c r="I631" s="12">
        <v>1</v>
      </c>
      <c r="J631" s="16">
        <v>2.2222222222222222E-3</v>
      </c>
      <c r="K631" s="12" t="s">
        <v>16420</v>
      </c>
      <c r="L631" s="12" t="s">
        <v>16401</v>
      </c>
      <c r="M631" s="12" t="s">
        <v>16390</v>
      </c>
      <c r="N631" s="12" t="s">
        <v>16397</v>
      </c>
      <c r="O631" s="12" t="s">
        <v>16403</v>
      </c>
    </row>
    <row r="632" spans="2:15" x14ac:dyDescent="0.3">
      <c r="B632" s="20" t="s">
        <v>16384</v>
      </c>
      <c r="C632" s="21">
        <v>28</v>
      </c>
      <c r="D632" s="22" t="s">
        <v>16399</v>
      </c>
      <c r="E632" s="20" t="s">
        <v>16423</v>
      </c>
      <c r="F632" s="20" t="s">
        <v>16419</v>
      </c>
      <c r="G632" s="23">
        <v>4</v>
      </c>
      <c r="H632" s="24">
        <v>11000000</v>
      </c>
      <c r="I632" s="20">
        <v>2</v>
      </c>
      <c r="J632" s="25">
        <v>2.2222222222222222E-3</v>
      </c>
      <c r="K632" s="20" t="s">
        <v>16435</v>
      </c>
      <c r="L632" s="20" t="s">
        <v>16430</v>
      </c>
      <c r="M632" s="20" t="s">
        <v>16390</v>
      </c>
      <c r="N632" s="20" t="s">
        <v>16397</v>
      </c>
      <c r="O632" s="20" t="s">
        <v>16398</v>
      </c>
    </row>
    <row r="633" spans="2:15" x14ac:dyDescent="0.3">
      <c r="B633" s="12" t="s">
        <v>16384</v>
      </c>
      <c r="C633" s="13">
        <v>22</v>
      </c>
      <c r="D633" s="14" t="s">
        <v>16399</v>
      </c>
      <c r="E633" s="12" t="s">
        <v>16386</v>
      </c>
      <c r="F633" s="12" t="s">
        <v>16416</v>
      </c>
      <c r="G633" s="15">
        <v>5</v>
      </c>
      <c r="H633" s="8">
        <v>25000000</v>
      </c>
      <c r="I633" s="12">
        <v>3</v>
      </c>
      <c r="J633" s="16">
        <v>2.2222222222222222E-3</v>
      </c>
      <c r="K633" s="12" t="s">
        <v>16388</v>
      </c>
      <c r="L633" s="12" t="s">
        <v>16389</v>
      </c>
      <c r="M633" s="12" t="s">
        <v>16417</v>
      </c>
      <c r="N633" s="12" t="s">
        <v>16406</v>
      </c>
      <c r="O633" s="12" t="s">
        <v>16439</v>
      </c>
    </row>
    <row r="634" spans="2:15" x14ac:dyDescent="0.3">
      <c r="B634" s="20" t="s">
        <v>16384</v>
      </c>
      <c r="C634" s="21">
        <v>11</v>
      </c>
      <c r="D634" s="22" t="s">
        <v>16399</v>
      </c>
      <c r="E634" s="20" t="s">
        <v>16386</v>
      </c>
      <c r="F634" s="20" t="s">
        <v>16387</v>
      </c>
      <c r="G634" s="23">
        <v>2</v>
      </c>
      <c r="H634" s="24">
        <v>12000000</v>
      </c>
      <c r="I634" s="20">
        <v>3</v>
      </c>
      <c r="J634" s="25">
        <v>2.2222222222222222E-3</v>
      </c>
      <c r="K634" s="20" t="s">
        <v>16388</v>
      </c>
      <c r="L634" s="20" t="s">
        <v>16389</v>
      </c>
      <c r="M634" s="20" t="s">
        <v>16425</v>
      </c>
      <c r="N634" s="20" t="s">
        <v>16397</v>
      </c>
      <c r="O634" s="20" t="s">
        <v>16444</v>
      </c>
    </row>
    <row r="635" spans="2:15" x14ac:dyDescent="0.3">
      <c r="B635" s="12" t="s">
        <v>16384</v>
      </c>
      <c r="C635" s="13">
        <v>30</v>
      </c>
      <c r="D635" s="14" t="s">
        <v>16399</v>
      </c>
      <c r="E635" s="12" t="s">
        <v>16412</v>
      </c>
      <c r="F635" s="12" t="s">
        <v>16394</v>
      </c>
      <c r="G635" s="15">
        <v>3</v>
      </c>
      <c r="H635" s="8">
        <v>15000000</v>
      </c>
      <c r="I635" s="12">
        <v>5</v>
      </c>
      <c r="J635" s="16">
        <v>2.2222222222222222E-3</v>
      </c>
      <c r="K635" s="12" t="s">
        <v>16388</v>
      </c>
      <c r="L635" s="12" t="s">
        <v>16401</v>
      </c>
      <c r="M635" s="12" t="s">
        <v>16425</v>
      </c>
      <c r="N635" s="12" t="s">
        <v>16397</v>
      </c>
      <c r="O635" s="12" t="s">
        <v>16426</v>
      </c>
    </row>
    <row r="636" spans="2:15" x14ac:dyDescent="0.3">
      <c r="B636" s="20" t="s">
        <v>16384</v>
      </c>
      <c r="C636" s="21">
        <v>2</v>
      </c>
      <c r="D636" s="22" t="s">
        <v>16411</v>
      </c>
      <c r="E636" s="20" t="s">
        <v>16423</v>
      </c>
      <c r="F636" s="20" t="s">
        <v>16416</v>
      </c>
      <c r="G636" s="23">
        <v>5</v>
      </c>
      <c r="H636" s="24">
        <v>21000000</v>
      </c>
      <c r="I636" s="20">
        <v>1</v>
      </c>
      <c r="J636" s="25">
        <v>2.2222222222222222E-3</v>
      </c>
      <c r="K636" s="20" t="s">
        <v>16388</v>
      </c>
      <c r="L636" s="20" t="s">
        <v>16421</v>
      </c>
      <c r="M636" s="20" t="s">
        <v>16402</v>
      </c>
      <c r="N636" s="20" t="s">
        <v>16406</v>
      </c>
      <c r="O636" s="20" t="s">
        <v>16428</v>
      </c>
    </row>
    <row r="637" spans="2:15" x14ac:dyDescent="0.3">
      <c r="B637" s="12" t="s">
        <v>16384</v>
      </c>
      <c r="C637" s="13">
        <v>25</v>
      </c>
      <c r="D637" s="14" t="s">
        <v>16411</v>
      </c>
      <c r="E637" s="12" t="s">
        <v>16404</v>
      </c>
      <c r="F637" s="12" t="s">
        <v>16387</v>
      </c>
      <c r="G637" s="15">
        <v>5</v>
      </c>
      <c r="H637" s="8">
        <v>25000000</v>
      </c>
      <c r="I637" s="12">
        <v>2</v>
      </c>
      <c r="J637" s="16">
        <v>2.2222222222222222E-3</v>
      </c>
      <c r="K637" s="12" t="s">
        <v>16388</v>
      </c>
      <c r="L637" s="12" t="s">
        <v>16413</v>
      </c>
      <c r="M637" s="12" t="s">
        <v>16402</v>
      </c>
      <c r="N637" s="12" t="s">
        <v>16391</v>
      </c>
      <c r="O637" s="12" t="s">
        <v>16437</v>
      </c>
    </row>
    <row r="638" spans="2:15" x14ac:dyDescent="0.3">
      <c r="B638" s="20" t="s">
        <v>16384</v>
      </c>
      <c r="C638" s="21">
        <v>28</v>
      </c>
      <c r="D638" s="22" t="s">
        <v>16411</v>
      </c>
      <c r="E638" s="20" t="s">
        <v>16446</v>
      </c>
      <c r="F638" s="20" t="s">
        <v>16394</v>
      </c>
      <c r="G638" s="23">
        <v>1</v>
      </c>
      <c r="H638" s="24">
        <v>7000000</v>
      </c>
      <c r="I638" s="20">
        <v>2</v>
      </c>
      <c r="J638" s="25">
        <v>2.2222222222222222E-3</v>
      </c>
      <c r="K638" s="20" t="s">
        <v>16388</v>
      </c>
      <c r="L638" s="20" t="s">
        <v>16395</v>
      </c>
      <c r="M638" s="20" t="s">
        <v>16425</v>
      </c>
      <c r="N638" s="20" t="s">
        <v>16397</v>
      </c>
      <c r="O638" s="20" t="s">
        <v>16398</v>
      </c>
    </row>
    <row r="639" spans="2:15" x14ac:dyDescent="0.3">
      <c r="B639" s="12" t="s">
        <v>16384</v>
      </c>
      <c r="C639" s="13">
        <v>22</v>
      </c>
      <c r="D639" s="14" t="s">
        <v>16411</v>
      </c>
      <c r="E639" s="12" t="s">
        <v>16404</v>
      </c>
      <c r="F639" s="12" t="s">
        <v>16394</v>
      </c>
      <c r="G639" s="15">
        <v>3</v>
      </c>
      <c r="H639" s="8">
        <v>15000000</v>
      </c>
      <c r="I639" s="12">
        <v>2</v>
      </c>
      <c r="J639" s="16">
        <v>2.2222222222222222E-3</v>
      </c>
      <c r="K639" s="12" t="s">
        <v>16388</v>
      </c>
      <c r="L639" s="12" t="s">
        <v>16401</v>
      </c>
      <c r="M639" s="12" t="s">
        <v>16422</v>
      </c>
      <c r="N639" s="12" t="s">
        <v>16406</v>
      </c>
      <c r="O639" s="12" t="s">
        <v>16428</v>
      </c>
    </row>
    <row r="640" spans="2:15" x14ac:dyDescent="0.3">
      <c r="B640" s="20" t="s">
        <v>16384</v>
      </c>
      <c r="C640" s="21">
        <v>25</v>
      </c>
      <c r="D640" s="22" t="s">
        <v>16411</v>
      </c>
      <c r="E640" s="20" t="s">
        <v>16423</v>
      </c>
      <c r="F640" s="20" t="s">
        <v>16416</v>
      </c>
      <c r="G640" s="23">
        <v>2</v>
      </c>
      <c r="H640" s="24">
        <v>12000000</v>
      </c>
      <c r="I640" s="20">
        <v>1</v>
      </c>
      <c r="J640" s="25">
        <v>2.2222222222222222E-3</v>
      </c>
      <c r="K640" s="20" t="s">
        <v>16388</v>
      </c>
      <c r="L640" s="20" t="s">
        <v>16401</v>
      </c>
      <c r="M640" s="20" t="s">
        <v>16422</v>
      </c>
      <c r="N640" s="20" t="s">
        <v>16406</v>
      </c>
      <c r="O640" s="20" t="s">
        <v>16439</v>
      </c>
    </row>
    <row r="641" spans="2:15" x14ac:dyDescent="0.3">
      <c r="B641" s="12" t="s">
        <v>16384</v>
      </c>
      <c r="C641" s="13">
        <v>29</v>
      </c>
      <c r="D641" s="14" t="s">
        <v>16411</v>
      </c>
      <c r="E641" s="12" t="s">
        <v>16423</v>
      </c>
      <c r="F641" s="12" t="s">
        <v>16416</v>
      </c>
      <c r="G641" s="15">
        <v>2</v>
      </c>
      <c r="H641" s="8">
        <v>12000000</v>
      </c>
      <c r="I641" s="12">
        <v>1</v>
      </c>
      <c r="J641" s="16">
        <v>2.2222222222222222E-3</v>
      </c>
      <c r="K641" s="12" t="s">
        <v>16388</v>
      </c>
      <c r="L641" s="12" t="s">
        <v>16395</v>
      </c>
      <c r="M641" s="12" t="s">
        <v>16425</v>
      </c>
      <c r="N641" s="12" t="s">
        <v>16397</v>
      </c>
      <c r="O641" s="12" t="s">
        <v>16398</v>
      </c>
    </row>
    <row r="642" spans="2:15" x14ac:dyDescent="0.3">
      <c r="B642" s="20" t="s">
        <v>16384</v>
      </c>
      <c r="C642" s="21">
        <v>20</v>
      </c>
      <c r="D642" s="22" t="s">
        <v>16418</v>
      </c>
      <c r="E642" s="20" t="s">
        <v>16412</v>
      </c>
      <c r="F642" s="20" t="s">
        <v>16416</v>
      </c>
      <c r="G642" s="23">
        <v>2</v>
      </c>
      <c r="H642" s="24">
        <v>38000000</v>
      </c>
      <c r="I642" s="20">
        <v>4</v>
      </c>
      <c r="J642" s="25">
        <v>2.2222222222222222E-3</v>
      </c>
      <c r="K642" s="20" t="s">
        <v>16447</v>
      </c>
      <c r="L642" s="20" t="s">
        <v>16389</v>
      </c>
      <c r="M642" s="20" t="s">
        <v>16417</v>
      </c>
      <c r="N642" s="20" t="s">
        <v>16409</v>
      </c>
      <c r="O642" s="20" t="s">
        <v>16440</v>
      </c>
    </row>
    <row r="643" spans="2:15" x14ac:dyDescent="0.3">
      <c r="B643" s="12" t="s">
        <v>16384</v>
      </c>
      <c r="C643" s="13">
        <v>9</v>
      </c>
      <c r="D643" s="14" t="s">
        <v>16418</v>
      </c>
      <c r="E643" s="12" t="s">
        <v>16404</v>
      </c>
      <c r="F643" s="12" t="s">
        <v>16416</v>
      </c>
      <c r="G643" s="15">
        <v>5</v>
      </c>
      <c r="H643" s="8">
        <v>25000000</v>
      </c>
      <c r="I643" s="12">
        <v>2</v>
      </c>
      <c r="J643" s="16">
        <v>2.2222222222222222E-3</v>
      </c>
      <c r="K643" s="12" t="s">
        <v>16388</v>
      </c>
      <c r="L643" s="12" t="s">
        <v>16408</v>
      </c>
      <c r="M643" s="12" t="s">
        <v>16405</v>
      </c>
      <c r="N643" s="12" t="s">
        <v>16409</v>
      </c>
      <c r="O643" s="12" t="s">
        <v>16410</v>
      </c>
    </row>
    <row r="644" spans="2:15" x14ac:dyDescent="0.3">
      <c r="B644" s="20" t="s">
        <v>16384</v>
      </c>
      <c r="C644" s="21">
        <v>17</v>
      </c>
      <c r="D644" s="22" t="s">
        <v>16442</v>
      </c>
      <c r="E644" s="20" t="s">
        <v>16386</v>
      </c>
      <c r="F644" s="20" t="s">
        <v>16394</v>
      </c>
      <c r="G644" s="23">
        <v>4</v>
      </c>
      <c r="H644" s="24">
        <v>11000000</v>
      </c>
      <c r="I644" s="20">
        <v>1</v>
      </c>
      <c r="J644" s="25">
        <v>2.2222222222222222E-3</v>
      </c>
      <c r="K644" s="20" t="s">
        <v>16435</v>
      </c>
      <c r="L644" s="20" t="s">
        <v>16438</v>
      </c>
      <c r="M644" s="20" t="s">
        <v>16390</v>
      </c>
      <c r="N644" s="20" t="s">
        <v>16397</v>
      </c>
      <c r="O644" s="20" t="s">
        <v>16398</v>
      </c>
    </row>
    <row r="645" spans="2:15" x14ac:dyDescent="0.3">
      <c r="B645" s="12" t="s">
        <v>16384</v>
      </c>
      <c r="C645" s="13">
        <v>10</v>
      </c>
      <c r="D645" s="14" t="s">
        <v>16442</v>
      </c>
      <c r="E645" s="12" t="s">
        <v>16423</v>
      </c>
      <c r="F645" s="12" t="s">
        <v>16416</v>
      </c>
      <c r="G645" s="15">
        <v>2</v>
      </c>
      <c r="H645" s="8">
        <v>12000000</v>
      </c>
      <c r="I645" s="12">
        <v>4</v>
      </c>
      <c r="J645" s="16">
        <v>2.2222222222222222E-3</v>
      </c>
      <c r="K645" s="12" t="s">
        <v>16388</v>
      </c>
      <c r="L645" s="12" t="s">
        <v>16413</v>
      </c>
      <c r="M645" s="12" t="s">
        <v>16390</v>
      </c>
      <c r="N645" s="12" t="s">
        <v>16397</v>
      </c>
      <c r="O645" s="12" t="s">
        <v>16426</v>
      </c>
    </row>
    <row r="646" spans="2:15" x14ac:dyDescent="0.3">
      <c r="B646" s="20" t="s">
        <v>16384</v>
      </c>
      <c r="C646" s="21">
        <v>24</v>
      </c>
      <c r="D646" s="22" t="s">
        <v>16442</v>
      </c>
      <c r="E646" s="20" t="s">
        <v>16423</v>
      </c>
      <c r="F646" s="20" t="s">
        <v>16416</v>
      </c>
      <c r="G646" s="23">
        <v>2</v>
      </c>
      <c r="H646" s="24">
        <v>12000000</v>
      </c>
      <c r="I646" s="20">
        <v>2</v>
      </c>
      <c r="J646" s="25">
        <v>2.2222222222222222E-3</v>
      </c>
      <c r="K646" s="20" t="s">
        <v>16388</v>
      </c>
      <c r="L646" s="20" t="s">
        <v>16401</v>
      </c>
      <c r="M646" s="20" t="s">
        <v>16417</v>
      </c>
      <c r="N646" s="20" t="s">
        <v>16406</v>
      </c>
      <c r="O646" s="20" t="s">
        <v>16428</v>
      </c>
    </row>
    <row r="647" spans="2:15" x14ac:dyDescent="0.3">
      <c r="B647" s="12" t="s">
        <v>16384</v>
      </c>
      <c r="C647" s="13">
        <v>20</v>
      </c>
      <c r="D647" s="14" t="s">
        <v>16442</v>
      </c>
      <c r="E647" s="12" t="s">
        <v>16412</v>
      </c>
      <c r="F647" s="12" t="s">
        <v>16394</v>
      </c>
      <c r="G647" s="15">
        <v>4</v>
      </c>
      <c r="H647" s="8">
        <v>20000000</v>
      </c>
      <c r="I647" s="12">
        <v>4</v>
      </c>
      <c r="J647" s="16">
        <v>2.2222222222222222E-3</v>
      </c>
      <c r="K647" s="12" t="s">
        <v>16388</v>
      </c>
      <c r="L647" s="12" t="s">
        <v>16413</v>
      </c>
      <c r="M647" s="12" t="s">
        <v>16422</v>
      </c>
      <c r="N647" s="12" t="s">
        <v>16406</v>
      </c>
      <c r="O647" s="12" t="s">
        <v>16439</v>
      </c>
    </row>
    <row r="648" spans="2:15" x14ac:dyDescent="0.3">
      <c r="B648" s="20" t="s">
        <v>16384</v>
      </c>
      <c r="C648" s="21">
        <v>17</v>
      </c>
      <c r="D648" s="22" t="s">
        <v>16429</v>
      </c>
      <c r="E648" s="20" t="s">
        <v>16423</v>
      </c>
      <c r="F648" s="20" t="s">
        <v>16441</v>
      </c>
      <c r="G648" s="23">
        <v>3</v>
      </c>
      <c r="H648" s="24">
        <v>15000000</v>
      </c>
      <c r="I648" s="20">
        <v>1</v>
      </c>
      <c r="J648" s="25">
        <v>2.2222222222222222E-3</v>
      </c>
      <c r="K648" s="20" t="s">
        <v>16388</v>
      </c>
      <c r="L648" s="20" t="s">
        <v>16395</v>
      </c>
      <c r="M648" s="20" t="s">
        <v>16402</v>
      </c>
      <c r="N648" s="20" t="s">
        <v>16409</v>
      </c>
      <c r="O648" s="20" t="s">
        <v>16440</v>
      </c>
    </row>
    <row r="649" spans="2:15" x14ac:dyDescent="0.3">
      <c r="B649" s="12" t="s">
        <v>16384</v>
      </c>
      <c r="C649" s="13">
        <v>11</v>
      </c>
      <c r="D649" s="14" t="s">
        <v>16431</v>
      </c>
      <c r="E649" s="12" t="s">
        <v>16386</v>
      </c>
      <c r="F649" s="12" t="s">
        <v>16416</v>
      </c>
      <c r="G649" s="15">
        <v>3</v>
      </c>
      <c r="H649" s="8">
        <v>15000000</v>
      </c>
      <c r="I649" s="12">
        <v>5</v>
      </c>
      <c r="J649" s="16">
        <v>2.2222222222222222E-3</v>
      </c>
      <c r="K649" s="12" t="s">
        <v>16388</v>
      </c>
      <c r="L649" s="12" t="s">
        <v>16389</v>
      </c>
      <c r="M649" s="12" t="s">
        <v>16425</v>
      </c>
      <c r="N649" s="12" t="s">
        <v>16409</v>
      </c>
      <c r="O649" s="12" t="s">
        <v>16410</v>
      </c>
    </row>
    <row r="650" spans="2:15" x14ac:dyDescent="0.3">
      <c r="B650" s="20" t="s">
        <v>16384</v>
      </c>
      <c r="C650" s="21">
        <v>1</v>
      </c>
      <c r="D650" s="22" t="s">
        <v>16433</v>
      </c>
      <c r="E650" s="20" t="s">
        <v>16423</v>
      </c>
      <c r="F650" s="20" t="s">
        <v>16416</v>
      </c>
      <c r="G650" s="23">
        <v>4</v>
      </c>
      <c r="H650" s="24">
        <v>20000000</v>
      </c>
      <c r="I650" s="20">
        <v>3</v>
      </c>
      <c r="J650" s="25">
        <v>2.2222222222222222E-3</v>
      </c>
      <c r="K650" s="20" t="s">
        <v>16388</v>
      </c>
      <c r="L650" s="20" t="s">
        <v>16430</v>
      </c>
      <c r="M650" s="20" t="s">
        <v>16405</v>
      </c>
      <c r="N650" s="20" t="s">
        <v>16397</v>
      </c>
      <c r="O650" s="20" t="s">
        <v>16426</v>
      </c>
    </row>
    <row r="651" spans="2:15" x14ac:dyDescent="0.3">
      <c r="B651" s="12" t="s">
        <v>16384</v>
      </c>
      <c r="C651" s="13">
        <v>10</v>
      </c>
      <c r="D651" s="14" t="s">
        <v>16445</v>
      </c>
      <c r="E651" s="12" t="s">
        <v>16404</v>
      </c>
      <c r="F651" s="12" t="s">
        <v>16416</v>
      </c>
      <c r="G651" s="15">
        <v>1</v>
      </c>
      <c r="H651" s="8">
        <v>7000000</v>
      </c>
      <c r="I651" s="12">
        <v>4</v>
      </c>
      <c r="J651" s="16">
        <v>2.2222222222222222E-3</v>
      </c>
      <c r="K651" s="12" t="s">
        <v>16388</v>
      </c>
      <c r="L651" s="12" t="s">
        <v>16389</v>
      </c>
      <c r="M651" s="12" t="s">
        <v>16425</v>
      </c>
      <c r="N651" s="12" t="s">
        <v>16391</v>
      </c>
      <c r="O651" s="12" t="s">
        <v>16427</v>
      </c>
    </row>
    <row r="652" spans="2:15" x14ac:dyDescent="0.3">
      <c r="B652" s="20" t="s">
        <v>16443</v>
      </c>
      <c r="C652" s="21">
        <v>21</v>
      </c>
      <c r="D652" s="22" t="s">
        <v>16431</v>
      </c>
      <c r="E652" s="20" t="s">
        <v>16446</v>
      </c>
      <c r="F652" s="20" t="s">
        <v>16416</v>
      </c>
      <c r="G652" s="23">
        <v>0</v>
      </c>
      <c r="H652" s="24">
        <v>0</v>
      </c>
      <c r="I652" s="20">
        <v>2</v>
      </c>
      <c r="J652" s="25">
        <v>2.2222222222222222E-3</v>
      </c>
      <c r="K652" s="20"/>
      <c r="L652" s="20"/>
      <c r="M652" s="20" t="s">
        <v>16417</v>
      </c>
      <c r="N652" s="20" t="s">
        <v>16391</v>
      </c>
      <c r="O652" s="20" t="s">
        <v>16427</v>
      </c>
    </row>
    <row r="653" spans="2:15" x14ac:dyDescent="0.3">
      <c r="B653" s="12" t="s">
        <v>16443</v>
      </c>
      <c r="C653" s="13">
        <v>16</v>
      </c>
      <c r="D653" s="14" t="s">
        <v>16432</v>
      </c>
      <c r="E653" s="12" t="s">
        <v>16400</v>
      </c>
      <c r="F653" s="12" t="s">
        <v>16387</v>
      </c>
      <c r="G653" s="15">
        <v>0</v>
      </c>
      <c r="H653" s="8">
        <v>0</v>
      </c>
      <c r="I653" s="12">
        <v>5</v>
      </c>
      <c r="J653" s="16">
        <v>2.2222222222222222E-3</v>
      </c>
      <c r="K653" s="12"/>
      <c r="L653" s="12"/>
      <c r="M653" s="12" t="s">
        <v>16414</v>
      </c>
      <c r="N653" s="12" t="s">
        <v>16391</v>
      </c>
      <c r="O653" s="12" t="s">
        <v>16427</v>
      </c>
    </row>
    <row r="654" spans="2:15" x14ac:dyDescent="0.3">
      <c r="B654" s="20" t="s">
        <v>16443</v>
      </c>
      <c r="C654" s="21">
        <v>25</v>
      </c>
      <c r="D654" s="22" t="s">
        <v>16399</v>
      </c>
      <c r="E654" s="20" t="s">
        <v>16400</v>
      </c>
      <c r="F654" s="20" t="s">
        <v>16416</v>
      </c>
      <c r="G654" s="23">
        <v>0</v>
      </c>
      <c r="H654" s="24">
        <v>0</v>
      </c>
      <c r="I654" s="20">
        <v>1</v>
      </c>
      <c r="J654" s="25">
        <v>2.2222222222222222E-3</v>
      </c>
      <c r="K654" s="20"/>
      <c r="L654" s="20"/>
      <c r="M654" s="20" t="s">
        <v>16402</v>
      </c>
      <c r="N654" s="20" t="s">
        <v>16391</v>
      </c>
      <c r="O654" s="20" t="s">
        <v>16437</v>
      </c>
    </row>
    <row r="655" spans="2:15" x14ac:dyDescent="0.3">
      <c r="B655" s="12" t="s">
        <v>16443</v>
      </c>
      <c r="C655" s="13">
        <v>7</v>
      </c>
      <c r="D655" s="14" t="s">
        <v>16442</v>
      </c>
      <c r="E655" s="12" t="s">
        <v>16386</v>
      </c>
      <c r="F655" s="12" t="s">
        <v>16387</v>
      </c>
      <c r="G655" s="15">
        <v>0</v>
      </c>
      <c r="H655" s="8">
        <v>0</v>
      </c>
      <c r="I655" s="12">
        <v>1</v>
      </c>
      <c r="J655" s="16">
        <v>2.2222222222222222E-3</v>
      </c>
      <c r="K655" s="12"/>
      <c r="L655" s="12"/>
      <c r="M655" s="12" t="s">
        <v>16405</v>
      </c>
      <c r="N655" s="12" t="s">
        <v>16391</v>
      </c>
      <c r="O655" s="12" t="s">
        <v>16415</v>
      </c>
    </row>
    <row r="656" spans="2:15" x14ac:dyDescent="0.3">
      <c r="B656" s="20" t="s">
        <v>16443</v>
      </c>
      <c r="C656" s="21">
        <v>23</v>
      </c>
      <c r="D656" s="22" t="s">
        <v>16442</v>
      </c>
      <c r="E656" s="20" t="s">
        <v>16404</v>
      </c>
      <c r="F656" s="20" t="s">
        <v>16416</v>
      </c>
      <c r="G656" s="23">
        <v>0</v>
      </c>
      <c r="H656" s="24">
        <v>0</v>
      </c>
      <c r="I656" s="20">
        <v>5</v>
      </c>
      <c r="J656" s="25">
        <v>2.2222222222222222E-3</v>
      </c>
      <c r="K656" s="20"/>
      <c r="L656" s="20"/>
      <c r="M656" s="20" t="s">
        <v>16396</v>
      </c>
      <c r="N656" s="20" t="s">
        <v>16397</v>
      </c>
      <c r="O656" s="20" t="s">
        <v>16403</v>
      </c>
    </row>
    <row r="657" spans="2:15" x14ac:dyDescent="0.3">
      <c r="B657" s="12" t="s">
        <v>16443</v>
      </c>
      <c r="C657" s="13">
        <v>21</v>
      </c>
      <c r="D657" s="14" t="s">
        <v>16431</v>
      </c>
      <c r="E657" s="12" t="s">
        <v>16446</v>
      </c>
      <c r="F657" s="12" t="s">
        <v>16416</v>
      </c>
      <c r="G657" s="15">
        <v>0</v>
      </c>
      <c r="H657" s="8">
        <v>0</v>
      </c>
      <c r="I657" s="12">
        <v>2</v>
      </c>
      <c r="J657" s="16">
        <v>2.2222222222222222E-3</v>
      </c>
      <c r="K657" s="12"/>
      <c r="L657" s="12"/>
      <c r="M657" s="12" t="s">
        <v>16417</v>
      </c>
      <c r="N657" s="12" t="s">
        <v>16391</v>
      </c>
      <c r="O657" s="12" t="s">
        <v>16427</v>
      </c>
    </row>
    <row r="658" spans="2:15" x14ac:dyDescent="0.3">
      <c r="B658" s="20" t="s">
        <v>16443</v>
      </c>
      <c r="C658" s="21">
        <v>16</v>
      </c>
      <c r="D658" s="22" t="s">
        <v>16432</v>
      </c>
      <c r="E658" s="20" t="s">
        <v>16400</v>
      </c>
      <c r="F658" s="20" t="s">
        <v>16387</v>
      </c>
      <c r="G658" s="23">
        <v>0</v>
      </c>
      <c r="H658" s="24">
        <v>0</v>
      </c>
      <c r="I658" s="20">
        <v>5</v>
      </c>
      <c r="J658" s="25">
        <v>2.2222222222222222E-3</v>
      </c>
      <c r="K658" s="20"/>
      <c r="L658" s="20"/>
      <c r="M658" s="20" t="s">
        <v>16414</v>
      </c>
      <c r="N658" s="20" t="s">
        <v>16391</v>
      </c>
      <c r="O658" s="20" t="s">
        <v>16427</v>
      </c>
    </row>
    <row r="659" spans="2:15" x14ac:dyDescent="0.3">
      <c r="B659" s="12" t="s">
        <v>16384</v>
      </c>
      <c r="C659" s="13">
        <v>30</v>
      </c>
      <c r="D659" s="14" t="s">
        <v>16393</v>
      </c>
      <c r="E659" s="12" t="s">
        <v>16400</v>
      </c>
      <c r="F659" s="12" t="s">
        <v>16394</v>
      </c>
      <c r="G659" s="15">
        <v>5</v>
      </c>
      <c r="H659" s="8">
        <v>25000000</v>
      </c>
      <c r="I659" s="12">
        <v>1</v>
      </c>
      <c r="J659" s="16">
        <v>2.2453703703703702E-3</v>
      </c>
      <c r="K659" s="12" t="s">
        <v>16388</v>
      </c>
      <c r="L659" s="12" t="s">
        <v>16438</v>
      </c>
      <c r="M659" s="12" t="s">
        <v>16396</v>
      </c>
      <c r="N659" s="12" t="s">
        <v>16397</v>
      </c>
      <c r="O659" s="12" t="s">
        <v>16398</v>
      </c>
    </row>
    <row r="660" spans="2:15" x14ac:dyDescent="0.3">
      <c r="B660" s="20" t="s">
        <v>16384</v>
      </c>
      <c r="C660" s="21">
        <v>25</v>
      </c>
      <c r="D660" s="22" t="s">
        <v>16399</v>
      </c>
      <c r="E660" s="20" t="s">
        <v>16386</v>
      </c>
      <c r="F660" s="20" t="s">
        <v>16394</v>
      </c>
      <c r="G660" s="23">
        <v>4</v>
      </c>
      <c r="H660" s="24">
        <v>20000000</v>
      </c>
      <c r="I660" s="20">
        <v>2</v>
      </c>
      <c r="J660" s="25">
        <v>2.2453703703703702E-3</v>
      </c>
      <c r="K660" s="20" t="s">
        <v>16435</v>
      </c>
      <c r="L660" s="20" t="s">
        <v>16389</v>
      </c>
      <c r="M660" s="20" t="s">
        <v>16425</v>
      </c>
      <c r="N660" s="20" t="s">
        <v>16391</v>
      </c>
      <c r="O660" s="20" t="s">
        <v>16437</v>
      </c>
    </row>
    <row r="661" spans="2:15" x14ac:dyDescent="0.3">
      <c r="B661" s="12" t="s">
        <v>16384</v>
      </c>
      <c r="C661" s="13">
        <v>9</v>
      </c>
      <c r="D661" s="14" t="s">
        <v>16399</v>
      </c>
      <c r="E661" s="12" t="s">
        <v>16400</v>
      </c>
      <c r="F661" s="12" t="s">
        <v>16394</v>
      </c>
      <c r="G661" s="15">
        <v>1</v>
      </c>
      <c r="H661" s="8">
        <v>7000000</v>
      </c>
      <c r="I661" s="12">
        <v>2</v>
      </c>
      <c r="J661" s="16">
        <v>2.2453703703703702E-3</v>
      </c>
      <c r="K661" s="12" t="s">
        <v>16388</v>
      </c>
      <c r="L661" s="12" t="s">
        <v>16401</v>
      </c>
      <c r="M661" s="12" t="s">
        <v>16417</v>
      </c>
      <c r="N661" s="12" t="s">
        <v>16397</v>
      </c>
      <c r="O661" s="12" t="s">
        <v>16398</v>
      </c>
    </row>
    <row r="662" spans="2:15" x14ac:dyDescent="0.3">
      <c r="B662" s="20" t="s">
        <v>16384</v>
      </c>
      <c r="C662" s="21">
        <v>29</v>
      </c>
      <c r="D662" s="22" t="s">
        <v>16411</v>
      </c>
      <c r="E662" s="20" t="s">
        <v>16423</v>
      </c>
      <c r="F662" s="20" t="s">
        <v>16416</v>
      </c>
      <c r="G662" s="23">
        <v>2</v>
      </c>
      <c r="H662" s="24">
        <v>12000000</v>
      </c>
      <c r="I662" s="20">
        <v>1</v>
      </c>
      <c r="J662" s="25">
        <v>2.2453703703703702E-3</v>
      </c>
      <c r="K662" s="20" t="s">
        <v>16388</v>
      </c>
      <c r="L662" s="20" t="s">
        <v>16430</v>
      </c>
      <c r="M662" s="20" t="s">
        <v>16402</v>
      </c>
      <c r="N662" s="20" t="s">
        <v>16406</v>
      </c>
      <c r="O662" s="20" t="s">
        <v>16407</v>
      </c>
    </row>
    <row r="663" spans="2:15" x14ac:dyDescent="0.3">
      <c r="B663" s="12" t="s">
        <v>16384</v>
      </c>
      <c r="C663" s="13">
        <v>13</v>
      </c>
      <c r="D663" s="14" t="s">
        <v>16411</v>
      </c>
      <c r="E663" s="12" t="s">
        <v>16400</v>
      </c>
      <c r="F663" s="12" t="s">
        <v>16394</v>
      </c>
      <c r="G663" s="15">
        <v>2</v>
      </c>
      <c r="H663" s="8">
        <v>12000000</v>
      </c>
      <c r="I663" s="12">
        <v>2</v>
      </c>
      <c r="J663" s="16">
        <v>2.2453703703703702E-3</v>
      </c>
      <c r="K663" s="12" t="s">
        <v>16388</v>
      </c>
      <c r="L663" s="12" t="s">
        <v>16389</v>
      </c>
      <c r="M663" s="12" t="s">
        <v>16405</v>
      </c>
      <c r="N663" s="12" t="s">
        <v>16409</v>
      </c>
      <c r="O663" s="12" t="s">
        <v>16410</v>
      </c>
    </row>
    <row r="664" spans="2:15" x14ac:dyDescent="0.3">
      <c r="B664" s="20" t="s">
        <v>16384</v>
      </c>
      <c r="C664" s="21">
        <v>29</v>
      </c>
      <c r="D664" s="22" t="s">
        <v>16411</v>
      </c>
      <c r="E664" s="20" t="s">
        <v>16404</v>
      </c>
      <c r="F664" s="20" t="s">
        <v>16441</v>
      </c>
      <c r="G664" s="23">
        <v>2</v>
      </c>
      <c r="H664" s="24">
        <v>12000000</v>
      </c>
      <c r="I664" s="20">
        <v>1</v>
      </c>
      <c r="J664" s="25">
        <v>2.2453703703703702E-3</v>
      </c>
      <c r="K664" s="20" t="s">
        <v>16388</v>
      </c>
      <c r="L664" s="20" t="s">
        <v>16421</v>
      </c>
      <c r="M664" s="20" t="s">
        <v>16422</v>
      </c>
      <c r="N664" s="20" t="s">
        <v>16406</v>
      </c>
      <c r="O664" s="20" t="s">
        <v>16428</v>
      </c>
    </row>
    <row r="665" spans="2:15" x14ac:dyDescent="0.3">
      <c r="B665" s="12" t="s">
        <v>16384</v>
      </c>
      <c r="C665" s="13">
        <v>1</v>
      </c>
      <c r="D665" s="14" t="s">
        <v>16418</v>
      </c>
      <c r="E665" s="12" t="s">
        <v>16400</v>
      </c>
      <c r="F665" s="12" t="s">
        <v>16394</v>
      </c>
      <c r="G665" s="15">
        <v>2</v>
      </c>
      <c r="H665" s="8">
        <v>38000000</v>
      </c>
      <c r="I665" s="12">
        <v>4</v>
      </c>
      <c r="J665" s="16">
        <v>2.2453703703703702E-3</v>
      </c>
      <c r="K665" s="12" t="s">
        <v>16420</v>
      </c>
      <c r="L665" s="12" t="s">
        <v>16389</v>
      </c>
      <c r="M665" s="12" t="s">
        <v>16402</v>
      </c>
      <c r="N665" s="12" t="s">
        <v>16391</v>
      </c>
      <c r="O665" s="12" t="s">
        <v>16415</v>
      </c>
    </row>
    <row r="666" spans="2:15" x14ac:dyDescent="0.3">
      <c r="B666" s="20" t="s">
        <v>16384</v>
      </c>
      <c r="C666" s="21">
        <v>22</v>
      </c>
      <c r="D666" s="22" t="s">
        <v>16418</v>
      </c>
      <c r="E666" s="20" t="s">
        <v>16386</v>
      </c>
      <c r="F666" s="20" t="s">
        <v>16419</v>
      </c>
      <c r="G666" s="23">
        <v>4</v>
      </c>
      <c r="H666" s="24">
        <v>20000000</v>
      </c>
      <c r="I666" s="20">
        <v>5</v>
      </c>
      <c r="J666" s="25">
        <v>2.2453703703703702E-3</v>
      </c>
      <c r="K666" s="20" t="s">
        <v>16388</v>
      </c>
      <c r="L666" s="20" t="s">
        <v>16413</v>
      </c>
      <c r="M666" s="20" t="s">
        <v>16417</v>
      </c>
      <c r="N666" s="20" t="s">
        <v>16391</v>
      </c>
      <c r="O666" s="20" t="s">
        <v>16427</v>
      </c>
    </row>
    <row r="667" spans="2:15" x14ac:dyDescent="0.3">
      <c r="B667" s="12" t="s">
        <v>16384</v>
      </c>
      <c r="C667" s="13">
        <v>1</v>
      </c>
      <c r="D667" s="14" t="s">
        <v>16442</v>
      </c>
      <c r="E667" s="12" t="s">
        <v>16386</v>
      </c>
      <c r="F667" s="12" t="s">
        <v>16394</v>
      </c>
      <c r="G667" s="15">
        <v>5</v>
      </c>
      <c r="H667" s="8">
        <v>21000000</v>
      </c>
      <c r="I667" s="12">
        <v>2</v>
      </c>
      <c r="J667" s="16">
        <v>2.2453703703703702E-3</v>
      </c>
      <c r="K667" s="12" t="s">
        <v>16388</v>
      </c>
      <c r="L667" s="12" t="s">
        <v>16421</v>
      </c>
      <c r="M667" s="12" t="s">
        <v>16414</v>
      </c>
      <c r="N667" s="12" t="s">
        <v>16391</v>
      </c>
      <c r="O667" s="12" t="s">
        <v>16409</v>
      </c>
    </row>
    <row r="668" spans="2:15" x14ac:dyDescent="0.3">
      <c r="B668" s="20" t="s">
        <v>16384</v>
      </c>
      <c r="C668" s="21">
        <v>15</v>
      </c>
      <c r="D668" s="22" t="s">
        <v>16442</v>
      </c>
      <c r="E668" s="20" t="s">
        <v>16400</v>
      </c>
      <c r="F668" s="20" t="s">
        <v>16416</v>
      </c>
      <c r="G668" s="23">
        <v>3</v>
      </c>
      <c r="H668" s="24">
        <v>15000000</v>
      </c>
      <c r="I668" s="20">
        <v>2</v>
      </c>
      <c r="J668" s="25">
        <v>2.2453703703703702E-3</v>
      </c>
      <c r="K668" s="20" t="s">
        <v>16388</v>
      </c>
      <c r="L668" s="20" t="s">
        <v>16401</v>
      </c>
      <c r="M668" s="20" t="s">
        <v>16390</v>
      </c>
      <c r="N668" s="20" t="s">
        <v>16391</v>
      </c>
      <c r="O668" s="20" t="s">
        <v>16436</v>
      </c>
    </row>
    <row r="669" spans="2:15" x14ac:dyDescent="0.3">
      <c r="B669" s="12" t="s">
        <v>16443</v>
      </c>
      <c r="C669" s="13">
        <v>20</v>
      </c>
      <c r="D669" s="14" t="s">
        <v>16432</v>
      </c>
      <c r="E669" s="12" t="s">
        <v>16386</v>
      </c>
      <c r="F669" s="12" t="s">
        <v>16394</v>
      </c>
      <c r="G669" s="15">
        <v>0</v>
      </c>
      <c r="H669" s="8">
        <v>0</v>
      </c>
      <c r="I669" s="12">
        <v>2</v>
      </c>
      <c r="J669" s="16">
        <v>2.2453703703703702E-3</v>
      </c>
      <c r="K669" s="12"/>
      <c r="L669" s="12"/>
      <c r="M669" s="12" t="s">
        <v>16425</v>
      </c>
      <c r="N669" s="12" t="s">
        <v>16409</v>
      </c>
      <c r="O669" s="12" t="s">
        <v>16410</v>
      </c>
    </row>
    <row r="670" spans="2:15" x14ac:dyDescent="0.3">
      <c r="B670" s="20" t="s">
        <v>16443</v>
      </c>
      <c r="C670" s="21">
        <v>10</v>
      </c>
      <c r="D670" s="22" t="s">
        <v>16442</v>
      </c>
      <c r="E670" s="20" t="s">
        <v>16400</v>
      </c>
      <c r="F670" s="20" t="s">
        <v>16416</v>
      </c>
      <c r="G670" s="23">
        <v>0</v>
      </c>
      <c r="H670" s="24">
        <v>0</v>
      </c>
      <c r="I670" s="20">
        <v>4</v>
      </c>
      <c r="J670" s="25">
        <v>2.2453703703703702E-3</v>
      </c>
      <c r="K670" s="20"/>
      <c r="L670" s="20"/>
      <c r="M670" s="20" t="s">
        <v>16417</v>
      </c>
      <c r="N670" s="20" t="s">
        <v>16391</v>
      </c>
      <c r="O670" s="20" t="s">
        <v>16409</v>
      </c>
    </row>
    <row r="671" spans="2:15" x14ac:dyDescent="0.3">
      <c r="B671" s="12" t="s">
        <v>16443</v>
      </c>
      <c r="C671" s="13">
        <v>20</v>
      </c>
      <c r="D671" s="14" t="s">
        <v>16442</v>
      </c>
      <c r="E671" s="12" t="s">
        <v>16386</v>
      </c>
      <c r="F671" s="12" t="s">
        <v>16394</v>
      </c>
      <c r="G671" s="15">
        <v>0</v>
      </c>
      <c r="H671" s="8">
        <v>0</v>
      </c>
      <c r="I671" s="12">
        <v>1</v>
      </c>
      <c r="J671" s="16">
        <v>2.2453703703703702E-3</v>
      </c>
      <c r="K671" s="12"/>
      <c r="L671" s="12"/>
      <c r="M671" s="12" t="s">
        <v>16405</v>
      </c>
      <c r="N671" s="12" t="s">
        <v>16397</v>
      </c>
      <c r="O671" s="12" t="s">
        <v>16444</v>
      </c>
    </row>
    <row r="672" spans="2:15" x14ac:dyDescent="0.3">
      <c r="B672" s="20" t="s">
        <v>16443</v>
      </c>
      <c r="C672" s="21">
        <v>20</v>
      </c>
      <c r="D672" s="22" t="s">
        <v>16432</v>
      </c>
      <c r="E672" s="20" t="s">
        <v>16386</v>
      </c>
      <c r="F672" s="20" t="s">
        <v>16394</v>
      </c>
      <c r="G672" s="23">
        <v>0</v>
      </c>
      <c r="H672" s="24">
        <v>0</v>
      </c>
      <c r="I672" s="20">
        <v>2</v>
      </c>
      <c r="J672" s="25">
        <v>2.2453703703703702E-3</v>
      </c>
      <c r="K672" s="20"/>
      <c r="L672" s="20"/>
      <c r="M672" s="20" t="s">
        <v>16425</v>
      </c>
      <c r="N672" s="20" t="s">
        <v>16409</v>
      </c>
      <c r="O672" s="20" t="s">
        <v>16410</v>
      </c>
    </row>
    <row r="673" spans="2:15" x14ac:dyDescent="0.3">
      <c r="B673" s="12" t="s">
        <v>16384</v>
      </c>
      <c r="C673" s="13">
        <v>12</v>
      </c>
      <c r="D673" s="14" t="s">
        <v>16429</v>
      </c>
      <c r="E673" s="12" t="s">
        <v>16386</v>
      </c>
      <c r="F673" s="12" t="s">
        <v>16394</v>
      </c>
      <c r="G673" s="15">
        <v>5</v>
      </c>
      <c r="H673" s="8">
        <v>25000000</v>
      </c>
      <c r="I673" s="12">
        <v>1</v>
      </c>
      <c r="J673" s="16">
        <v>2.2685185185185182E-3</v>
      </c>
      <c r="K673" s="12" t="s">
        <v>16388</v>
      </c>
      <c r="L673" s="12" t="s">
        <v>16395</v>
      </c>
      <c r="M673" s="12" t="s">
        <v>16402</v>
      </c>
      <c r="N673" s="12" t="s">
        <v>16397</v>
      </c>
      <c r="O673" s="12" t="s">
        <v>16426</v>
      </c>
    </row>
    <row r="674" spans="2:15" x14ac:dyDescent="0.3">
      <c r="B674" s="20" t="s">
        <v>16384</v>
      </c>
      <c r="C674" s="21">
        <v>1</v>
      </c>
      <c r="D674" s="22" t="s">
        <v>16434</v>
      </c>
      <c r="E674" s="20" t="s">
        <v>16386</v>
      </c>
      <c r="F674" s="20" t="s">
        <v>16394</v>
      </c>
      <c r="G674" s="23">
        <v>4</v>
      </c>
      <c r="H674" s="24">
        <v>20000000</v>
      </c>
      <c r="I674" s="20">
        <v>4</v>
      </c>
      <c r="J674" s="25">
        <v>2.2685185185185182E-3</v>
      </c>
      <c r="K674" s="20" t="s">
        <v>16435</v>
      </c>
      <c r="L674" s="20" t="s">
        <v>16413</v>
      </c>
      <c r="M674" s="20" t="s">
        <v>16405</v>
      </c>
      <c r="N674" s="20" t="s">
        <v>16409</v>
      </c>
      <c r="O674" s="20" t="s">
        <v>16440</v>
      </c>
    </row>
    <row r="675" spans="2:15" x14ac:dyDescent="0.3">
      <c r="B675" s="12" t="s">
        <v>16384</v>
      </c>
      <c r="C675" s="13">
        <v>28</v>
      </c>
      <c r="D675" s="14" t="s">
        <v>16434</v>
      </c>
      <c r="E675" s="12" t="s">
        <v>16423</v>
      </c>
      <c r="F675" s="12" t="s">
        <v>16387</v>
      </c>
      <c r="G675" s="15">
        <v>4</v>
      </c>
      <c r="H675" s="8">
        <v>15000000</v>
      </c>
      <c r="I675" s="12">
        <v>2</v>
      </c>
      <c r="J675" s="16">
        <v>2.2685185185185182E-3</v>
      </c>
      <c r="K675" s="12" t="s">
        <v>16388</v>
      </c>
      <c r="L675" s="12" t="s">
        <v>16401</v>
      </c>
      <c r="M675" s="12" t="s">
        <v>16422</v>
      </c>
      <c r="N675" s="12" t="s">
        <v>16409</v>
      </c>
      <c r="O675" s="12" t="s">
        <v>16440</v>
      </c>
    </row>
    <row r="676" spans="2:15" x14ac:dyDescent="0.3">
      <c r="B676" s="20" t="s">
        <v>16384</v>
      </c>
      <c r="C676" s="21">
        <v>3</v>
      </c>
      <c r="D676" s="22" t="s">
        <v>16399</v>
      </c>
      <c r="E676" s="20" t="s">
        <v>16386</v>
      </c>
      <c r="F676" s="20" t="s">
        <v>16387</v>
      </c>
      <c r="G676" s="23">
        <v>3</v>
      </c>
      <c r="H676" s="24">
        <v>12000000</v>
      </c>
      <c r="I676" s="20">
        <v>1</v>
      </c>
      <c r="J676" s="25">
        <v>2.2685185185185182E-3</v>
      </c>
      <c r="K676" s="20" t="s">
        <v>16388</v>
      </c>
      <c r="L676" s="20" t="s">
        <v>16401</v>
      </c>
      <c r="M676" s="20" t="s">
        <v>16402</v>
      </c>
      <c r="N676" s="20" t="s">
        <v>16397</v>
      </c>
      <c r="O676" s="20" t="s">
        <v>16398</v>
      </c>
    </row>
    <row r="677" spans="2:15" x14ac:dyDescent="0.3">
      <c r="B677" s="12" t="s">
        <v>16384</v>
      </c>
      <c r="C677" s="13">
        <v>28</v>
      </c>
      <c r="D677" s="14" t="s">
        <v>16411</v>
      </c>
      <c r="E677" s="12" t="s">
        <v>16412</v>
      </c>
      <c r="F677" s="12" t="s">
        <v>16419</v>
      </c>
      <c r="G677" s="15">
        <v>2</v>
      </c>
      <c r="H677" s="8">
        <v>38000000</v>
      </c>
      <c r="I677" s="12">
        <v>2</v>
      </c>
      <c r="J677" s="16">
        <v>2.2685185185185182E-3</v>
      </c>
      <c r="K677" s="12" t="s">
        <v>16420</v>
      </c>
      <c r="L677" s="12" t="s">
        <v>16401</v>
      </c>
      <c r="M677" s="12" t="s">
        <v>16396</v>
      </c>
      <c r="N677" s="12" t="s">
        <v>16391</v>
      </c>
      <c r="O677" s="12" t="s">
        <v>16436</v>
      </c>
    </row>
    <row r="678" spans="2:15" x14ac:dyDescent="0.3">
      <c r="B678" s="20" t="s">
        <v>16384</v>
      </c>
      <c r="C678" s="21">
        <v>28</v>
      </c>
      <c r="D678" s="22" t="s">
        <v>16411</v>
      </c>
      <c r="E678" s="20" t="s">
        <v>16386</v>
      </c>
      <c r="F678" s="20" t="s">
        <v>16387</v>
      </c>
      <c r="G678" s="23">
        <v>1</v>
      </c>
      <c r="H678" s="24">
        <v>19000000</v>
      </c>
      <c r="I678" s="20">
        <v>1</v>
      </c>
      <c r="J678" s="25">
        <v>2.2685185185185182E-3</v>
      </c>
      <c r="K678" s="20" t="s">
        <v>16420</v>
      </c>
      <c r="L678" s="20" t="s">
        <v>16389</v>
      </c>
      <c r="M678" s="20" t="s">
        <v>16422</v>
      </c>
      <c r="N678" s="20" t="s">
        <v>16391</v>
      </c>
      <c r="O678" s="20" t="s">
        <v>16427</v>
      </c>
    </row>
    <row r="679" spans="2:15" x14ac:dyDescent="0.3">
      <c r="B679" s="12" t="s">
        <v>16384</v>
      </c>
      <c r="C679" s="13">
        <v>23</v>
      </c>
      <c r="D679" s="14" t="s">
        <v>16411</v>
      </c>
      <c r="E679" s="12" t="s">
        <v>16423</v>
      </c>
      <c r="F679" s="12" t="s">
        <v>16416</v>
      </c>
      <c r="G679" s="15">
        <v>2</v>
      </c>
      <c r="H679" s="8">
        <v>10000000</v>
      </c>
      <c r="I679" s="12">
        <v>2</v>
      </c>
      <c r="J679" s="16">
        <v>2.2685185185185182E-3</v>
      </c>
      <c r="K679" s="12" t="s">
        <v>16388</v>
      </c>
      <c r="L679" s="12" t="s">
        <v>16389</v>
      </c>
      <c r="M679" s="12" t="s">
        <v>16396</v>
      </c>
      <c r="N679" s="12" t="s">
        <v>16391</v>
      </c>
      <c r="O679" s="12" t="s">
        <v>16427</v>
      </c>
    </row>
    <row r="680" spans="2:15" x14ac:dyDescent="0.3">
      <c r="B680" s="20" t="s">
        <v>16384</v>
      </c>
      <c r="C680" s="21">
        <v>26</v>
      </c>
      <c r="D680" s="22" t="s">
        <v>16411</v>
      </c>
      <c r="E680" s="20" t="s">
        <v>16404</v>
      </c>
      <c r="F680" s="20" t="s">
        <v>16394</v>
      </c>
      <c r="G680" s="23">
        <v>1</v>
      </c>
      <c r="H680" s="24">
        <v>7000000</v>
      </c>
      <c r="I680" s="20">
        <v>2</v>
      </c>
      <c r="J680" s="25">
        <v>2.2685185185185182E-3</v>
      </c>
      <c r="K680" s="20" t="s">
        <v>16388</v>
      </c>
      <c r="L680" s="20" t="s">
        <v>16401</v>
      </c>
      <c r="M680" s="20" t="s">
        <v>16405</v>
      </c>
      <c r="N680" s="20" t="s">
        <v>16397</v>
      </c>
      <c r="O680" s="20" t="s">
        <v>16403</v>
      </c>
    </row>
    <row r="681" spans="2:15" x14ac:dyDescent="0.3">
      <c r="B681" s="12" t="s">
        <v>16384</v>
      </c>
      <c r="C681" s="13">
        <v>1</v>
      </c>
      <c r="D681" s="14" t="s">
        <v>16411</v>
      </c>
      <c r="E681" s="12" t="s">
        <v>16412</v>
      </c>
      <c r="F681" s="12" t="s">
        <v>16441</v>
      </c>
      <c r="G681" s="15">
        <v>3</v>
      </c>
      <c r="H681" s="8">
        <v>11000000</v>
      </c>
      <c r="I681" s="12">
        <v>3</v>
      </c>
      <c r="J681" s="16">
        <v>2.2685185185185182E-3</v>
      </c>
      <c r="K681" s="12" t="s">
        <v>16388</v>
      </c>
      <c r="L681" s="12" t="s">
        <v>16389</v>
      </c>
      <c r="M681" s="12" t="s">
        <v>16414</v>
      </c>
      <c r="N681" s="12" t="s">
        <v>16406</v>
      </c>
      <c r="O681" s="12" t="s">
        <v>16439</v>
      </c>
    </row>
    <row r="682" spans="2:15" x14ac:dyDescent="0.3">
      <c r="B682" s="20" t="s">
        <v>16384</v>
      </c>
      <c r="C682" s="21">
        <v>12</v>
      </c>
      <c r="D682" s="22" t="s">
        <v>16418</v>
      </c>
      <c r="E682" s="20" t="s">
        <v>16423</v>
      </c>
      <c r="F682" s="20" t="s">
        <v>16387</v>
      </c>
      <c r="G682" s="23">
        <v>5</v>
      </c>
      <c r="H682" s="24">
        <v>25000000</v>
      </c>
      <c r="I682" s="20">
        <v>4</v>
      </c>
      <c r="J682" s="25">
        <v>2.2685185185185182E-3</v>
      </c>
      <c r="K682" s="20" t="s">
        <v>16388</v>
      </c>
      <c r="L682" s="20" t="s">
        <v>16395</v>
      </c>
      <c r="M682" s="20" t="s">
        <v>16417</v>
      </c>
      <c r="N682" s="20" t="s">
        <v>16397</v>
      </c>
      <c r="O682" s="20" t="s">
        <v>16403</v>
      </c>
    </row>
    <row r="683" spans="2:15" x14ac:dyDescent="0.3">
      <c r="B683" s="12" t="s">
        <v>16384</v>
      </c>
      <c r="C683" s="13">
        <v>12</v>
      </c>
      <c r="D683" s="14" t="s">
        <v>16429</v>
      </c>
      <c r="E683" s="12" t="s">
        <v>16386</v>
      </c>
      <c r="F683" s="12" t="s">
        <v>16394</v>
      </c>
      <c r="G683" s="15">
        <v>5</v>
      </c>
      <c r="H683" s="8">
        <v>25000000</v>
      </c>
      <c r="I683" s="12">
        <v>1</v>
      </c>
      <c r="J683" s="16">
        <v>2.2685185185185182E-3</v>
      </c>
      <c r="K683" s="12" t="s">
        <v>16388</v>
      </c>
      <c r="L683" s="12" t="s">
        <v>16395</v>
      </c>
      <c r="M683" s="12" t="s">
        <v>16402</v>
      </c>
      <c r="N683" s="12" t="s">
        <v>16397</v>
      </c>
      <c r="O683" s="12" t="s">
        <v>16426</v>
      </c>
    </row>
    <row r="684" spans="2:15" x14ac:dyDescent="0.3">
      <c r="B684" s="20" t="s">
        <v>16384</v>
      </c>
      <c r="C684" s="21">
        <v>1</v>
      </c>
      <c r="D684" s="22" t="s">
        <v>16434</v>
      </c>
      <c r="E684" s="20" t="s">
        <v>16386</v>
      </c>
      <c r="F684" s="20" t="s">
        <v>16394</v>
      </c>
      <c r="G684" s="23">
        <v>4</v>
      </c>
      <c r="H684" s="24">
        <v>20000000</v>
      </c>
      <c r="I684" s="20">
        <v>4</v>
      </c>
      <c r="J684" s="25">
        <v>2.2685185185185182E-3</v>
      </c>
      <c r="K684" s="20" t="s">
        <v>16435</v>
      </c>
      <c r="L684" s="20" t="s">
        <v>16413</v>
      </c>
      <c r="M684" s="20" t="s">
        <v>16405</v>
      </c>
      <c r="N684" s="20" t="s">
        <v>16409</v>
      </c>
      <c r="O684" s="20" t="s">
        <v>16440</v>
      </c>
    </row>
    <row r="685" spans="2:15" x14ac:dyDescent="0.3">
      <c r="B685" s="12" t="s">
        <v>16384</v>
      </c>
      <c r="C685" s="13">
        <v>28</v>
      </c>
      <c r="D685" s="14" t="s">
        <v>16434</v>
      </c>
      <c r="E685" s="12" t="s">
        <v>16423</v>
      </c>
      <c r="F685" s="12" t="s">
        <v>16387</v>
      </c>
      <c r="G685" s="15">
        <v>4</v>
      </c>
      <c r="H685" s="8">
        <v>15000000</v>
      </c>
      <c r="I685" s="12">
        <v>2</v>
      </c>
      <c r="J685" s="16">
        <v>2.2685185185185182E-3</v>
      </c>
      <c r="K685" s="12" t="s">
        <v>16388</v>
      </c>
      <c r="L685" s="12" t="s">
        <v>16401</v>
      </c>
      <c r="M685" s="12" t="s">
        <v>16422</v>
      </c>
      <c r="N685" s="12" t="s">
        <v>16409</v>
      </c>
      <c r="O685" s="12" t="s">
        <v>16440</v>
      </c>
    </row>
    <row r="686" spans="2:15" x14ac:dyDescent="0.3">
      <c r="B686" s="20" t="s">
        <v>16443</v>
      </c>
      <c r="C686" s="21">
        <v>9</v>
      </c>
      <c r="D686" s="22" t="s">
        <v>16434</v>
      </c>
      <c r="E686" s="20" t="s">
        <v>16386</v>
      </c>
      <c r="F686" s="20" t="s">
        <v>16387</v>
      </c>
      <c r="G686" s="23">
        <v>0</v>
      </c>
      <c r="H686" s="24">
        <v>0</v>
      </c>
      <c r="I686" s="20">
        <v>3</v>
      </c>
      <c r="J686" s="25">
        <v>2.2685185185185182E-3</v>
      </c>
      <c r="K686" s="20"/>
      <c r="L686" s="20"/>
      <c r="M686" s="20" t="s">
        <v>16417</v>
      </c>
      <c r="N686" s="20" t="s">
        <v>16391</v>
      </c>
      <c r="O686" s="20" t="s">
        <v>16409</v>
      </c>
    </row>
    <row r="687" spans="2:15" x14ac:dyDescent="0.3">
      <c r="B687" s="12" t="s">
        <v>16443</v>
      </c>
      <c r="C687" s="13">
        <v>17</v>
      </c>
      <c r="D687" s="14" t="s">
        <v>16399</v>
      </c>
      <c r="E687" s="12" t="s">
        <v>16400</v>
      </c>
      <c r="F687" s="12" t="s">
        <v>16387</v>
      </c>
      <c r="G687" s="15">
        <v>0</v>
      </c>
      <c r="H687" s="8">
        <v>0</v>
      </c>
      <c r="I687" s="12">
        <v>2</v>
      </c>
      <c r="J687" s="16">
        <v>2.2685185185185182E-3</v>
      </c>
      <c r="K687" s="12"/>
      <c r="L687" s="12"/>
      <c r="M687" s="12" t="s">
        <v>16425</v>
      </c>
      <c r="N687" s="12" t="s">
        <v>16406</v>
      </c>
      <c r="O687" s="12" t="s">
        <v>16428</v>
      </c>
    </row>
    <row r="688" spans="2:15" x14ac:dyDescent="0.3">
      <c r="B688" s="20" t="s">
        <v>16443</v>
      </c>
      <c r="C688" s="21">
        <v>11</v>
      </c>
      <c r="D688" s="22" t="s">
        <v>16418</v>
      </c>
      <c r="E688" s="20" t="s">
        <v>16446</v>
      </c>
      <c r="F688" s="20" t="s">
        <v>16416</v>
      </c>
      <c r="G688" s="23">
        <v>0</v>
      </c>
      <c r="H688" s="24">
        <v>0</v>
      </c>
      <c r="I688" s="20">
        <v>3</v>
      </c>
      <c r="J688" s="25">
        <v>2.2685185185185182E-3</v>
      </c>
      <c r="K688" s="20"/>
      <c r="L688" s="20"/>
      <c r="M688" s="20" t="s">
        <v>16414</v>
      </c>
      <c r="N688" s="20" t="s">
        <v>16397</v>
      </c>
      <c r="O688" s="20" t="s">
        <v>16398</v>
      </c>
    </row>
    <row r="689" spans="2:15" x14ac:dyDescent="0.3">
      <c r="B689" s="12" t="s">
        <v>16443</v>
      </c>
      <c r="C689" s="13">
        <v>9</v>
      </c>
      <c r="D689" s="14" t="s">
        <v>16434</v>
      </c>
      <c r="E689" s="12" t="s">
        <v>16386</v>
      </c>
      <c r="F689" s="12" t="s">
        <v>16387</v>
      </c>
      <c r="G689" s="15">
        <v>0</v>
      </c>
      <c r="H689" s="8">
        <v>0</v>
      </c>
      <c r="I689" s="12">
        <v>3</v>
      </c>
      <c r="J689" s="16">
        <v>2.2685185185185182E-3</v>
      </c>
      <c r="K689" s="12"/>
      <c r="L689" s="12"/>
      <c r="M689" s="12" t="s">
        <v>16417</v>
      </c>
      <c r="N689" s="12" t="s">
        <v>16391</v>
      </c>
      <c r="O689" s="12" t="s">
        <v>16409</v>
      </c>
    </row>
    <row r="690" spans="2:15" x14ac:dyDescent="0.3">
      <c r="B690" s="20" t="s">
        <v>16384</v>
      </c>
      <c r="C690" s="21">
        <v>3</v>
      </c>
      <c r="D690" s="22" t="s">
        <v>16393</v>
      </c>
      <c r="E690" s="20" t="s">
        <v>16404</v>
      </c>
      <c r="F690" s="20" t="s">
        <v>16416</v>
      </c>
      <c r="G690" s="23">
        <v>1</v>
      </c>
      <c r="H690" s="24">
        <v>19000000</v>
      </c>
      <c r="I690" s="20">
        <v>2</v>
      </c>
      <c r="J690" s="25">
        <v>2.2800925925925927E-3</v>
      </c>
      <c r="K690" s="20" t="s">
        <v>16420</v>
      </c>
      <c r="L690" s="20" t="s">
        <v>16408</v>
      </c>
      <c r="M690" s="20" t="s">
        <v>16417</v>
      </c>
      <c r="N690" s="20" t="s">
        <v>16409</v>
      </c>
      <c r="O690" s="20" t="s">
        <v>16410</v>
      </c>
    </row>
    <row r="691" spans="2:15" x14ac:dyDescent="0.3">
      <c r="B691" s="12" t="s">
        <v>16384</v>
      </c>
      <c r="C691" s="13">
        <v>30</v>
      </c>
      <c r="D691" s="14" t="s">
        <v>16393</v>
      </c>
      <c r="E691" s="12" t="s">
        <v>16404</v>
      </c>
      <c r="F691" s="12" t="s">
        <v>16394</v>
      </c>
      <c r="G691" s="15">
        <v>2</v>
      </c>
      <c r="H691" s="8">
        <v>12000000</v>
      </c>
      <c r="I691" s="12">
        <v>2</v>
      </c>
      <c r="J691" s="16">
        <v>2.2800925925925927E-3</v>
      </c>
      <c r="K691" s="12" t="s">
        <v>16388</v>
      </c>
      <c r="L691" s="12" t="s">
        <v>16401</v>
      </c>
      <c r="M691" s="12" t="s">
        <v>16402</v>
      </c>
      <c r="N691" s="12" t="s">
        <v>16397</v>
      </c>
      <c r="O691" s="12" t="s">
        <v>16403</v>
      </c>
    </row>
    <row r="692" spans="2:15" x14ac:dyDescent="0.3">
      <c r="B692" s="20" t="s">
        <v>16384</v>
      </c>
      <c r="C692" s="21">
        <v>21</v>
      </c>
      <c r="D692" s="22" t="s">
        <v>16399</v>
      </c>
      <c r="E692" s="20" t="s">
        <v>16386</v>
      </c>
      <c r="F692" s="20" t="s">
        <v>16419</v>
      </c>
      <c r="G692" s="23">
        <v>3</v>
      </c>
      <c r="H692" s="24">
        <v>15000000</v>
      </c>
      <c r="I692" s="20">
        <v>1</v>
      </c>
      <c r="J692" s="25">
        <v>2.2800925925925927E-3</v>
      </c>
      <c r="K692" s="20" t="s">
        <v>16388</v>
      </c>
      <c r="L692" s="20" t="s">
        <v>16401</v>
      </c>
      <c r="M692" s="20" t="s">
        <v>16405</v>
      </c>
      <c r="N692" s="20" t="s">
        <v>16406</v>
      </c>
      <c r="O692" s="20" t="s">
        <v>16439</v>
      </c>
    </row>
    <row r="693" spans="2:15" x14ac:dyDescent="0.3">
      <c r="B693" s="12" t="s">
        <v>16384</v>
      </c>
      <c r="C693" s="13">
        <v>31</v>
      </c>
      <c r="D693" s="14" t="s">
        <v>16411</v>
      </c>
      <c r="E693" s="12" t="s">
        <v>16412</v>
      </c>
      <c r="F693" s="12" t="s">
        <v>16394</v>
      </c>
      <c r="G693" s="15">
        <v>3</v>
      </c>
      <c r="H693" s="8">
        <v>15000000</v>
      </c>
      <c r="I693" s="12">
        <v>2</v>
      </c>
      <c r="J693" s="16">
        <v>2.2800925925925927E-3</v>
      </c>
      <c r="K693" s="12" t="s">
        <v>16388</v>
      </c>
      <c r="L693" s="12" t="s">
        <v>16389</v>
      </c>
      <c r="M693" s="12" t="s">
        <v>16390</v>
      </c>
      <c r="N693" s="12" t="s">
        <v>16409</v>
      </c>
      <c r="O693" s="12" t="s">
        <v>16440</v>
      </c>
    </row>
    <row r="694" spans="2:15" x14ac:dyDescent="0.3">
      <c r="B694" s="20" t="s">
        <v>16384</v>
      </c>
      <c r="C694" s="21">
        <v>27</v>
      </c>
      <c r="D694" s="22" t="s">
        <v>16411</v>
      </c>
      <c r="E694" s="20" t="s">
        <v>16386</v>
      </c>
      <c r="F694" s="20" t="s">
        <v>16394</v>
      </c>
      <c r="G694" s="23">
        <v>2</v>
      </c>
      <c r="H694" s="24">
        <v>12000000</v>
      </c>
      <c r="I694" s="20">
        <v>5</v>
      </c>
      <c r="J694" s="25">
        <v>2.2800925925925927E-3</v>
      </c>
      <c r="K694" s="20" t="s">
        <v>16388</v>
      </c>
      <c r="L694" s="20" t="s">
        <v>16395</v>
      </c>
      <c r="M694" s="20" t="s">
        <v>16422</v>
      </c>
      <c r="N694" s="20" t="s">
        <v>16391</v>
      </c>
      <c r="O694" s="20" t="s">
        <v>16392</v>
      </c>
    </row>
    <row r="695" spans="2:15" x14ac:dyDescent="0.3">
      <c r="B695" s="12" t="s">
        <v>16384</v>
      </c>
      <c r="C695" s="13">
        <v>30</v>
      </c>
      <c r="D695" s="14" t="s">
        <v>16418</v>
      </c>
      <c r="E695" s="12" t="s">
        <v>16386</v>
      </c>
      <c r="F695" s="12" t="s">
        <v>16394</v>
      </c>
      <c r="G695" s="15">
        <v>5</v>
      </c>
      <c r="H695" s="8">
        <v>20000000</v>
      </c>
      <c r="I695" s="12">
        <v>2</v>
      </c>
      <c r="J695" s="16">
        <v>2.2800925925925927E-3</v>
      </c>
      <c r="K695" s="12" t="s">
        <v>16388</v>
      </c>
      <c r="L695" s="12" t="s">
        <v>16389</v>
      </c>
      <c r="M695" s="12" t="s">
        <v>16414</v>
      </c>
      <c r="N695" s="12" t="s">
        <v>16409</v>
      </c>
      <c r="O695" s="12" t="s">
        <v>16410</v>
      </c>
    </row>
    <row r="696" spans="2:15" x14ac:dyDescent="0.3">
      <c r="B696" s="20" t="s">
        <v>16384</v>
      </c>
      <c r="C696" s="21">
        <v>20</v>
      </c>
      <c r="D696" s="22" t="s">
        <v>16418</v>
      </c>
      <c r="E696" s="20" t="s">
        <v>16386</v>
      </c>
      <c r="F696" s="20" t="s">
        <v>16387</v>
      </c>
      <c r="G696" s="23">
        <v>3</v>
      </c>
      <c r="H696" s="24">
        <v>15000000</v>
      </c>
      <c r="I696" s="20">
        <v>5</v>
      </c>
      <c r="J696" s="25">
        <v>2.2800925925925927E-3</v>
      </c>
      <c r="K696" s="20" t="s">
        <v>16388</v>
      </c>
      <c r="L696" s="20" t="s">
        <v>16401</v>
      </c>
      <c r="M696" s="20" t="s">
        <v>16417</v>
      </c>
      <c r="N696" s="20" t="s">
        <v>16391</v>
      </c>
      <c r="O696" s="20" t="s">
        <v>16437</v>
      </c>
    </row>
    <row r="697" spans="2:15" x14ac:dyDescent="0.3">
      <c r="B697" s="12" t="s">
        <v>16384</v>
      </c>
      <c r="C697" s="13">
        <v>4</v>
      </c>
      <c r="D697" s="14" t="s">
        <v>16418</v>
      </c>
      <c r="E697" s="12" t="s">
        <v>16412</v>
      </c>
      <c r="F697" s="12" t="s">
        <v>16394</v>
      </c>
      <c r="G697" s="15">
        <v>1</v>
      </c>
      <c r="H697" s="8">
        <v>7000000</v>
      </c>
      <c r="I697" s="12">
        <v>2</v>
      </c>
      <c r="J697" s="16">
        <v>2.2800925925925927E-3</v>
      </c>
      <c r="K697" s="12" t="s">
        <v>16388</v>
      </c>
      <c r="L697" s="12" t="s">
        <v>16413</v>
      </c>
      <c r="M697" s="12" t="s">
        <v>16396</v>
      </c>
      <c r="N697" s="12" t="s">
        <v>16397</v>
      </c>
      <c r="O697" s="12" t="s">
        <v>16398</v>
      </c>
    </row>
    <row r="698" spans="2:15" x14ac:dyDescent="0.3">
      <c r="B698" s="20" t="s">
        <v>16384</v>
      </c>
      <c r="C698" s="21">
        <v>3</v>
      </c>
      <c r="D698" s="22" t="s">
        <v>16393</v>
      </c>
      <c r="E698" s="20" t="s">
        <v>16404</v>
      </c>
      <c r="F698" s="20" t="s">
        <v>16416</v>
      </c>
      <c r="G698" s="23">
        <v>1</v>
      </c>
      <c r="H698" s="24">
        <v>19000000</v>
      </c>
      <c r="I698" s="20">
        <v>2</v>
      </c>
      <c r="J698" s="25">
        <v>2.2800925925925927E-3</v>
      </c>
      <c r="K698" s="20" t="s">
        <v>16420</v>
      </c>
      <c r="L698" s="20" t="s">
        <v>16408</v>
      </c>
      <c r="M698" s="20" t="s">
        <v>16417</v>
      </c>
      <c r="N698" s="20" t="s">
        <v>16409</v>
      </c>
      <c r="O698" s="20" t="s">
        <v>16410</v>
      </c>
    </row>
    <row r="699" spans="2:15" x14ac:dyDescent="0.3">
      <c r="B699" s="12" t="s">
        <v>16384</v>
      </c>
      <c r="C699" s="13">
        <v>30</v>
      </c>
      <c r="D699" s="14" t="s">
        <v>16393</v>
      </c>
      <c r="E699" s="12" t="s">
        <v>16404</v>
      </c>
      <c r="F699" s="12" t="s">
        <v>16394</v>
      </c>
      <c r="G699" s="15">
        <v>2</v>
      </c>
      <c r="H699" s="8">
        <v>12000000</v>
      </c>
      <c r="I699" s="12">
        <v>2</v>
      </c>
      <c r="J699" s="16">
        <v>2.2800925925925927E-3</v>
      </c>
      <c r="K699" s="12" t="s">
        <v>16388</v>
      </c>
      <c r="L699" s="12" t="s">
        <v>16401</v>
      </c>
      <c r="M699" s="12" t="s">
        <v>16402</v>
      </c>
      <c r="N699" s="12" t="s">
        <v>16397</v>
      </c>
      <c r="O699" s="12" t="s">
        <v>16403</v>
      </c>
    </row>
    <row r="700" spans="2:15" x14ac:dyDescent="0.3">
      <c r="B700" s="20" t="s">
        <v>16443</v>
      </c>
      <c r="C700" s="21">
        <v>14</v>
      </c>
      <c r="D700" s="22" t="s">
        <v>16411</v>
      </c>
      <c r="E700" s="20" t="s">
        <v>16423</v>
      </c>
      <c r="F700" s="20" t="s">
        <v>16416</v>
      </c>
      <c r="G700" s="23">
        <v>0</v>
      </c>
      <c r="H700" s="24">
        <v>0</v>
      </c>
      <c r="I700" s="20">
        <v>4</v>
      </c>
      <c r="J700" s="25">
        <v>2.2800925925925927E-3</v>
      </c>
      <c r="K700" s="20"/>
      <c r="L700" s="20"/>
      <c r="M700" s="20" t="s">
        <v>16396</v>
      </c>
      <c r="N700" s="20" t="s">
        <v>16391</v>
      </c>
      <c r="O700" s="20" t="s">
        <v>16427</v>
      </c>
    </row>
    <row r="701" spans="2:15" x14ac:dyDescent="0.3">
      <c r="B701" s="12" t="s">
        <v>16443</v>
      </c>
      <c r="C701" s="13">
        <v>5</v>
      </c>
      <c r="D701" s="14" t="s">
        <v>16411</v>
      </c>
      <c r="E701" s="12" t="s">
        <v>16400</v>
      </c>
      <c r="F701" s="12" t="s">
        <v>16394</v>
      </c>
      <c r="G701" s="15">
        <v>0</v>
      </c>
      <c r="H701" s="8">
        <v>0</v>
      </c>
      <c r="I701" s="12">
        <v>1</v>
      </c>
      <c r="J701" s="16">
        <v>2.2800925925925927E-3</v>
      </c>
      <c r="K701" s="12"/>
      <c r="L701" s="12"/>
      <c r="M701" s="12" t="s">
        <v>16425</v>
      </c>
      <c r="N701" s="12" t="s">
        <v>16397</v>
      </c>
      <c r="O701" s="12" t="s">
        <v>16444</v>
      </c>
    </row>
    <row r="702" spans="2:15" x14ac:dyDescent="0.3">
      <c r="B702" s="20" t="s">
        <v>16443</v>
      </c>
      <c r="C702" s="21">
        <v>2</v>
      </c>
      <c r="D702" s="22" t="s">
        <v>16442</v>
      </c>
      <c r="E702" s="20" t="s">
        <v>16423</v>
      </c>
      <c r="F702" s="20" t="s">
        <v>16416</v>
      </c>
      <c r="G702" s="23">
        <v>0</v>
      </c>
      <c r="H702" s="24">
        <v>0</v>
      </c>
      <c r="I702" s="20">
        <v>3</v>
      </c>
      <c r="J702" s="25">
        <v>2.2800925925925927E-3</v>
      </c>
      <c r="K702" s="20"/>
      <c r="L702" s="20"/>
      <c r="M702" s="20" t="s">
        <v>16402</v>
      </c>
      <c r="N702" s="20" t="s">
        <v>16391</v>
      </c>
      <c r="O702" s="20" t="s">
        <v>16427</v>
      </c>
    </row>
    <row r="703" spans="2:15" x14ac:dyDescent="0.3">
      <c r="B703" s="12" t="s">
        <v>16443</v>
      </c>
      <c r="C703" s="13">
        <v>30</v>
      </c>
      <c r="D703" s="14" t="s">
        <v>16442</v>
      </c>
      <c r="E703" s="12" t="s">
        <v>16412</v>
      </c>
      <c r="F703" s="12" t="s">
        <v>16394</v>
      </c>
      <c r="G703" s="15">
        <v>0</v>
      </c>
      <c r="H703" s="8">
        <v>0</v>
      </c>
      <c r="I703" s="12">
        <v>2</v>
      </c>
      <c r="J703" s="16">
        <v>2.2800925925925927E-3</v>
      </c>
      <c r="K703" s="12"/>
      <c r="L703" s="12"/>
      <c r="M703" s="12" t="s">
        <v>16402</v>
      </c>
      <c r="N703" s="12" t="s">
        <v>16406</v>
      </c>
      <c r="O703" s="12" t="s">
        <v>16428</v>
      </c>
    </row>
    <row r="704" spans="2:15" x14ac:dyDescent="0.3">
      <c r="B704" s="20" t="s">
        <v>16443</v>
      </c>
      <c r="C704" s="21">
        <v>10</v>
      </c>
      <c r="D704" s="22" t="s">
        <v>16442</v>
      </c>
      <c r="E704" s="20" t="s">
        <v>16400</v>
      </c>
      <c r="F704" s="20" t="s">
        <v>16416</v>
      </c>
      <c r="G704" s="23">
        <v>0</v>
      </c>
      <c r="H704" s="24">
        <v>0</v>
      </c>
      <c r="I704" s="20">
        <v>1</v>
      </c>
      <c r="J704" s="25">
        <v>2.2800925925925927E-3</v>
      </c>
      <c r="K704" s="20"/>
      <c r="L704" s="20"/>
      <c r="M704" s="20" t="s">
        <v>16405</v>
      </c>
      <c r="N704" s="20" t="s">
        <v>16406</v>
      </c>
      <c r="O704" s="20" t="s">
        <v>16407</v>
      </c>
    </row>
    <row r="705" spans="2:15" x14ac:dyDescent="0.3">
      <c r="B705" s="12" t="s">
        <v>16384</v>
      </c>
      <c r="C705" s="13">
        <v>1</v>
      </c>
      <c r="D705" s="14" t="s">
        <v>16429</v>
      </c>
      <c r="E705" s="12" t="s">
        <v>16423</v>
      </c>
      <c r="F705" s="12" t="s">
        <v>16394</v>
      </c>
      <c r="G705" s="15">
        <v>1</v>
      </c>
      <c r="H705" s="8">
        <v>7000000</v>
      </c>
      <c r="I705" s="12">
        <v>3</v>
      </c>
      <c r="J705" s="16">
        <v>2.4305555555555556E-3</v>
      </c>
      <c r="K705" s="12" t="s">
        <v>16388</v>
      </c>
      <c r="L705" s="12" t="s">
        <v>16424</v>
      </c>
      <c r="M705" s="12" t="s">
        <v>16422</v>
      </c>
      <c r="N705" s="12" t="s">
        <v>16391</v>
      </c>
      <c r="O705" s="12" t="s">
        <v>16415</v>
      </c>
    </row>
    <row r="706" spans="2:15" x14ac:dyDescent="0.3">
      <c r="B706" s="20" t="s">
        <v>16384</v>
      </c>
      <c r="C706" s="21">
        <v>11</v>
      </c>
      <c r="D706" s="22" t="s">
        <v>16431</v>
      </c>
      <c r="E706" s="20" t="s">
        <v>16412</v>
      </c>
      <c r="F706" s="20" t="s">
        <v>16394</v>
      </c>
      <c r="G706" s="23">
        <v>4</v>
      </c>
      <c r="H706" s="24">
        <v>20000000</v>
      </c>
      <c r="I706" s="20">
        <v>2</v>
      </c>
      <c r="J706" s="25">
        <v>2.4305555555555556E-3</v>
      </c>
      <c r="K706" s="20" t="s">
        <v>16435</v>
      </c>
      <c r="L706" s="20" t="s">
        <v>16401</v>
      </c>
      <c r="M706" s="20" t="s">
        <v>16425</v>
      </c>
      <c r="N706" s="20" t="s">
        <v>16397</v>
      </c>
      <c r="O706" s="20" t="s">
        <v>16444</v>
      </c>
    </row>
    <row r="707" spans="2:15" x14ac:dyDescent="0.3">
      <c r="B707" s="12" t="s">
        <v>16384</v>
      </c>
      <c r="C707" s="13">
        <v>25</v>
      </c>
      <c r="D707" s="14" t="s">
        <v>16393</v>
      </c>
      <c r="E707" s="12" t="s">
        <v>16386</v>
      </c>
      <c r="F707" s="12" t="s">
        <v>16387</v>
      </c>
      <c r="G707" s="15">
        <v>3</v>
      </c>
      <c r="H707" s="8">
        <v>15000000</v>
      </c>
      <c r="I707" s="12">
        <v>1</v>
      </c>
      <c r="J707" s="16">
        <v>2.4305555555555556E-3</v>
      </c>
      <c r="K707" s="12" t="s">
        <v>16388</v>
      </c>
      <c r="L707" s="12" t="s">
        <v>16389</v>
      </c>
      <c r="M707" s="12" t="s">
        <v>16396</v>
      </c>
      <c r="N707" s="12" t="s">
        <v>16409</v>
      </c>
      <c r="O707" s="12" t="s">
        <v>16440</v>
      </c>
    </row>
    <row r="708" spans="2:15" x14ac:dyDescent="0.3">
      <c r="B708" s="20" t="s">
        <v>16384</v>
      </c>
      <c r="C708" s="21">
        <v>17</v>
      </c>
      <c r="D708" s="22" t="s">
        <v>16399</v>
      </c>
      <c r="E708" s="20" t="s">
        <v>16446</v>
      </c>
      <c r="F708" s="20" t="s">
        <v>16387</v>
      </c>
      <c r="G708" s="23">
        <v>3</v>
      </c>
      <c r="H708" s="24">
        <v>11000000</v>
      </c>
      <c r="I708" s="20">
        <v>4</v>
      </c>
      <c r="J708" s="25">
        <v>2.4305555555555556E-3</v>
      </c>
      <c r="K708" s="20" t="s">
        <v>16388</v>
      </c>
      <c r="L708" s="20" t="s">
        <v>16389</v>
      </c>
      <c r="M708" s="20" t="s">
        <v>16396</v>
      </c>
      <c r="N708" s="20" t="s">
        <v>16409</v>
      </c>
      <c r="O708" s="20" t="s">
        <v>16440</v>
      </c>
    </row>
    <row r="709" spans="2:15" x14ac:dyDescent="0.3">
      <c r="B709" s="12" t="s">
        <v>16384</v>
      </c>
      <c r="C709" s="13">
        <v>30</v>
      </c>
      <c r="D709" s="14" t="s">
        <v>16399</v>
      </c>
      <c r="E709" s="12" t="s">
        <v>16386</v>
      </c>
      <c r="F709" s="12" t="s">
        <v>16394</v>
      </c>
      <c r="G709" s="15">
        <v>5</v>
      </c>
      <c r="H709" s="8">
        <v>25000000</v>
      </c>
      <c r="I709" s="12">
        <v>3</v>
      </c>
      <c r="J709" s="16">
        <v>2.4305555555555556E-3</v>
      </c>
      <c r="K709" s="12" t="s">
        <v>16388</v>
      </c>
      <c r="L709" s="12" t="s">
        <v>16389</v>
      </c>
      <c r="M709" s="12" t="s">
        <v>16405</v>
      </c>
      <c r="N709" s="12" t="s">
        <v>16391</v>
      </c>
      <c r="O709" s="12" t="s">
        <v>16415</v>
      </c>
    </row>
    <row r="710" spans="2:15" x14ac:dyDescent="0.3">
      <c r="B710" s="20" t="s">
        <v>16384</v>
      </c>
      <c r="C710" s="21">
        <v>22</v>
      </c>
      <c r="D710" s="22" t="s">
        <v>16411</v>
      </c>
      <c r="E710" s="20" t="s">
        <v>16386</v>
      </c>
      <c r="F710" s="20" t="s">
        <v>16416</v>
      </c>
      <c r="G710" s="23">
        <v>2</v>
      </c>
      <c r="H710" s="24">
        <v>38000000</v>
      </c>
      <c r="I710" s="20">
        <v>6</v>
      </c>
      <c r="J710" s="25">
        <v>2.4305555555555556E-3</v>
      </c>
      <c r="K710" s="20" t="s">
        <v>16420</v>
      </c>
      <c r="L710" s="20" t="s">
        <v>16401</v>
      </c>
      <c r="M710" s="20" t="s">
        <v>16417</v>
      </c>
      <c r="N710" s="20" t="s">
        <v>16391</v>
      </c>
      <c r="O710" s="20" t="s">
        <v>16409</v>
      </c>
    </row>
    <row r="711" spans="2:15" x14ac:dyDescent="0.3">
      <c r="B711" s="12" t="s">
        <v>16384</v>
      </c>
      <c r="C711" s="13">
        <v>7</v>
      </c>
      <c r="D711" s="14" t="s">
        <v>16411</v>
      </c>
      <c r="E711" s="12" t="s">
        <v>16386</v>
      </c>
      <c r="F711" s="12" t="s">
        <v>16416</v>
      </c>
      <c r="G711" s="15">
        <v>2</v>
      </c>
      <c r="H711" s="8">
        <v>10000000</v>
      </c>
      <c r="I711" s="12">
        <v>5</v>
      </c>
      <c r="J711" s="16">
        <v>2.4305555555555556E-3</v>
      </c>
      <c r="K711" s="12" t="s">
        <v>16388</v>
      </c>
      <c r="L711" s="12" t="s">
        <v>16401</v>
      </c>
      <c r="M711" s="12" t="s">
        <v>16402</v>
      </c>
      <c r="N711" s="12" t="s">
        <v>16397</v>
      </c>
      <c r="O711" s="12" t="s">
        <v>16403</v>
      </c>
    </row>
    <row r="712" spans="2:15" x14ac:dyDescent="0.3">
      <c r="B712" s="20" t="s">
        <v>16384</v>
      </c>
      <c r="C712" s="21">
        <v>8</v>
      </c>
      <c r="D712" s="22" t="s">
        <v>16411</v>
      </c>
      <c r="E712" s="20" t="s">
        <v>16386</v>
      </c>
      <c r="F712" s="20" t="s">
        <v>16416</v>
      </c>
      <c r="G712" s="23">
        <v>3</v>
      </c>
      <c r="H712" s="24">
        <v>12000000</v>
      </c>
      <c r="I712" s="20">
        <v>3</v>
      </c>
      <c r="J712" s="25">
        <v>2.4305555555555556E-3</v>
      </c>
      <c r="K712" s="20" t="s">
        <v>16388</v>
      </c>
      <c r="L712" s="20" t="s">
        <v>16430</v>
      </c>
      <c r="M712" s="20" t="s">
        <v>16402</v>
      </c>
      <c r="N712" s="20" t="s">
        <v>16406</v>
      </c>
      <c r="O712" s="20" t="s">
        <v>16428</v>
      </c>
    </row>
    <row r="713" spans="2:15" x14ac:dyDescent="0.3">
      <c r="B713" s="12" t="s">
        <v>16384</v>
      </c>
      <c r="C713" s="13">
        <v>19</v>
      </c>
      <c r="D713" s="14" t="s">
        <v>16411</v>
      </c>
      <c r="E713" s="12" t="s">
        <v>16400</v>
      </c>
      <c r="F713" s="12" t="s">
        <v>16441</v>
      </c>
      <c r="G713" s="15">
        <v>4</v>
      </c>
      <c r="H713" s="8">
        <v>20000000</v>
      </c>
      <c r="I713" s="12">
        <v>1</v>
      </c>
      <c r="J713" s="16">
        <v>2.4305555555555556E-3</v>
      </c>
      <c r="K713" s="12" t="s">
        <v>16388</v>
      </c>
      <c r="L713" s="12" t="s">
        <v>16430</v>
      </c>
      <c r="M713" s="12" t="s">
        <v>16414</v>
      </c>
      <c r="N713" s="12" t="s">
        <v>16397</v>
      </c>
      <c r="O713" s="12" t="s">
        <v>16448</v>
      </c>
    </row>
    <row r="714" spans="2:15" x14ac:dyDescent="0.3">
      <c r="B714" s="20" t="s">
        <v>16384</v>
      </c>
      <c r="C714" s="21">
        <v>28</v>
      </c>
      <c r="D714" s="22" t="s">
        <v>16411</v>
      </c>
      <c r="E714" s="20" t="s">
        <v>16412</v>
      </c>
      <c r="F714" s="20" t="s">
        <v>16416</v>
      </c>
      <c r="G714" s="23">
        <v>2</v>
      </c>
      <c r="H714" s="24">
        <v>12000000</v>
      </c>
      <c r="I714" s="20">
        <v>3</v>
      </c>
      <c r="J714" s="25">
        <v>2.4305555555555556E-3</v>
      </c>
      <c r="K714" s="20" t="s">
        <v>16388</v>
      </c>
      <c r="L714" s="20" t="s">
        <v>16421</v>
      </c>
      <c r="M714" s="20" t="s">
        <v>16417</v>
      </c>
      <c r="N714" s="20" t="s">
        <v>16406</v>
      </c>
      <c r="O714" s="20" t="s">
        <v>16439</v>
      </c>
    </row>
    <row r="715" spans="2:15" x14ac:dyDescent="0.3">
      <c r="B715" s="12" t="s">
        <v>16384</v>
      </c>
      <c r="C715" s="13">
        <v>5</v>
      </c>
      <c r="D715" s="14" t="s">
        <v>16418</v>
      </c>
      <c r="E715" s="12" t="s">
        <v>16386</v>
      </c>
      <c r="F715" s="12" t="s">
        <v>16416</v>
      </c>
      <c r="G715" s="15">
        <v>1</v>
      </c>
      <c r="H715" s="8">
        <v>19000000</v>
      </c>
      <c r="I715" s="12">
        <v>2</v>
      </c>
      <c r="J715" s="16">
        <v>2.4305555555555556E-3</v>
      </c>
      <c r="K715" s="12" t="s">
        <v>16420</v>
      </c>
      <c r="L715" s="12" t="s">
        <v>16395</v>
      </c>
      <c r="M715" s="12" t="s">
        <v>16396</v>
      </c>
      <c r="N715" s="12" t="s">
        <v>16397</v>
      </c>
      <c r="O715" s="12" t="s">
        <v>16398</v>
      </c>
    </row>
    <row r="716" spans="2:15" x14ac:dyDescent="0.3">
      <c r="B716" s="20" t="s">
        <v>16384</v>
      </c>
      <c r="C716" s="21">
        <v>1</v>
      </c>
      <c r="D716" s="22" t="s">
        <v>16429</v>
      </c>
      <c r="E716" s="20" t="s">
        <v>16423</v>
      </c>
      <c r="F716" s="20" t="s">
        <v>16394</v>
      </c>
      <c r="G716" s="23">
        <v>1</v>
      </c>
      <c r="H716" s="24">
        <v>7000000</v>
      </c>
      <c r="I716" s="20">
        <v>3</v>
      </c>
      <c r="J716" s="25">
        <v>2.4305555555555556E-3</v>
      </c>
      <c r="K716" s="20" t="s">
        <v>16388</v>
      </c>
      <c r="L716" s="20" t="s">
        <v>16424</v>
      </c>
      <c r="M716" s="20" t="s">
        <v>16422</v>
      </c>
      <c r="N716" s="20" t="s">
        <v>16391</v>
      </c>
      <c r="O716" s="20" t="s">
        <v>16415</v>
      </c>
    </row>
    <row r="717" spans="2:15" x14ac:dyDescent="0.3">
      <c r="B717" s="12" t="s">
        <v>16384</v>
      </c>
      <c r="C717" s="13">
        <v>11</v>
      </c>
      <c r="D717" s="14" t="s">
        <v>16431</v>
      </c>
      <c r="E717" s="12" t="s">
        <v>16412</v>
      </c>
      <c r="F717" s="12" t="s">
        <v>16394</v>
      </c>
      <c r="G717" s="15">
        <v>4</v>
      </c>
      <c r="H717" s="8">
        <v>20000000</v>
      </c>
      <c r="I717" s="12">
        <v>2</v>
      </c>
      <c r="J717" s="16">
        <v>2.4305555555555556E-3</v>
      </c>
      <c r="K717" s="12" t="s">
        <v>16435</v>
      </c>
      <c r="L717" s="12" t="s">
        <v>16401</v>
      </c>
      <c r="M717" s="12" t="s">
        <v>16425</v>
      </c>
      <c r="N717" s="12" t="s">
        <v>16397</v>
      </c>
      <c r="O717" s="12" t="s">
        <v>16444</v>
      </c>
    </row>
    <row r="718" spans="2:15" x14ac:dyDescent="0.3">
      <c r="B718" s="20" t="s">
        <v>16384</v>
      </c>
      <c r="C718" s="21">
        <v>25</v>
      </c>
      <c r="D718" s="22" t="s">
        <v>16393</v>
      </c>
      <c r="E718" s="20" t="s">
        <v>16386</v>
      </c>
      <c r="F718" s="20" t="s">
        <v>16387</v>
      </c>
      <c r="G718" s="23">
        <v>3</v>
      </c>
      <c r="H718" s="24">
        <v>15000000</v>
      </c>
      <c r="I718" s="20">
        <v>1</v>
      </c>
      <c r="J718" s="25">
        <v>2.4305555555555556E-3</v>
      </c>
      <c r="K718" s="20" t="s">
        <v>16388</v>
      </c>
      <c r="L718" s="20" t="s">
        <v>16389</v>
      </c>
      <c r="M718" s="20" t="s">
        <v>16396</v>
      </c>
      <c r="N718" s="20" t="s">
        <v>16409</v>
      </c>
      <c r="O718" s="20" t="s">
        <v>16440</v>
      </c>
    </row>
    <row r="719" spans="2:15" x14ac:dyDescent="0.3">
      <c r="B719" s="12" t="s">
        <v>16443</v>
      </c>
      <c r="C719" s="13">
        <v>12</v>
      </c>
      <c r="D719" s="14" t="s">
        <v>16399</v>
      </c>
      <c r="E719" s="12" t="s">
        <v>16404</v>
      </c>
      <c r="F719" s="12" t="s">
        <v>16416</v>
      </c>
      <c r="G719" s="15">
        <v>0</v>
      </c>
      <c r="H719" s="8">
        <v>0</v>
      </c>
      <c r="I719" s="12">
        <v>1</v>
      </c>
      <c r="J719" s="16">
        <v>2.4305555555555556E-3</v>
      </c>
      <c r="K719" s="12"/>
      <c r="L719" s="12"/>
      <c r="M719" s="12" t="s">
        <v>16402</v>
      </c>
      <c r="N719" s="12" t="s">
        <v>16391</v>
      </c>
      <c r="O719" s="12" t="s">
        <v>16436</v>
      </c>
    </row>
    <row r="720" spans="2:15" x14ac:dyDescent="0.3">
      <c r="B720" s="20" t="s">
        <v>16443</v>
      </c>
      <c r="C720" s="21">
        <v>14</v>
      </c>
      <c r="D720" s="22" t="s">
        <v>16442</v>
      </c>
      <c r="E720" s="20" t="s">
        <v>16400</v>
      </c>
      <c r="F720" s="20" t="s">
        <v>16394</v>
      </c>
      <c r="G720" s="23">
        <v>0</v>
      </c>
      <c r="H720" s="24">
        <v>0</v>
      </c>
      <c r="I720" s="20">
        <v>4</v>
      </c>
      <c r="J720" s="25">
        <v>2.4305555555555556E-3</v>
      </c>
      <c r="K720" s="20"/>
      <c r="L720" s="20"/>
      <c r="M720" s="20" t="s">
        <v>16402</v>
      </c>
      <c r="N720" s="20" t="s">
        <v>16397</v>
      </c>
      <c r="O720" s="20" t="s">
        <v>16403</v>
      </c>
    </row>
    <row r="721" spans="2:15" x14ac:dyDescent="0.3">
      <c r="B721" s="12" t="s">
        <v>16384</v>
      </c>
      <c r="C721" s="13">
        <v>11</v>
      </c>
      <c r="D721" s="14" t="s">
        <v>16431</v>
      </c>
      <c r="E721" s="12" t="s">
        <v>16386</v>
      </c>
      <c r="F721" s="12" t="s">
        <v>16441</v>
      </c>
      <c r="G721" s="15">
        <v>3</v>
      </c>
      <c r="H721" s="8">
        <v>15000000</v>
      </c>
      <c r="I721" s="12">
        <v>1</v>
      </c>
      <c r="J721" s="16">
        <v>2.5462962962962961E-3</v>
      </c>
      <c r="K721" s="12" t="s">
        <v>16388</v>
      </c>
      <c r="L721" s="12" t="s">
        <v>16389</v>
      </c>
      <c r="M721" s="12" t="s">
        <v>16405</v>
      </c>
      <c r="N721" s="12" t="s">
        <v>16409</v>
      </c>
      <c r="O721" s="12" t="s">
        <v>16440</v>
      </c>
    </row>
    <row r="722" spans="2:15" x14ac:dyDescent="0.3">
      <c r="B722" s="20" t="s">
        <v>16384</v>
      </c>
      <c r="C722" s="21">
        <v>13</v>
      </c>
      <c r="D722" s="22" t="s">
        <v>16445</v>
      </c>
      <c r="E722" s="20" t="s">
        <v>16412</v>
      </c>
      <c r="F722" s="20" t="s">
        <v>16394</v>
      </c>
      <c r="G722" s="23">
        <v>3</v>
      </c>
      <c r="H722" s="24">
        <v>15000000</v>
      </c>
      <c r="I722" s="20">
        <v>5</v>
      </c>
      <c r="J722" s="25">
        <v>2.5462962962962961E-3</v>
      </c>
      <c r="K722" s="20" t="s">
        <v>16388</v>
      </c>
      <c r="L722" s="20" t="s">
        <v>16421</v>
      </c>
      <c r="M722" s="20" t="s">
        <v>16425</v>
      </c>
      <c r="N722" s="20" t="s">
        <v>16406</v>
      </c>
      <c r="O722" s="20" t="s">
        <v>16439</v>
      </c>
    </row>
    <row r="723" spans="2:15" x14ac:dyDescent="0.3">
      <c r="B723" s="12" t="s">
        <v>16384</v>
      </c>
      <c r="C723" s="13">
        <v>10</v>
      </c>
      <c r="D723" s="14" t="s">
        <v>16393</v>
      </c>
      <c r="E723" s="12" t="s">
        <v>16386</v>
      </c>
      <c r="F723" s="12" t="s">
        <v>16394</v>
      </c>
      <c r="G723" s="15">
        <v>2</v>
      </c>
      <c r="H723" s="8">
        <v>12000000</v>
      </c>
      <c r="I723" s="12">
        <v>2</v>
      </c>
      <c r="J723" s="16">
        <v>2.5462962962962961E-3</v>
      </c>
      <c r="K723" s="12" t="s">
        <v>16388</v>
      </c>
      <c r="L723" s="12" t="s">
        <v>16401</v>
      </c>
      <c r="M723" s="12" t="s">
        <v>16422</v>
      </c>
      <c r="N723" s="12" t="s">
        <v>16397</v>
      </c>
      <c r="O723" s="12" t="s">
        <v>16426</v>
      </c>
    </row>
    <row r="724" spans="2:15" x14ac:dyDescent="0.3">
      <c r="B724" s="20" t="s">
        <v>16384</v>
      </c>
      <c r="C724" s="21">
        <v>19</v>
      </c>
      <c r="D724" s="22" t="s">
        <v>16393</v>
      </c>
      <c r="E724" s="20" t="s">
        <v>16423</v>
      </c>
      <c r="F724" s="20" t="s">
        <v>16416</v>
      </c>
      <c r="G724" s="23">
        <v>3</v>
      </c>
      <c r="H724" s="24">
        <v>15000000</v>
      </c>
      <c r="I724" s="20">
        <v>2</v>
      </c>
      <c r="J724" s="25">
        <v>2.5462962962962961E-3</v>
      </c>
      <c r="K724" s="20" t="s">
        <v>16388</v>
      </c>
      <c r="L724" s="20" t="s">
        <v>16389</v>
      </c>
      <c r="M724" s="20" t="s">
        <v>16414</v>
      </c>
      <c r="N724" s="20" t="s">
        <v>16406</v>
      </c>
      <c r="O724" s="20" t="s">
        <v>16439</v>
      </c>
    </row>
    <row r="725" spans="2:15" x14ac:dyDescent="0.3">
      <c r="B725" s="12" t="s">
        <v>16384</v>
      </c>
      <c r="C725" s="13">
        <v>11</v>
      </c>
      <c r="D725" s="14" t="s">
        <v>16399</v>
      </c>
      <c r="E725" s="12" t="s">
        <v>16386</v>
      </c>
      <c r="F725" s="12" t="s">
        <v>16394</v>
      </c>
      <c r="G725" s="15">
        <v>5</v>
      </c>
      <c r="H725" s="8">
        <v>21000000</v>
      </c>
      <c r="I725" s="12">
        <v>5</v>
      </c>
      <c r="J725" s="16">
        <v>2.5462962962962961E-3</v>
      </c>
      <c r="K725" s="12" t="s">
        <v>16388</v>
      </c>
      <c r="L725" s="12" t="s">
        <v>16430</v>
      </c>
      <c r="M725" s="12" t="s">
        <v>16414</v>
      </c>
      <c r="N725" s="12" t="s">
        <v>16397</v>
      </c>
      <c r="O725" s="12" t="s">
        <v>16448</v>
      </c>
    </row>
    <row r="726" spans="2:15" x14ac:dyDescent="0.3">
      <c r="B726" s="20" t="s">
        <v>16384</v>
      </c>
      <c r="C726" s="21">
        <v>30</v>
      </c>
      <c r="D726" s="22" t="s">
        <v>16399</v>
      </c>
      <c r="E726" s="20" t="s">
        <v>16404</v>
      </c>
      <c r="F726" s="20" t="s">
        <v>16387</v>
      </c>
      <c r="G726" s="23">
        <v>4</v>
      </c>
      <c r="H726" s="24">
        <v>20000000</v>
      </c>
      <c r="I726" s="20">
        <v>4</v>
      </c>
      <c r="J726" s="25">
        <v>2.5462962962962961E-3</v>
      </c>
      <c r="K726" s="20" t="s">
        <v>16388</v>
      </c>
      <c r="L726" s="20" t="s">
        <v>16424</v>
      </c>
      <c r="M726" s="20" t="s">
        <v>16417</v>
      </c>
      <c r="N726" s="20" t="s">
        <v>16397</v>
      </c>
      <c r="O726" s="20" t="s">
        <v>16398</v>
      </c>
    </row>
    <row r="727" spans="2:15" x14ac:dyDescent="0.3">
      <c r="B727" s="12" t="s">
        <v>16384</v>
      </c>
      <c r="C727" s="13">
        <v>30</v>
      </c>
      <c r="D727" s="14" t="s">
        <v>16411</v>
      </c>
      <c r="E727" s="12" t="s">
        <v>16400</v>
      </c>
      <c r="F727" s="12" t="s">
        <v>16416</v>
      </c>
      <c r="G727" s="15">
        <v>2</v>
      </c>
      <c r="H727" s="8">
        <v>12000000</v>
      </c>
      <c r="I727" s="12">
        <v>1</v>
      </c>
      <c r="J727" s="16">
        <v>2.5462962962962961E-3</v>
      </c>
      <c r="K727" s="12" t="s">
        <v>16388</v>
      </c>
      <c r="L727" s="12" t="s">
        <v>16430</v>
      </c>
      <c r="M727" s="12" t="s">
        <v>16422</v>
      </c>
      <c r="N727" s="12" t="s">
        <v>16406</v>
      </c>
      <c r="O727" s="12" t="s">
        <v>16439</v>
      </c>
    </row>
    <row r="728" spans="2:15" x14ac:dyDescent="0.3">
      <c r="B728" s="20" t="s">
        <v>16384</v>
      </c>
      <c r="C728" s="21">
        <v>17</v>
      </c>
      <c r="D728" s="22" t="s">
        <v>16418</v>
      </c>
      <c r="E728" s="20" t="s">
        <v>16404</v>
      </c>
      <c r="F728" s="20" t="s">
        <v>16387</v>
      </c>
      <c r="G728" s="23">
        <v>4</v>
      </c>
      <c r="H728" s="24">
        <v>11000000</v>
      </c>
      <c r="I728" s="20">
        <v>1</v>
      </c>
      <c r="J728" s="25">
        <v>2.5462962962962961E-3</v>
      </c>
      <c r="K728" s="20" t="s">
        <v>16435</v>
      </c>
      <c r="L728" s="20" t="s">
        <v>16401</v>
      </c>
      <c r="M728" s="20" t="s">
        <v>16414</v>
      </c>
      <c r="N728" s="20" t="s">
        <v>16409</v>
      </c>
      <c r="O728" s="20" t="s">
        <v>16440</v>
      </c>
    </row>
    <row r="729" spans="2:15" x14ac:dyDescent="0.3">
      <c r="B729" s="12" t="s">
        <v>16384</v>
      </c>
      <c r="C729" s="13">
        <v>16</v>
      </c>
      <c r="D729" s="14" t="s">
        <v>16418</v>
      </c>
      <c r="E729" s="12" t="s">
        <v>16412</v>
      </c>
      <c r="F729" s="12" t="s">
        <v>16441</v>
      </c>
      <c r="G729" s="15">
        <v>5</v>
      </c>
      <c r="H729" s="8">
        <v>25000000</v>
      </c>
      <c r="I729" s="12">
        <v>1</v>
      </c>
      <c r="J729" s="16">
        <v>2.5462962962962961E-3</v>
      </c>
      <c r="K729" s="12" t="s">
        <v>16388</v>
      </c>
      <c r="L729" s="12" t="s">
        <v>16401</v>
      </c>
      <c r="M729" s="12" t="s">
        <v>16396</v>
      </c>
      <c r="N729" s="12" t="s">
        <v>16397</v>
      </c>
      <c r="O729" s="12" t="s">
        <v>16426</v>
      </c>
    </row>
    <row r="730" spans="2:15" x14ac:dyDescent="0.3">
      <c r="B730" s="20" t="s">
        <v>16384</v>
      </c>
      <c r="C730" s="21">
        <v>27</v>
      </c>
      <c r="D730" s="22" t="s">
        <v>16442</v>
      </c>
      <c r="E730" s="20" t="s">
        <v>16404</v>
      </c>
      <c r="F730" s="20" t="s">
        <v>16416</v>
      </c>
      <c r="G730" s="23">
        <v>2</v>
      </c>
      <c r="H730" s="24">
        <v>38000000</v>
      </c>
      <c r="I730" s="20">
        <v>1</v>
      </c>
      <c r="J730" s="25">
        <v>2.5462962962962961E-3</v>
      </c>
      <c r="K730" s="20" t="s">
        <v>16420</v>
      </c>
      <c r="L730" s="20" t="s">
        <v>16389</v>
      </c>
      <c r="M730" s="20" t="s">
        <v>16402</v>
      </c>
      <c r="N730" s="20" t="s">
        <v>16391</v>
      </c>
      <c r="O730" s="20" t="s">
        <v>16437</v>
      </c>
    </row>
    <row r="731" spans="2:15" x14ac:dyDescent="0.3">
      <c r="B731" s="12" t="s">
        <v>16384</v>
      </c>
      <c r="C731" s="13">
        <v>11</v>
      </c>
      <c r="D731" s="14" t="s">
        <v>16431</v>
      </c>
      <c r="E731" s="12" t="s">
        <v>16386</v>
      </c>
      <c r="F731" s="12" t="s">
        <v>16441</v>
      </c>
      <c r="G731" s="15">
        <v>3</v>
      </c>
      <c r="H731" s="8">
        <v>15000000</v>
      </c>
      <c r="I731" s="12">
        <v>1</v>
      </c>
      <c r="J731" s="16">
        <v>2.5462962962962961E-3</v>
      </c>
      <c r="K731" s="12" t="s">
        <v>16388</v>
      </c>
      <c r="L731" s="12" t="s">
        <v>16389</v>
      </c>
      <c r="M731" s="12" t="s">
        <v>16405</v>
      </c>
      <c r="N731" s="12" t="s">
        <v>16409</v>
      </c>
      <c r="O731" s="12" t="s">
        <v>16440</v>
      </c>
    </row>
    <row r="732" spans="2:15" x14ac:dyDescent="0.3">
      <c r="B732" s="20" t="s">
        <v>16384</v>
      </c>
      <c r="C732" s="21">
        <v>13</v>
      </c>
      <c r="D732" s="22" t="s">
        <v>16445</v>
      </c>
      <c r="E732" s="20" t="s">
        <v>16412</v>
      </c>
      <c r="F732" s="20" t="s">
        <v>16394</v>
      </c>
      <c r="G732" s="23">
        <v>3</v>
      </c>
      <c r="H732" s="24">
        <v>15000000</v>
      </c>
      <c r="I732" s="20">
        <v>5</v>
      </c>
      <c r="J732" s="25">
        <v>2.5462962962962961E-3</v>
      </c>
      <c r="K732" s="20" t="s">
        <v>16388</v>
      </c>
      <c r="L732" s="20" t="s">
        <v>16421</v>
      </c>
      <c r="M732" s="20" t="s">
        <v>16425</v>
      </c>
      <c r="N732" s="20" t="s">
        <v>16406</v>
      </c>
      <c r="O732" s="20" t="s">
        <v>16439</v>
      </c>
    </row>
    <row r="733" spans="2:15" x14ac:dyDescent="0.3">
      <c r="B733" s="12" t="s">
        <v>16384</v>
      </c>
      <c r="C733" s="13">
        <v>10</v>
      </c>
      <c r="D733" s="14" t="s">
        <v>16393</v>
      </c>
      <c r="E733" s="12" t="s">
        <v>16386</v>
      </c>
      <c r="F733" s="12" t="s">
        <v>16394</v>
      </c>
      <c r="G733" s="15">
        <v>2</v>
      </c>
      <c r="H733" s="8">
        <v>12000000</v>
      </c>
      <c r="I733" s="12">
        <v>2</v>
      </c>
      <c r="J733" s="16">
        <v>2.5462962962962961E-3</v>
      </c>
      <c r="K733" s="12" t="s">
        <v>16388</v>
      </c>
      <c r="L733" s="12" t="s">
        <v>16401</v>
      </c>
      <c r="M733" s="12" t="s">
        <v>16422</v>
      </c>
      <c r="N733" s="12" t="s">
        <v>16397</v>
      </c>
      <c r="O733" s="12" t="s">
        <v>16426</v>
      </c>
    </row>
    <row r="734" spans="2:15" x14ac:dyDescent="0.3">
      <c r="B734" s="20" t="s">
        <v>16384</v>
      </c>
      <c r="C734" s="21">
        <v>19</v>
      </c>
      <c r="D734" s="22" t="s">
        <v>16393</v>
      </c>
      <c r="E734" s="20" t="s">
        <v>16423</v>
      </c>
      <c r="F734" s="20" t="s">
        <v>16416</v>
      </c>
      <c r="G734" s="23">
        <v>3</v>
      </c>
      <c r="H734" s="24">
        <v>15000000</v>
      </c>
      <c r="I734" s="20">
        <v>2</v>
      </c>
      <c r="J734" s="25">
        <v>2.5462962962962961E-3</v>
      </c>
      <c r="K734" s="20" t="s">
        <v>16388</v>
      </c>
      <c r="L734" s="20" t="s">
        <v>16389</v>
      </c>
      <c r="M734" s="20" t="s">
        <v>16414</v>
      </c>
      <c r="N734" s="20" t="s">
        <v>16406</v>
      </c>
      <c r="O734" s="20" t="s">
        <v>16439</v>
      </c>
    </row>
    <row r="735" spans="2:15" x14ac:dyDescent="0.3">
      <c r="B735" s="12" t="s">
        <v>16443</v>
      </c>
      <c r="C735" s="13">
        <v>23</v>
      </c>
      <c r="D735" s="14" t="s">
        <v>16399</v>
      </c>
      <c r="E735" s="12" t="s">
        <v>16404</v>
      </c>
      <c r="F735" s="12" t="s">
        <v>16416</v>
      </c>
      <c r="G735" s="15">
        <v>0</v>
      </c>
      <c r="H735" s="8">
        <v>0</v>
      </c>
      <c r="I735" s="12">
        <v>1</v>
      </c>
      <c r="J735" s="16">
        <v>2.5462962962962961E-3</v>
      </c>
      <c r="K735" s="12"/>
      <c r="L735" s="12"/>
      <c r="M735" s="12" t="s">
        <v>16414</v>
      </c>
      <c r="N735" s="12" t="s">
        <v>16397</v>
      </c>
      <c r="O735" s="12" t="s">
        <v>16398</v>
      </c>
    </row>
    <row r="736" spans="2:15" x14ac:dyDescent="0.3">
      <c r="B736" s="20" t="s">
        <v>16443</v>
      </c>
      <c r="C736" s="21">
        <v>19</v>
      </c>
      <c r="D736" s="22" t="s">
        <v>16411</v>
      </c>
      <c r="E736" s="20" t="s">
        <v>16404</v>
      </c>
      <c r="F736" s="20" t="s">
        <v>16416</v>
      </c>
      <c r="G736" s="23">
        <v>0</v>
      </c>
      <c r="H736" s="24">
        <v>0</v>
      </c>
      <c r="I736" s="20">
        <v>4</v>
      </c>
      <c r="J736" s="25">
        <v>2.5462962962962961E-3</v>
      </c>
      <c r="K736" s="20"/>
      <c r="L736" s="20"/>
      <c r="M736" s="20" t="s">
        <v>16417</v>
      </c>
      <c r="N736" s="20" t="s">
        <v>16391</v>
      </c>
      <c r="O736" s="20" t="s">
        <v>16437</v>
      </c>
    </row>
    <row r="737" spans="2:15" x14ac:dyDescent="0.3">
      <c r="B737" s="12" t="s">
        <v>16443</v>
      </c>
      <c r="C737" s="13">
        <v>27</v>
      </c>
      <c r="D737" s="14" t="s">
        <v>16418</v>
      </c>
      <c r="E737" s="12" t="s">
        <v>16386</v>
      </c>
      <c r="F737" s="12" t="s">
        <v>16416</v>
      </c>
      <c r="G737" s="15">
        <v>0</v>
      </c>
      <c r="H737" s="8">
        <v>0</v>
      </c>
      <c r="I737" s="12">
        <v>1</v>
      </c>
      <c r="J737" s="16">
        <v>2.5462962962962961E-3</v>
      </c>
      <c r="K737" s="12"/>
      <c r="L737" s="12"/>
      <c r="M737" s="12" t="s">
        <v>16402</v>
      </c>
      <c r="N737" s="12" t="s">
        <v>16391</v>
      </c>
      <c r="O737" s="12" t="s">
        <v>16436</v>
      </c>
    </row>
    <row r="738" spans="2:15" x14ac:dyDescent="0.3">
      <c r="B738" s="20" t="s">
        <v>16384</v>
      </c>
      <c r="C738" s="21">
        <v>15</v>
      </c>
      <c r="D738" s="22" t="s">
        <v>16431</v>
      </c>
      <c r="E738" s="20" t="s">
        <v>16423</v>
      </c>
      <c r="F738" s="20" t="s">
        <v>16394</v>
      </c>
      <c r="G738" s="23">
        <v>3</v>
      </c>
      <c r="H738" s="24">
        <v>12000000</v>
      </c>
      <c r="I738" s="20">
        <v>4</v>
      </c>
      <c r="J738" s="25">
        <v>2.7777777777777779E-3</v>
      </c>
      <c r="K738" s="20" t="s">
        <v>16388</v>
      </c>
      <c r="L738" s="20" t="s">
        <v>16401</v>
      </c>
      <c r="M738" s="20" t="s">
        <v>16402</v>
      </c>
      <c r="N738" s="20" t="s">
        <v>16391</v>
      </c>
      <c r="O738" s="20" t="s">
        <v>16427</v>
      </c>
    </row>
    <row r="739" spans="2:15" x14ac:dyDescent="0.3">
      <c r="B739" s="12" t="s">
        <v>16384</v>
      </c>
      <c r="C739" s="13">
        <v>4</v>
      </c>
      <c r="D739" s="14" t="s">
        <v>16445</v>
      </c>
      <c r="E739" s="12" t="s">
        <v>16400</v>
      </c>
      <c r="F739" s="12" t="s">
        <v>16394</v>
      </c>
      <c r="G739" s="15">
        <v>1</v>
      </c>
      <c r="H739" s="8">
        <v>19000000</v>
      </c>
      <c r="I739" s="12">
        <v>2</v>
      </c>
      <c r="J739" s="16">
        <v>2.7777777777777779E-3</v>
      </c>
      <c r="K739" s="12" t="s">
        <v>16420</v>
      </c>
      <c r="L739" s="12" t="s">
        <v>16421</v>
      </c>
      <c r="M739" s="12" t="s">
        <v>16396</v>
      </c>
      <c r="N739" s="12" t="s">
        <v>16406</v>
      </c>
      <c r="O739" s="12" t="s">
        <v>16407</v>
      </c>
    </row>
    <row r="740" spans="2:15" x14ac:dyDescent="0.3">
      <c r="B740" s="20" t="s">
        <v>16384</v>
      </c>
      <c r="C740" s="21">
        <v>11</v>
      </c>
      <c r="D740" s="22" t="s">
        <v>16399</v>
      </c>
      <c r="E740" s="20" t="s">
        <v>16386</v>
      </c>
      <c r="F740" s="20" t="s">
        <v>16387</v>
      </c>
      <c r="G740" s="23">
        <v>2</v>
      </c>
      <c r="H740" s="24">
        <v>38000000</v>
      </c>
      <c r="I740" s="20">
        <v>1</v>
      </c>
      <c r="J740" s="25">
        <v>2.7777777777777779E-3</v>
      </c>
      <c r="K740" s="20" t="s">
        <v>16447</v>
      </c>
      <c r="L740" s="20" t="s">
        <v>16413</v>
      </c>
      <c r="M740" s="20" t="s">
        <v>16414</v>
      </c>
      <c r="N740" s="20" t="s">
        <v>16397</v>
      </c>
      <c r="O740" s="20" t="s">
        <v>16448</v>
      </c>
    </row>
    <row r="741" spans="2:15" x14ac:dyDescent="0.3">
      <c r="B741" s="12" t="s">
        <v>16384</v>
      </c>
      <c r="C741" s="13">
        <v>23</v>
      </c>
      <c r="D741" s="14" t="s">
        <v>16399</v>
      </c>
      <c r="E741" s="12" t="s">
        <v>16404</v>
      </c>
      <c r="F741" s="12" t="s">
        <v>16387</v>
      </c>
      <c r="G741" s="15">
        <v>1</v>
      </c>
      <c r="H741" s="8">
        <v>7000000</v>
      </c>
      <c r="I741" s="12">
        <v>3</v>
      </c>
      <c r="J741" s="16">
        <v>2.7777777777777779E-3</v>
      </c>
      <c r="K741" s="12" t="s">
        <v>16388</v>
      </c>
      <c r="L741" s="12" t="s">
        <v>16389</v>
      </c>
      <c r="M741" s="12" t="s">
        <v>16417</v>
      </c>
      <c r="N741" s="12" t="s">
        <v>16409</v>
      </c>
      <c r="O741" s="12" t="s">
        <v>16410</v>
      </c>
    </row>
    <row r="742" spans="2:15" x14ac:dyDescent="0.3">
      <c r="B742" s="20" t="s">
        <v>16384</v>
      </c>
      <c r="C742" s="21">
        <v>8</v>
      </c>
      <c r="D742" s="22" t="s">
        <v>16411</v>
      </c>
      <c r="E742" s="20" t="s">
        <v>16400</v>
      </c>
      <c r="F742" s="20" t="s">
        <v>16394</v>
      </c>
      <c r="G742" s="23">
        <v>4</v>
      </c>
      <c r="H742" s="24">
        <v>20000000</v>
      </c>
      <c r="I742" s="20">
        <v>4</v>
      </c>
      <c r="J742" s="25">
        <v>2.7777777777777779E-3</v>
      </c>
      <c r="K742" s="20" t="s">
        <v>16435</v>
      </c>
      <c r="L742" s="20" t="s">
        <v>16389</v>
      </c>
      <c r="M742" s="20" t="s">
        <v>16390</v>
      </c>
      <c r="N742" s="20" t="s">
        <v>16397</v>
      </c>
      <c r="O742" s="20" t="s">
        <v>16403</v>
      </c>
    </row>
    <row r="743" spans="2:15" x14ac:dyDescent="0.3">
      <c r="B743" s="12" t="s">
        <v>16384</v>
      </c>
      <c r="C743" s="13">
        <v>8</v>
      </c>
      <c r="D743" s="14" t="s">
        <v>16411</v>
      </c>
      <c r="E743" s="12" t="s">
        <v>16400</v>
      </c>
      <c r="F743" s="12" t="s">
        <v>16387</v>
      </c>
      <c r="G743" s="15">
        <v>3</v>
      </c>
      <c r="H743" s="8">
        <v>15000000</v>
      </c>
      <c r="I743" s="12">
        <v>1</v>
      </c>
      <c r="J743" s="16">
        <v>2.7777777777777779E-3</v>
      </c>
      <c r="K743" s="12" t="s">
        <v>16388</v>
      </c>
      <c r="L743" s="12" t="s">
        <v>16421</v>
      </c>
      <c r="M743" s="12" t="s">
        <v>16405</v>
      </c>
      <c r="N743" s="12" t="s">
        <v>16391</v>
      </c>
      <c r="O743" s="12" t="s">
        <v>16409</v>
      </c>
    </row>
    <row r="744" spans="2:15" x14ac:dyDescent="0.3">
      <c r="B744" s="20" t="s">
        <v>16384</v>
      </c>
      <c r="C744" s="21">
        <v>29</v>
      </c>
      <c r="D744" s="22" t="s">
        <v>16411</v>
      </c>
      <c r="E744" s="20" t="s">
        <v>16386</v>
      </c>
      <c r="F744" s="20" t="s">
        <v>16387</v>
      </c>
      <c r="G744" s="23">
        <v>2</v>
      </c>
      <c r="H744" s="24">
        <v>12000000</v>
      </c>
      <c r="I744" s="20">
        <v>1</v>
      </c>
      <c r="J744" s="25">
        <v>2.7777777777777779E-3</v>
      </c>
      <c r="K744" s="20" t="s">
        <v>16388</v>
      </c>
      <c r="L744" s="20" t="s">
        <v>16438</v>
      </c>
      <c r="M744" s="20" t="s">
        <v>16422</v>
      </c>
      <c r="N744" s="20" t="s">
        <v>16391</v>
      </c>
      <c r="O744" s="20" t="s">
        <v>16436</v>
      </c>
    </row>
    <row r="745" spans="2:15" x14ac:dyDescent="0.3">
      <c r="B745" s="12" t="s">
        <v>16384</v>
      </c>
      <c r="C745" s="13">
        <v>25</v>
      </c>
      <c r="D745" s="14" t="s">
        <v>16411</v>
      </c>
      <c r="E745" s="12" t="s">
        <v>16404</v>
      </c>
      <c r="F745" s="12" t="s">
        <v>16394</v>
      </c>
      <c r="G745" s="15">
        <v>5</v>
      </c>
      <c r="H745" s="8">
        <v>25000000</v>
      </c>
      <c r="I745" s="12">
        <v>3</v>
      </c>
      <c r="J745" s="16">
        <v>2.7777777777777779E-3</v>
      </c>
      <c r="K745" s="12" t="s">
        <v>16388</v>
      </c>
      <c r="L745" s="12" t="s">
        <v>16401</v>
      </c>
      <c r="M745" s="12" t="s">
        <v>16425</v>
      </c>
      <c r="N745" s="12" t="s">
        <v>16406</v>
      </c>
      <c r="O745" s="12" t="s">
        <v>16439</v>
      </c>
    </row>
    <row r="746" spans="2:15" x14ac:dyDescent="0.3">
      <c r="B746" s="20" t="s">
        <v>16384</v>
      </c>
      <c r="C746" s="21">
        <v>22</v>
      </c>
      <c r="D746" s="22" t="s">
        <v>16418</v>
      </c>
      <c r="E746" s="20" t="s">
        <v>16400</v>
      </c>
      <c r="F746" s="20" t="s">
        <v>16394</v>
      </c>
      <c r="G746" s="23">
        <v>2</v>
      </c>
      <c r="H746" s="24">
        <v>12000000</v>
      </c>
      <c r="I746" s="20">
        <v>4</v>
      </c>
      <c r="J746" s="25">
        <v>2.7777777777777779E-3</v>
      </c>
      <c r="K746" s="20" t="s">
        <v>16388</v>
      </c>
      <c r="L746" s="20" t="s">
        <v>16413</v>
      </c>
      <c r="M746" s="20" t="s">
        <v>16396</v>
      </c>
      <c r="N746" s="20" t="s">
        <v>16397</v>
      </c>
      <c r="O746" s="20" t="s">
        <v>16426</v>
      </c>
    </row>
    <row r="747" spans="2:15" x14ac:dyDescent="0.3">
      <c r="B747" s="12" t="s">
        <v>16384</v>
      </c>
      <c r="C747" s="13">
        <v>15</v>
      </c>
      <c r="D747" s="14" t="s">
        <v>16431</v>
      </c>
      <c r="E747" s="12" t="s">
        <v>16423</v>
      </c>
      <c r="F747" s="12" t="s">
        <v>16394</v>
      </c>
      <c r="G747" s="15">
        <v>3</v>
      </c>
      <c r="H747" s="8">
        <v>12000000</v>
      </c>
      <c r="I747" s="12">
        <v>4</v>
      </c>
      <c r="J747" s="16">
        <v>2.7777777777777779E-3</v>
      </c>
      <c r="K747" s="12" t="s">
        <v>16388</v>
      </c>
      <c r="L747" s="12" t="s">
        <v>16401</v>
      </c>
      <c r="M747" s="12" t="s">
        <v>16402</v>
      </c>
      <c r="N747" s="12" t="s">
        <v>16391</v>
      </c>
      <c r="O747" s="12" t="s">
        <v>16427</v>
      </c>
    </row>
    <row r="748" spans="2:15" x14ac:dyDescent="0.3">
      <c r="B748" s="20" t="s">
        <v>16384</v>
      </c>
      <c r="C748" s="21">
        <v>4</v>
      </c>
      <c r="D748" s="22" t="s">
        <v>16445</v>
      </c>
      <c r="E748" s="20" t="s">
        <v>16400</v>
      </c>
      <c r="F748" s="20" t="s">
        <v>16394</v>
      </c>
      <c r="G748" s="23">
        <v>1</v>
      </c>
      <c r="H748" s="24">
        <v>19000000</v>
      </c>
      <c r="I748" s="20">
        <v>2</v>
      </c>
      <c r="J748" s="25">
        <v>2.7777777777777779E-3</v>
      </c>
      <c r="K748" s="20" t="s">
        <v>16420</v>
      </c>
      <c r="L748" s="20" t="s">
        <v>16421</v>
      </c>
      <c r="M748" s="20" t="s">
        <v>16396</v>
      </c>
      <c r="N748" s="20" t="s">
        <v>16406</v>
      </c>
      <c r="O748" s="20" t="s">
        <v>16407</v>
      </c>
    </row>
    <row r="749" spans="2:15" x14ac:dyDescent="0.3">
      <c r="B749" s="12" t="s">
        <v>16443</v>
      </c>
      <c r="C749" s="13">
        <v>25</v>
      </c>
      <c r="D749" s="14" t="s">
        <v>16411</v>
      </c>
      <c r="E749" s="12" t="s">
        <v>16404</v>
      </c>
      <c r="F749" s="12" t="s">
        <v>16416</v>
      </c>
      <c r="G749" s="15">
        <v>0</v>
      </c>
      <c r="H749" s="8">
        <v>0</v>
      </c>
      <c r="I749" s="12">
        <v>5</v>
      </c>
      <c r="J749" s="16">
        <v>2.7777777777777779E-3</v>
      </c>
      <c r="K749" s="12"/>
      <c r="L749" s="12"/>
      <c r="M749" s="12" t="s">
        <v>16405</v>
      </c>
      <c r="N749" s="12" t="s">
        <v>16406</v>
      </c>
      <c r="O749" s="12" t="s">
        <v>16428</v>
      </c>
    </row>
    <row r="750" spans="2:15" x14ac:dyDescent="0.3">
      <c r="B750" s="20" t="s">
        <v>16443</v>
      </c>
      <c r="C750" s="21">
        <v>26</v>
      </c>
      <c r="D750" s="22" t="s">
        <v>16418</v>
      </c>
      <c r="E750" s="20" t="s">
        <v>16386</v>
      </c>
      <c r="F750" s="20" t="s">
        <v>16394</v>
      </c>
      <c r="G750" s="23">
        <v>0</v>
      </c>
      <c r="H750" s="24">
        <v>0</v>
      </c>
      <c r="I750" s="20">
        <v>2</v>
      </c>
      <c r="J750" s="25">
        <v>2.7777777777777779E-3</v>
      </c>
      <c r="K750" s="20"/>
      <c r="L750" s="20"/>
      <c r="M750" s="20" t="s">
        <v>16417</v>
      </c>
      <c r="N750" s="20" t="s">
        <v>16397</v>
      </c>
      <c r="O750" s="20" t="s">
        <v>16398</v>
      </c>
    </row>
    <row r="751" spans="2:15" x14ac:dyDescent="0.3">
      <c r="B751" s="12" t="s">
        <v>16443</v>
      </c>
      <c r="C751" s="13">
        <v>26</v>
      </c>
      <c r="D751" s="14" t="s">
        <v>16418</v>
      </c>
      <c r="E751" s="12" t="s">
        <v>16400</v>
      </c>
      <c r="F751" s="12" t="s">
        <v>16394</v>
      </c>
      <c r="G751" s="15">
        <v>0</v>
      </c>
      <c r="H751" s="8">
        <v>0</v>
      </c>
      <c r="I751" s="12">
        <v>3</v>
      </c>
      <c r="J751" s="16">
        <v>2.7777777777777779E-3</v>
      </c>
      <c r="K751" s="12"/>
      <c r="L751" s="12"/>
      <c r="M751" s="12" t="s">
        <v>16425</v>
      </c>
      <c r="N751" s="12" t="s">
        <v>16397</v>
      </c>
      <c r="O751" s="12" t="s">
        <v>16398</v>
      </c>
    </row>
    <row r="752" spans="2:15" x14ac:dyDescent="0.3">
      <c r="B752" s="20" t="s">
        <v>16443</v>
      </c>
      <c r="C752" s="21">
        <v>10</v>
      </c>
      <c r="D752" s="22" t="s">
        <v>16442</v>
      </c>
      <c r="E752" s="20" t="s">
        <v>16404</v>
      </c>
      <c r="F752" s="20" t="s">
        <v>16387</v>
      </c>
      <c r="G752" s="23">
        <v>0</v>
      </c>
      <c r="H752" s="24">
        <v>0</v>
      </c>
      <c r="I752" s="20">
        <v>3</v>
      </c>
      <c r="J752" s="25">
        <v>2.7777777777777779E-3</v>
      </c>
      <c r="K752" s="20"/>
      <c r="L752" s="20"/>
      <c r="M752" s="20" t="s">
        <v>16417</v>
      </c>
      <c r="N752" s="20" t="s">
        <v>16409</v>
      </c>
      <c r="O752" s="20" t="s">
        <v>16410</v>
      </c>
    </row>
    <row r="753" spans="2:15" x14ac:dyDescent="0.3">
      <c r="B753" s="12" t="s">
        <v>16384</v>
      </c>
      <c r="C753" s="13">
        <v>16</v>
      </c>
      <c r="D753" s="14" t="s">
        <v>16429</v>
      </c>
      <c r="E753" s="12" t="s">
        <v>16404</v>
      </c>
      <c r="F753" s="12" t="s">
        <v>16394</v>
      </c>
      <c r="G753" s="15">
        <v>2</v>
      </c>
      <c r="H753" s="8">
        <v>12000000</v>
      </c>
      <c r="I753" s="12">
        <v>1</v>
      </c>
      <c r="J753" s="16">
        <v>3.2407407407407406E-3</v>
      </c>
      <c r="K753" s="12" t="s">
        <v>16388</v>
      </c>
      <c r="L753" s="12" t="s">
        <v>16401</v>
      </c>
      <c r="M753" s="12" t="s">
        <v>16414</v>
      </c>
      <c r="N753" s="12" t="s">
        <v>16397</v>
      </c>
      <c r="O753" s="12" t="s">
        <v>16398</v>
      </c>
    </row>
    <row r="754" spans="2:15" x14ac:dyDescent="0.3">
      <c r="B754" s="20" t="s">
        <v>16384</v>
      </c>
      <c r="C754" s="21">
        <v>11</v>
      </c>
      <c r="D754" s="22" t="s">
        <v>16431</v>
      </c>
      <c r="E754" s="20" t="s">
        <v>16386</v>
      </c>
      <c r="F754" s="20" t="s">
        <v>16416</v>
      </c>
      <c r="G754" s="23">
        <v>2</v>
      </c>
      <c r="H754" s="24">
        <v>12000000</v>
      </c>
      <c r="I754" s="20">
        <v>4</v>
      </c>
      <c r="J754" s="25">
        <v>3.2407407407407406E-3</v>
      </c>
      <c r="K754" s="20" t="s">
        <v>16388</v>
      </c>
      <c r="L754" s="20" t="s">
        <v>16389</v>
      </c>
      <c r="M754" s="20" t="s">
        <v>16417</v>
      </c>
      <c r="N754" s="20" t="s">
        <v>16409</v>
      </c>
      <c r="O754" s="20" t="s">
        <v>16410</v>
      </c>
    </row>
    <row r="755" spans="2:15" x14ac:dyDescent="0.3">
      <c r="B755" s="12" t="s">
        <v>16384</v>
      </c>
      <c r="C755" s="13">
        <v>1</v>
      </c>
      <c r="D755" s="14" t="s">
        <v>16433</v>
      </c>
      <c r="E755" s="12" t="s">
        <v>16404</v>
      </c>
      <c r="F755" s="12" t="s">
        <v>16394</v>
      </c>
      <c r="G755" s="15">
        <v>2</v>
      </c>
      <c r="H755" s="8">
        <v>12000000</v>
      </c>
      <c r="I755" s="12">
        <v>2</v>
      </c>
      <c r="J755" s="16">
        <v>3.2407407407407406E-3</v>
      </c>
      <c r="K755" s="12" t="s">
        <v>16388</v>
      </c>
      <c r="L755" s="12" t="s">
        <v>16401</v>
      </c>
      <c r="M755" s="12" t="s">
        <v>16425</v>
      </c>
      <c r="N755" s="12" t="s">
        <v>16409</v>
      </c>
      <c r="O755" s="12" t="s">
        <v>16440</v>
      </c>
    </row>
    <row r="756" spans="2:15" x14ac:dyDescent="0.3">
      <c r="B756" s="20" t="s">
        <v>16384</v>
      </c>
      <c r="C756" s="21">
        <v>9</v>
      </c>
      <c r="D756" s="22" t="s">
        <v>16399</v>
      </c>
      <c r="E756" s="20" t="s">
        <v>16404</v>
      </c>
      <c r="F756" s="20" t="s">
        <v>16394</v>
      </c>
      <c r="G756" s="23">
        <v>2</v>
      </c>
      <c r="H756" s="24">
        <v>38000000</v>
      </c>
      <c r="I756" s="20">
        <v>5</v>
      </c>
      <c r="J756" s="25">
        <v>3.2407407407407406E-3</v>
      </c>
      <c r="K756" s="20" t="s">
        <v>16420</v>
      </c>
      <c r="L756" s="20" t="s">
        <v>16389</v>
      </c>
      <c r="M756" s="20" t="s">
        <v>16422</v>
      </c>
      <c r="N756" s="20" t="s">
        <v>16397</v>
      </c>
      <c r="O756" s="20" t="s">
        <v>16403</v>
      </c>
    </row>
    <row r="757" spans="2:15" x14ac:dyDescent="0.3">
      <c r="B757" s="12" t="s">
        <v>16384</v>
      </c>
      <c r="C757" s="13">
        <v>11</v>
      </c>
      <c r="D757" s="14" t="s">
        <v>16399</v>
      </c>
      <c r="E757" s="12" t="s">
        <v>16404</v>
      </c>
      <c r="F757" s="12" t="s">
        <v>16416</v>
      </c>
      <c r="G757" s="15">
        <v>2</v>
      </c>
      <c r="H757" s="8">
        <v>12000000</v>
      </c>
      <c r="I757" s="12">
        <v>5</v>
      </c>
      <c r="J757" s="16">
        <v>3.2407407407407406E-3</v>
      </c>
      <c r="K757" s="12" t="s">
        <v>16388</v>
      </c>
      <c r="L757" s="12" t="s">
        <v>16424</v>
      </c>
      <c r="M757" s="12" t="s">
        <v>16390</v>
      </c>
      <c r="N757" s="12" t="s">
        <v>16391</v>
      </c>
      <c r="O757" s="12" t="s">
        <v>16437</v>
      </c>
    </row>
    <row r="758" spans="2:15" x14ac:dyDescent="0.3">
      <c r="B758" s="20" t="s">
        <v>16384</v>
      </c>
      <c r="C758" s="21">
        <v>22</v>
      </c>
      <c r="D758" s="22" t="s">
        <v>16399</v>
      </c>
      <c r="E758" s="20" t="s">
        <v>16423</v>
      </c>
      <c r="F758" s="20" t="s">
        <v>16416</v>
      </c>
      <c r="G758" s="23">
        <v>3</v>
      </c>
      <c r="H758" s="24">
        <v>15000000</v>
      </c>
      <c r="I758" s="20">
        <v>4</v>
      </c>
      <c r="J758" s="25">
        <v>3.2407407407407406E-3</v>
      </c>
      <c r="K758" s="20" t="s">
        <v>16388</v>
      </c>
      <c r="L758" s="20" t="s">
        <v>16430</v>
      </c>
      <c r="M758" s="20" t="s">
        <v>16402</v>
      </c>
      <c r="N758" s="20" t="s">
        <v>16406</v>
      </c>
      <c r="O758" s="20" t="s">
        <v>16439</v>
      </c>
    </row>
    <row r="759" spans="2:15" x14ac:dyDescent="0.3">
      <c r="B759" s="12" t="s">
        <v>16384</v>
      </c>
      <c r="C759" s="13">
        <v>30</v>
      </c>
      <c r="D759" s="14" t="s">
        <v>16399</v>
      </c>
      <c r="E759" s="12" t="s">
        <v>16423</v>
      </c>
      <c r="F759" s="12" t="s">
        <v>16394</v>
      </c>
      <c r="G759" s="15">
        <v>3</v>
      </c>
      <c r="H759" s="8">
        <v>15000000</v>
      </c>
      <c r="I759" s="12">
        <v>3</v>
      </c>
      <c r="J759" s="16">
        <v>3.2407407407407406E-3</v>
      </c>
      <c r="K759" s="12" t="s">
        <v>16388</v>
      </c>
      <c r="L759" s="12" t="s">
        <v>16401</v>
      </c>
      <c r="M759" s="12" t="s">
        <v>16396</v>
      </c>
      <c r="N759" s="12" t="s">
        <v>16397</v>
      </c>
      <c r="O759" s="12" t="s">
        <v>16403</v>
      </c>
    </row>
    <row r="760" spans="2:15" x14ac:dyDescent="0.3">
      <c r="B760" s="20" t="s">
        <v>16384</v>
      </c>
      <c r="C760" s="21">
        <v>10</v>
      </c>
      <c r="D760" s="22" t="s">
        <v>16411</v>
      </c>
      <c r="E760" s="20" t="s">
        <v>16400</v>
      </c>
      <c r="F760" s="20" t="s">
        <v>16387</v>
      </c>
      <c r="G760" s="23">
        <v>4</v>
      </c>
      <c r="H760" s="24">
        <v>11000000</v>
      </c>
      <c r="I760" s="20">
        <v>2</v>
      </c>
      <c r="J760" s="25">
        <v>3.2407407407407406E-3</v>
      </c>
      <c r="K760" s="20" t="s">
        <v>16435</v>
      </c>
      <c r="L760" s="20" t="s">
        <v>16389</v>
      </c>
      <c r="M760" s="20" t="s">
        <v>16402</v>
      </c>
      <c r="N760" s="20" t="s">
        <v>16397</v>
      </c>
      <c r="O760" s="20" t="s">
        <v>16448</v>
      </c>
    </row>
    <row r="761" spans="2:15" x14ac:dyDescent="0.3">
      <c r="B761" s="12" t="s">
        <v>16384</v>
      </c>
      <c r="C761" s="13">
        <v>24</v>
      </c>
      <c r="D761" s="14" t="s">
        <v>16411</v>
      </c>
      <c r="E761" s="12" t="s">
        <v>16386</v>
      </c>
      <c r="F761" s="12" t="s">
        <v>16416</v>
      </c>
      <c r="G761" s="15">
        <v>4</v>
      </c>
      <c r="H761" s="8">
        <v>20000000</v>
      </c>
      <c r="I761" s="12">
        <v>1</v>
      </c>
      <c r="J761" s="16">
        <v>3.2407407407407406E-3</v>
      </c>
      <c r="K761" s="12" t="s">
        <v>16435</v>
      </c>
      <c r="L761" s="12" t="s">
        <v>16389</v>
      </c>
      <c r="M761" s="12" t="s">
        <v>16402</v>
      </c>
      <c r="N761" s="12" t="s">
        <v>16409</v>
      </c>
      <c r="O761" s="12" t="s">
        <v>16410</v>
      </c>
    </row>
    <row r="762" spans="2:15" x14ac:dyDescent="0.3">
      <c r="B762" s="20" t="s">
        <v>16384</v>
      </c>
      <c r="C762" s="21">
        <v>26</v>
      </c>
      <c r="D762" s="22" t="s">
        <v>16411</v>
      </c>
      <c r="E762" s="20" t="s">
        <v>16400</v>
      </c>
      <c r="F762" s="20" t="s">
        <v>16416</v>
      </c>
      <c r="G762" s="23">
        <v>5</v>
      </c>
      <c r="H762" s="24">
        <v>20000000</v>
      </c>
      <c r="I762" s="20">
        <v>2</v>
      </c>
      <c r="J762" s="25">
        <v>3.2407407407407406E-3</v>
      </c>
      <c r="K762" s="20" t="s">
        <v>16388</v>
      </c>
      <c r="L762" s="20" t="s">
        <v>16389</v>
      </c>
      <c r="M762" s="20" t="s">
        <v>16402</v>
      </c>
      <c r="N762" s="20" t="s">
        <v>16391</v>
      </c>
      <c r="O762" s="20" t="s">
        <v>16415</v>
      </c>
    </row>
    <row r="763" spans="2:15" x14ac:dyDescent="0.3">
      <c r="B763" s="12" t="s">
        <v>16384</v>
      </c>
      <c r="C763" s="13">
        <v>1</v>
      </c>
      <c r="D763" s="14" t="s">
        <v>16411</v>
      </c>
      <c r="E763" s="12" t="s">
        <v>16404</v>
      </c>
      <c r="F763" s="12" t="s">
        <v>16419</v>
      </c>
      <c r="G763" s="15">
        <v>4</v>
      </c>
      <c r="H763" s="8">
        <v>20000000</v>
      </c>
      <c r="I763" s="12">
        <v>2</v>
      </c>
      <c r="J763" s="16">
        <v>3.2407407407407406E-3</v>
      </c>
      <c r="K763" s="12" t="s">
        <v>16388</v>
      </c>
      <c r="L763" s="12" t="s">
        <v>16413</v>
      </c>
      <c r="M763" s="12" t="s">
        <v>16405</v>
      </c>
      <c r="N763" s="12" t="s">
        <v>16391</v>
      </c>
      <c r="O763" s="12" t="s">
        <v>16437</v>
      </c>
    </row>
    <row r="764" spans="2:15" x14ac:dyDescent="0.3">
      <c r="B764" s="20" t="s">
        <v>16384</v>
      </c>
      <c r="C764" s="21">
        <v>30</v>
      </c>
      <c r="D764" s="22" t="s">
        <v>16411</v>
      </c>
      <c r="E764" s="20" t="s">
        <v>16423</v>
      </c>
      <c r="F764" s="20" t="s">
        <v>16419</v>
      </c>
      <c r="G764" s="23">
        <v>1</v>
      </c>
      <c r="H764" s="24">
        <v>7000000</v>
      </c>
      <c r="I764" s="20">
        <v>3</v>
      </c>
      <c r="J764" s="25">
        <v>3.2407407407407406E-3</v>
      </c>
      <c r="K764" s="20" t="s">
        <v>16388</v>
      </c>
      <c r="L764" s="20" t="s">
        <v>16421</v>
      </c>
      <c r="M764" s="20" t="s">
        <v>16405</v>
      </c>
      <c r="N764" s="20" t="s">
        <v>16406</v>
      </c>
      <c r="O764" s="20" t="s">
        <v>16428</v>
      </c>
    </row>
    <row r="765" spans="2:15" x14ac:dyDescent="0.3">
      <c r="B765" s="12" t="s">
        <v>16384</v>
      </c>
      <c r="C765" s="13">
        <v>8</v>
      </c>
      <c r="D765" s="14" t="s">
        <v>16411</v>
      </c>
      <c r="E765" s="12" t="s">
        <v>16404</v>
      </c>
      <c r="F765" s="12" t="s">
        <v>16394</v>
      </c>
      <c r="G765" s="15">
        <v>5</v>
      </c>
      <c r="H765" s="8">
        <v>25000000</v>
      </c>
      <c r="I765" s="12">
        <v>4</v>
      </c>
      <c r="J765" s="16">
        <v>3.2407407407407406E-3</v>
      </c>
      <c r="K765" s="12" t="s">
        <v>16388</v>
      </c>
      <c r="L765" s="12" t="s">
        <v>16395</v>
      </c>
      <c r="M765" s="12" t="s">
        <v>16390</v>
      </c>
      <c r="N765" s="12" t="s">
        <v>16406</v>
      </c>
      <c r="O765" s="12" t="s">
        <v>16439</v>
      </c>
    </row>
    <row r="766" spans="2:15" x14ac:dyDescent="0.3">
      <c r="B766" s="20" t="s">
        <v>16384</v>
      </c>
      <c r="C766" s="21">
        <v>11</v>
      </c>
      <c r="D766" s="22" t="s">
        <v>16411</v>
      </c>
      <c r="E766" s="20" t="s">
        <v>16386</v>
      </c>
      <c r="F766" s="20" t="s">
        <v>16416</v>
      </c>
      <c r="G766" s="23">
        <v>3</v>
      </c>
      <c r="H766" s="24">
        <v>15000000</v>
      </c>
      <c r="I766" s="20">
        <v>3</v>
      </c>
      <c r="J766" s="25">
        <v>3.2407407407407406E-3</v>
      </c>
      <c r="K766" s="20" t="s">
        <v>16388</v>
      </c>
      <c r="L766" s="20" t="s">
        <v>16413</v>
      </c>
      <c r="M766" s="20" t="s">
        <v>16396</v>
      </c>
      <c r="N766" s="20" t="s">
        <v>16391</v>
      </c>
      <c r="O766" s="20" t="s">
        <v>16437</v>
      </c>
    </row>
    <row r="767" spans="2:15" x14ac:dyDescent="0.3">
      <c r="B767" s="12" t="s">
        <v>16384</v>
      </c>
      <c r="C767" s="13">
        <v>11</v>
      </c>
      <c r="D767" s="14" t="s">
        <v>16411</v>
      </c>
      <c r="E767" s="12" t="s">
        <v>16412</v>
      </c>
      <c r="F767" s="12" t="s">
        <v>16416</v>
      </c>
      <c r="G767" s="15">
        <v>3</v>
      </c>
      <c r="H767" s="8">
        <v>15000000</v>
      </c>
      <c r="I767" s="12">
        <v>1</v>
      </c>
      <c r="J767" s="16">
        <v>3.2407407407407406E-3</v>
      </c>
      <c r="K767" s="12" t="s">
        <v>16388</v>
      </c>
      <c r="L767" s="12" t="s">
        <v>16408</v>
      </c>
      <c r="M767" s="12" t="s">
        <v>16422</v>
      </c>
      <c r="N767" s="12" t="s">
        <v>16391</v>
      </c>
      <c r="O767" s="12" t="s">
        <v>16415</v>
      </c>
    </row>
    <row r="768" spans="2:15" x14ac:dyDescent="0.3">
      <c r="B768" s="20" t="s">
        <v>16384</v>
      </c>
      <c r="C768" s="21">
        <v>9</v>
      </c>
      <c r="D768" s="22" t="s">
        <v>16418</v>
      </c>
      <c r="E768" s="20" t="s">
        <v>16412</v>
      </c>
      <c r="F768" s="20" t="s">
        <v>16394</v>
      </c>
      <c r="G768" s="23">
        <v>1</v>
      </c>
      <c r="H768" s="24">
        <v>19000000</v>
      </c>
      <c r="I768" s="20">
        <v>5</v>
      </c>
      <c r="J768" s="25">
        <v>3.2407407407407406E-3</v>
      </c>
      <c r="K768" s="20" t="s">
        <v>16420</v>
      </c>
      <c r="L768" s="20" t="s">
        <v>16401</v>
      </c>
      <c r="M768" s="20" t="s">
        <v>16425</v>
      </c>
      <c r="N768" s="20" t="s">
        <v>16406</v>
      </c>
      <c r="O768" s="20" t="s">
        <v>16428</v>
      </c>
    </row>
    <row r="769" spans="2:15" x14ac:dyDescent="0.3">
      <c r="B769" s="12" t="s">
        <v>16384</v>
      </c>
      <c r="C769" s="13">
        <v>22</v>
      </c>
      <c r="D769" s="14" t="s">
        <v>16418</v>
      </c>
      <c r="E769" s="12" t="s">
        <v>16404</v>
      </c>
      <c r="F769" s="12" t="s">
        <v>16416</v>
      </c>
      <c r="G769" s="15">
        <v>1</v>
      </c>
      <c r="H769" s="8">
        <v>19000000</v>
      </c>
      <c r="I769" s="12">
        <v>1</v>
      </c>
      <c r="J769" s="16">
        <v>3.2407407407407406E-3</v>
      </c>
      <c r="K769" s="12" t="s">
        <v>16420</v>
      </c>
      <c r="L769" s="12" t="s">
        <v>16438</v>
      </c>
      <c r="M769" s="12" t="s">
        <v>16425</v>
      </c>
      <c r="N769" s="12" t="s">
        <v>16397</v>
      </c>
      <c r="O769" s="12" t="s">
        <v>16403</v>
      </c>
    </row>
    <row r="770" spans="2:15" x14ac:dyDescent="0.3">
      <c r="B770" s="20" t="s">
        <v>16384</v>
      </c>
      <c r="C770" s="21">
        <v>12</v>
      </c>
      <c r="D770" s="22" t="s">
        <v>16418</v>
      </c>
      <c r="E770" s="20" t="s">
        <v>16400</v>
      </c>
      <c r="F770" s="20" t="s">
        <v>16416</v>
      </c>
      <c r="G770" s="23">
        <v>4</v>
      </c>
      <c r="H770" s="24">
        <v>20000000</v>
      </c>
      <c r="I770" s="20">
        <v>2</v>
      </c>
      <c r="J770" s="25">
        <v>3.2407407407407406E-3</v>
      </c>
      <c r="K770" s="20" t="s">
        <v>16388</v>
      </c>
      <c r="L770" s="20" t="s">
        <v>16401</v>
      </c>
      <c r="M770" s="20" t="s">
        <v>16405</v>
      </c>
      <c r="N770" s="20" t="s">
        <v>16391</v>
      </c>
      <c r="O770" s="20" t="s">
        <v>16427</v>
      </c>
    </row>
    <row r="771" spans="2:15" x14ac:dyDescent="0.3">
      <c r="B771" s="12" t="s">
        <v>16384</v>
      </c>
      <c r="C771" s="13">
        <v>22</v>
      </c>
      <c r="D771" s="14" t="s">
        <v>16418</v>
      </c>
      <c r="E771" s="12" t="s">
        <v>16404</v>
      </c>
      <c r="F771" s="12" t="s">
        <v>16416</v>
      </c>
      <c r="G771" s="15">
        <v>3</v>
      </c>
      <c r="H771" s="8">
        <v>15000000</v>
      </c>
      <c r="I771" s="12">
        <v>1</v>
      </c>
      <c r="J771" s="16">
        <v>3.2407407407407406E-3</v>
      </c>
      <c r="K771" s="12" t="s">
        <v>16388</v>
      </c>
      <c r="L771" s="12" t="s">
        <v>16389</v>
      </c>
      <c r="M771" s="12" t="s">
        <v>16422</v>
      </c>
      <c r="N771" s="12" t="s">
        <v>16391</v>
      </c>
      <c r="O771" s="12" t="s">
        <v>16437</v>
      </c>
    </row>
    <row r="772" spans="2:15" x14ac:dyDescent="0.3">
      <c r="B772" s="20" t="s">
        <v>16384</v>
      </c>
      <c r="C772" s="21">
        <v>16</v>
      </c>
      <c r="D772" s="22" t="s">
        <v>16429</v>
      </c>
      <c r="E772" s="20" t="s">
        <v>16404</v>
      </c>
      <c r="F772" s="20" t="s">
        <v>16394</v>
      </c>
      <c r="G772" s="23">
        <v>2</v>
      </c>
      <c r="H772" s="24">
        <v>12000000</v>
      </c>
      <c r="I772" s="20">
        <v>1</v>
      </c>
      <c r="J772" s="25">
        <v>3.2407407407407406E-3</v>
      </c>
      <c r="K772" s="20" t="s">
        <v>16388</v>
      </c>
      <c r="L772" s="20" t="s">
        <v>16401</v>
      </c>
      <c r="M772" s="20" t="s">
        <v>16414</v>
      </c>
      <c r="N772" s="20" t="s">
        <v>16397</v>
      </c>
      <c r="O772" s="20" t="s">
        <v>16398</v>
      </c>
    </row>
    <row r="773" spans="2:15" x14ac:dyDescent="0.3">
      <c r="B773" s="12" t="s">
        <v>16384</v>
      </c>
      <c r="C773" s="13">
        <v>11</v>
      </c>
      <c r="D773" s="14" t="s">
        <v>16431</v>
      </c>
      <c r="E773" s="12" t="s">
        <v>16386</v>
      </c>
      <c r="F773" s="12" t="s">
        <v>16416</v>
      </c>
      <c r="G773" s="15">
        <v>2</v>
      </c>
      <c r="H773" s="8">
        <v>12000000</v>
      </c>
      <c r="I773" s="12">
        <v>4</v>
      </c>
      <c r="J773" s="16">
        <v>3.2407407407407406E-3</v>
      </c>
      <c r="K773" s="12" t="s">
        <v>16388</v>
      </c>
      <c r="L773" s="12" t="s">
        <v>16389</v>
      </c>
      <c r="M773" s="12" t="s">
        <v>16417</v>
      </c>
      <c r="N773" s="12" t="s">
        <v>16409</v>
      </c>
      <c r="O773" s="12" t="s">
        <v>16410</v>
      </c>
    </row>
    <row r="774" spans="2:15" x14ac:dyDescent="0.3">
      <c r="B774" s="20" t="s">
        <v>16384</v>
      </c>
      <c r="C774" s="21">
        <v>1</v>
      </c>
      <c r="D774" s="22" t="s">
        <v>16433</v>
      </c>
      <c r="E774" s="20" t="s">
        <v>16404</v>
      </c>
      <c r="F774" s="20" t="s">
        <v>16394</v>
      </c>
      <c r="G774" s="23">
        <v>2</v>
      </c>
      <c r="H774" s="24">
        <v>12000000</v>
      </c>
      <c r="I774" s="20">
        <v>2</v>
      </c>
      <c r="J774" s="25">
        <v>3.2407407407407406E-3</v>
      </c>
      <c r="K774" s="20" t="s">
        <v>16388</v>
      </c>
      <c r="L774" s="20" t="s">
        <v>16401</v>
      </c>
      <c r="M774" s="20" t="s">
        <v>16425</v>
      </c>
      <c r="N774" s="20" t="s">
        <v>16409</v>
      </c>
      <c r="O774" s="20" t="s">
        <v>16440</v>
      </c>
    </row>
    <row r="775" spans="2:15" x14ac:dyDescent="0.3">
      <c r="B775" s="12" t="s">
        <v>16443</v>
      </c>
      <c r="C775" s="13">
        <v>15</v>
      </c>
      <c r="D775" s="14" t="s">
        <v>16432</v>
      </c>
      <c r="E775" s="12" t="s">
        <v>16412</v>
      </c>
      <c r="F775" s="12" t="s">
        <v>16387</v>
      </c>
      <c r="G775" s="15">
        <v>0</v>
      </c>
      <c r="H775" s="8">
        <v>0</v>
      </c>
      <c r="I775" s="12">
        <v>2</v>
      </c>
      <c r="J775" s="16">
        <v>3.2407407407407406E-3</v>
      </c>
      <c r="K775" s="12"/>
      <c r="L775" s="12"/>
      <c r="M775" s="12" t="s">
        <v>16417</v>
      </c>
      <c r="N775" s="12" t="s">
        <v>16397</v>
      </c>
      <c r="O775" s="12" t="s">
        <v>16398</v>
      </c>
    </row>
    <row r="776" spans="2:15" x14ac:dyDescent="0.3">
      <c r="B776" s="20" t="s">
        <v>16443</v>
      </c>
      <c r="C776" s="21">
        <v>11</v>
      </c>
      <c r="D776" s="22" t="s">
        <v>16433</v>
      </c>
      <c r="E776" s="20" t="s">
        <v>16386</v>
      </c>
      <c r="F776" s="20" t="s">
        <v>16416</v>
      </c>
      <c r="G776" s="23">
        <v>0</v>
      </c>
      <c r="H776" s="24">
        <v>0</v>
      </c>
      <c r="I776" s="20">
        <v>5</v>
      </c>
      <c r="J776" s="25">
        <v>3.2407407407407406E-3</v>
      </c>
      <c r="K776" s="20"/>
      <c r="L776" s="20"/>
      <c r="M776" s="20" t="s">
        <v>16405</v>
      </c>
      <c r="N776" s="20" t="s">
        <v>16409</v>
      </c>
      <c r="O776" s="20" t="s">
        <v>16440</v>
      </c>
    </row>
    <row r="777" spans="2:15" x14ac:dyDescent="0.3">
      <c r="B777" s="12" t="s">
        <v>16443</v>
      </c>
      <c r="C777" s="13">
        <v>14</v>
      </c>
      <c r="D777" s="14" t="s">
        <v>16393</v>
      </c>
      <c r="E777" s="12" t="s">
        <v>16400</v>
      </c>
      <c r="F777" s="12" t="s">
        <v>16416</v>
      </c>
      <c r="G777" s="15">
        <v>0</v>
      </c>
      <c r="H777" s="8">
        <v>0</v>
      </c>
      <c r="I777" s="12">
        <v>4</v>
      </c>
      <c r="J777" s="16">
        <v>3.2407407407407406E-3</v>
      </c>
      <c r="K777" s="12"/>
      <c r="L777" s="12"/>
      <c r="M777" s="12" t="s">
        <v>16417</v>
      </c>
      <c r="N777" s="12" t="s">
        <v>16391</v>
      </c>
      <c r="O777" s="12" t="s">
        <v>16415</v>
      </c>
    </row>
    <row r="778" spans="2:15" x14ac:dyDescent="0.3">
      <c r="B778" s="20" t="s">
        <v>16443</v>
      </c>
      <c r="C778" s="21">
        <v>24</v>
      </c>
      <c r="D778" s="22" t="s">
        <v>16399</v>
      </c>
      <c r="E778" s="20" t="s">
        <v>16446</v>
      </c>
      <c r="F778" s="20" t="s">
        <v>16416</v>
      </c>
      <c r="G778" s="23">
        <v>0</v>
      </c>
      <c r="H778" s="24">
        <v>0</v>
      </c>
      <c r="I778" s="20">
        <v>3</v>
      </c>
      <c r="J778" s="25">
        <v>3.2407407407407406E-3</v>
      </c>
      <c r="K778" s="20"/>
      <c r="L778" s="20"/>
      <c r="M778" s="20" t="s">
        <v>16390</v>
      </c>
      <c r="N778" s="20" t="s">
        <v>16391</v>
      </c>
      <c r="O778" s="20" t="s">
        <v>16437</v>
      </c>
    </row>
    <row r="779" spans="2:15" x14ac:dyDescent="0.3">
      <c r="B779" s="12" t="s">
        <v>16443</v>
      </c>
      <c r="C779" s="13">
        <v>1</v>
      </c>
      <c r="D779" s="14" t="s">
        <v>16411</v>
      </c>
      <c r="E779" s="12" t="s">
        <v>16386</v>
      </c>
      <c r="F779" s="12" t="s">
        <v>16416</v>
      </c>
      <c r="G779" s="15">
        <v>0</v>
      </c>
      <c r="H779" s="8">
        <v>0</v>
      </c>
      <c r="I779" s="12">
        <v>1</v>
      </c>
      <c r="J779" s="16">
        <v>3.2407407407407406E-3</v>
      </c>
      <c r="K779" s="12"/>
      <c r="L779" s="12"/>
      <c r="M779" s="12" t="s">
        <v>16417</v>
      </c>
      <c r="N779" s="12" t="s">
        <v>16397</v>
      </c>
      <c r="O779" s="12" t="s">
        <v>16426</v>
      </c>
    </row>
    <row r="780" spans="2:15" x14ac:dyDescent="0.3">
      <c r="B780" s="20" t="s">
        <v>16443</v>
      </c>
      <c r="C780" s="21">
        <v>19</v>
      </c>
      <c r="D780" s="22" t="s">
        <v>16442</v>
      </c>
      <c r="E780" s="20" t="s">
        <v>16404</v>
      </c>
      <c r="F780" s="20" t="s">
        <v>16416</v>
      </c>
      <c r="G780" s="23">
        <v>0</v>
      </c>
      <c r="H780" s="24">
        <v>0</v>
      </c>
      <c r="I780" s="20">
        <v>2</v>
      </c>
      <c r="J780" s="25">
        <v>3.2407407407407406E-3</v>
      </c>
      <c r="K780" s="20"/>
      <c r="L780" s="20"/>
      <c r="M780" s="20" t="s">
        <v>16402</v>
      </c>
      <c r="N780" s="20" t="s">
        <v>16409</v>
      </c>
      <c r="O780" s="20" t="s">
        <v>16440</v>
      </c>
    </row>
    <row r="781" spans="2:15" x14ac:dyDescent="0.3">
      <c r="B781" s="12" t="s">
        <v>16443</v>
      </c>
      <c r="C781" s="13">
        <v>15</v>
      </c>
      <c r="D781" s="14" t="s">
        <v>16432</v>
      </c>
      <c r="E781" s="12" t="s">
        <v>16412</v>
      </c>
      <c r="F781" s="12" t="s">
        <v>16387</v>
      </c>
      <c r="G781" s="15">
        <v>0</v>
      </c>
      <c r="H781" s="8">
        <v>0</v>
      </c>
      <c r="I781" s="12">
        <v>2</v>
      </c>
      <c r="J781" s="16">
        <v>3.2407407407407406E-3</v>
      </c>
      <c r="K781" s="12"/>
      <c r="L781" s="12"/>
      <c r="M781" s="12" t="s">
        <v>16417</v>
      </c>
      <c r="N781" s="12" t="s">
        <v>16397</v>
      </c>
      <c r="O781" s="12" t="s">
        <v>16398</v>
      </c>
    </row>
    <row r="782" spans="2:15" x14ac:dyDescent="0.3">
      <c r="B782" s="20" t="s">
        <v>16443</v>
      </c>
      <c r="C782" s="21">
        <v>11</v>
      </c>
      <c r="D782" s="22" t="s">
        <v>16433</v>
      </c>
      <c r="E782" s="20" t="s">
        <v>16386</v>
      </c>
      <c r="F782" s="20" t="s">
        <v>16416</v>
      </c>
      <c r="G782" s="23">
        <v>0</v>
      </c>
      <c r="H782" s="24">
        <v>0</v>
      </c>
      <c r="I782" s="20">
        <v>5</v>
      </c>
      <c r="J782" s="25">
        <v>3.2407407407407406E-3</v>
      </c>
      <c r="K782" s="20"/>
      <c r="L782" s="20"/>
      <c r="M782" s="20" t="s">
        <v>16405</v>
      </c>
      <c r="N782" s="20" t="s">
        <v>16409</v>
      </c>
      <c r="O782" s="20" t="s">
        <v>16440</v>
      </c>
    </row>
    <row r="783" spans="2:15" x14ac:dyDescent="0.3">
      <c r="B783" s="12" t="s">
        <v>16384</v>
      </c>
      <c r="C783" s="13">
        <v>19</v>
      </c>
      <c r="D783" s="14" t="s">
        <v>16393</v>
      </c>
      <c r="E783" s="12" t="s">
        <v>16400</v>
      </c>
      <c r="F783" s="12" t="s">
        <v>16419</v>
      </c>
      <c r="G783" s="15">
        <v>1</v>
      </c>
      <c r="H783" s="8">
        <v>7000000</v>
      </c>
      <c r="I783" s="12">
        <v>5</v>
      </c>
      <c r="J783" s="16">
        <v>3.2986111111111111E-3</v>
      </c>
      <c r="K783" s="12" t="s">
        <v>16388</v>
      </c>
      <c r="L783" s="12" t="s">
        <v>16395</v>
      </c>
      <c r="M783" s="12" t="s">
        <v>16422</v>
      </c>
      <c r="N783" s="12" t="s">
        <v>16391</v>
      </c>
      <c r="O783" s="12" t="s">
        <v>16427</v>
      </c>
    </row>
    <row r="784" spans="2:15" x14ac:dyDescent="0.3">
      <c r="B784" s="20" t="s">
        <v>16384</v>
      </c>
      <c r="C784" s="21">
        <v>5</v>
      </c>
      <c r="D784" s="22" t="s">
        <v>16399</v>
      </c>
      <c r="E784" s="20" t="s">
        <v>16404</v>
      </c>
      <c r="F784" s="20" t="s">
        <v>16416</v>
      </c>
      <c r="G784" s="23">
        <v>4</v>
      </c>
      <c r="H784" s="24">
        <v>15000000</v>
      </c>
      <c r="I784" s="20">
        <v>3</v>
      </c>
      <c r="J784" s="25">
        <v>3.2986111111111111E-3</v>
      </c>
      <c r="K784" s="20" t="s">
        <v>16388</v>
      </c>
      <c r="L784" s="20" t="s">
        <v>16389</v>
      </c>
      <c r="M784" s="20" t="s">
        <v>16405</v>
      </c>
      <c r="N784" s="20" t="s">
        <v>16409</v>
      </c>
      <c r="O784" s="20" t="s">
        <v>16440</v>
      </c>
    </row>
    <row r="785" spans="2:15" x14ac:dyDescent="0.3">
      <c r="B785" s="12" t="s">
        <v>16384</v>
      </c>
      <c r="C785" s="13">
        <v>11</v>
      </c>
      <c r="D785" s="14" t="s">
        <v>16411</v>
      </c>
      <c r="E785" s="12" t="s">
        <v>16386</v>
      </c>
      <c r="F785" s="12" t="s">
        <v>16419</v>
      </c>
      <c r="G785" s="15">
        <v>2</v>
      </c>
      <c r="H785" s="8">
        <v>38000000</v>
      </c>
      <c r="I785" s="12">
        <v>1</v>
      </c>
      <c r="J785" s="16">
        <v>3.2986111111111111E-3</v>
      </c>
      <c r="K785" s="12" t="s">
        <v>16420</v>
      </c>
      <c r="L785" s="12" t="s">
        <v>16389</v>
      </c>
      <c r="M785" s="12" t="s">
        <v>16414</v>
      </c>
      <c r="N785" s="12" t="s">
        <v>16391</v>
      </c>
      <c r="O785" s="12" t="s">
        <v>16427</v>
      </c>
    </row>
    <row r="786" spans="2:15" x14ac:dyDescent="0.3">
      <c r="B786" s="20" t="s">
        <v>16384</v>
      </c>
      <c r="C786" s="21">
        <v>1</v>
      </c>
      <c r="D786" s="22" t="s">
        <v>16411</v>
      </c>
      <c r="E786" s="20" t="s">
        <v>16423</v>
      </c>
      <c r="F786" s="20" t="s">
        <v>16387</v>
      </c>
      <c r="G786" s="23">
        <v>3</v>
      </c>
      <c r="H786" s="24">
        <v>15000000</v>
      </c>
      <c r="I786" s="20">
        <v>1</v>
      </c>
      <c r="J786" s="25">
        <v>3.2986111111111111E-3</v>
      </c>
      <c r="K786" s="20" t="s">
        <v>16388</v>
      </c>
      <c r="L786" s="20" t="s">
        <v>16413</v>
      </c>
      <c r="M786" s="20" t="s">
        <v>16402</v>
      </c>
      <c r="N786" s="20" t="s">
        <v>16409</v>
      </c>
      <c r="O786" s="20" t="s">
        <v>16410</v>
      </c>
    </row>
    <row r="787" spans="2:15" x14ac:dyDescent="0.3">
      <c r="B787" s="12" t="s">
        <v>16384</v>
      </c>
      <c r="C787" s="13">
        <v>21</v>
      </c>
      <c r="D787" s="14" t="s">
        <v>16411</v>
      </c>
      <c r="E787" s="12" t="s">
        <v>16400</v>
      </c>
      <c r="F787" s="12" t="s">
        <v>16387</v>
      </c>
      <c r="G787" s="15">
        <v>5</v>
      </c>
      <c r="H787" s="8">
        <v>20000000</v>
      </c>
      <c r="I787" s="12">
        <v>5</v>
      </c>
      <c r="J787" s="16">
        <v>3.2986111111111111E-3</v>
      </c>
      <c r="K787" s="12" t="s">
        <v>16388</v>
      </c>
      <c r="L787" s="12" t="s">
        <v>16430</v>
      </c>
      <c r="M787" s="12" t="s">
        <v>16390</v>
      </c>
      <c r="N787" s="12" t="s">
        <v>16397</v>
      </c>
      <c r="O787" s="12" t="s">
        <v>16403</v>
      </c>
    </row>
    <row r="788" spans="2:15" x14ac:dyDescent="0.3">
      <c r="B788" s="20" t="s">
        <v>16384</v>
      </c>
      <c r="C788" s="21">
        <v>27</v>
      </c>
      <c r="D788" s="22" t="s">
        <v>16418</v>
      </c>
      <c r="E788" s="20" t="s">
        <v>16412</v>
      </c>
      <c r="F788" s="20" t="s">
        <v>16416</v>
      </c>
      <c r="G788" s="23">
        <v>3</v>
      </c>
      <c r="H788" s="24">
        <v>11000000</v>
      </c>
      <c r="I788" s="20">
        <v>3</v>
      </c>
      <c r="J788" s="25">
        <v>3.2986111111111111E-3</v>
      </c>
      <c r="K788" s="20" t="s">
        <v>16388</v>
      </c>
      <c r="L788" s="20" t="s">
        <v>16430</v>
      </c>
      <c r="M788" s="20" t="s">
        <v>16422</v>
      </c>
      <c r="N788" s="20" t="s">
        <v>16406</v>
      </c>
      <c r="O788" s="20" t="s">
        <v>16407</v>
      </c>
    </row>
    <row r="789" spans="2:15" x14ac:dyDescent="0.3">
      <c r="B789" s="12" t="s">
        <v>16384</v>
      </c>
      <c r="C789" s="13">
        <v>28</v>
      </c>
      <c r="D789" s="14" t="s">
        <v>16418</v>
      </c>
      <c r="E789" s="12" t="s">
        <v>16412</v>
      </c>
      <c r="F789" s="12" t="s">
        <v>16394</v>
      </c>
      <c r="G789" s="15">
        <v>2</v>
      </c>
      <c r="H789" s="8">
        <v>12000000</v>
      </c>
      <c r="I789" s="12">
        <v>3</v>
      </c>
      <c r="J789" s="16">
        <v>3.2986111111111111E-3</v>
      </c>
      <c r="K789" s="12" t="s">
        <v>16388</v>
      </c>
      <c r="L789" s="12" t="s">
        <v>16413</v>
      </c>
      <c r="M789" s="12" t="s">
        <v>16425</v>
      </c>
      <c r="N789" s="12" t="s">
        <v>16391</v>
      </c>
      <c r="O789" s="12" t="s">
        <v>16436</v>
      </c>
    </row>
    <row r="790" spans="2:15" x14ac:dyDescent="0.3">
      <c r="B790" s="20" t="s">
        <v>16384</v>
      </c>
      <c r="C790" s="21">
        <v>11</v>
      </c>
      <c r="D790" s="22" t="s">
        <v>16442</v>
      </c>
      <c r="E790" s="20" t="s">
        <v>16412</v>
      </c>
      <c r="F790" s="20" t="s">
        <v>16394</v>
      </c>
      <c r="G790" s="23">
        <v>1</v>
      </c>
      <c r="H790" s="24">
        <v>19000000</v>
      </c>
      <c r="I790" s="20">
        <v>1</v>
      </c>
      <c r="J790" s="25">
        <v>3.2986111111111111E-3</v>
      </c>
      <c r="K790" s="20" t="s">
        <v>16420</v>
      </c>
      <c r="L790" s="20" t="s">
        <v>16401</v>
      </c>
      <c r="M790" s="20" t="s">
        <v>16402</v>
      </c>
      <c r="N790" s="20" t="s">
        <v>16391</v>
      </c>
      <c r="O790" s="20" t="s">
        <v>16409</v>
      </c>
    </row>
    <row r="791" spans="2:15" x14ac:dyDescent="0.3">
      <c r="B791" s="12" t="s">
        <v>16384</v>
      </c>
      <c r="C791" s="13">
        <v>25</v>
      </c>
      <c r="D791" s="14" t="s">
        <v>16442</v>
      </c>
      <c r="E791" s="12" t="s">
        <v>16386</v>
      </c>
      <c r="F791" s="12" t="s">
        <v>16394</v>
      </c>
      <c r="G791" s="15">
        <v>2</v>
      </c>
      <c r="H791" s="8">
        <v>12000000</v>
      </c>
      <c r="I791" s="12">
        <v>1</v>
      </c>
      <c r="J791" s="16">
        <v>3.2986111111111111E-3</v>
      </c>
      <c r="K791" s="12" t="s">
        <v>16388</v>
      </c>
      <c r="L791" s="12" t="s">
        <v>16430</v>
      </c>
      <c r="M791" s="12" t="s">
        <v>16417</v>
      </c>
      <c r="N791" s="12" t="s">
        <v>16406</v>
      </c>
      <c r="O791" s="12" t="s">
        <v>16428</v>
      </c>
    </row>
    <row r="792" spans="2:15" x14ac:dyDescent="0.3">
      <c r="B792" s="20" t="s">
        <v>16384</v>
      </c>
      <c r="C792" s="21">
        <v>23</v>
      </c>
      <c r="D792" s="22" t="s">
        <v>16442</v>
      </c>
      <c r="E792" s="20" t="s">
        <v>16386</v>
      </c>
      <c r="F792" s="20" t="s">
        <v>16387</v>
      </c>
      <c r="G792" s="23">
        <v>2</v>
      </c>
      <c r="H792" s="24">
        <v>12000000</v>
      </c>
      <c r="I792" s="20">
        <v>1</v>
      </c>
      <c r="J792" s="25">
        <v>3.2986111111111111E-3</v>
      </c>
      <c r="K792" s="20" t="s">
        <v>16388</v>
      </c>
      <c r="L792" s="20" t="s">
        <v>16438</v>
      </c>
      <c r="M792" s="20" t="s">
        <v>16422</v>
      </c>
      <c r="N792" s="20" t="s">
        <v>16397</v>
      </c>
      <c r="O792" s="20" t="s">
        <v>16398</v>
      </c>
    </row>
    <row r="793" spans="2:15" x14ac:dyDescent="0.3">
      <c r="B793" s="12" t="s">
        <v>16384</v>
      </c>
      <c r="C793" s="13">
        <v>19</v>
      </c>
      <c r="D793" s="14" t="s">
        <v>16393</v>
      </c>
      <c r="E793" s="12" t="s">
        <v>16400</v>
      </c>
      <c r="F793" s="12" t="s">
        <v>16419</v>
      </c>
      <c r="G793" s="15">
        <v>1</v>
      </c>
      <c r="H793" s="8">
        <v>7000000</v>
      </c>
      <c r="I793" s="12">
        <v>5</v>
      </c>
      <c r="J793" s="16">
        <v>3.2986111111111111E-3</v>
      </c>
      <c r="K793" s="12" t="s">
        <v>16388</v>
      </c>
      <c r="L793" s="12" t="s">
        <v>16395</v>
      </c>
      <c r="M793" s="12" t="s">
        <v>16422</v>
      </c>
      <c r="N793" s="12" t="s">
        <v>16391</v>
      </c>
      <c r="O793" s="12" t="s">
        <v>16427</v>
      </c>
    </row>
    <row r="794" spans="2:15" x14ac:dyDescent="0.3">
      <c r="B794" s="20" t="s">
        <v>16443</v>
      </c>
      <c r="C794" s="21">
        <v>11</v>
      </c>
      <c r="D794" s="22" t="s">
        <v>16429</v>
      </c>
      <c r="E794" s="20" t="s">
        <v>16412</v>
      </c>
      <c r="F794" s="20" t="s">
        <v>16394</v>
      </c>
      <c r="G794" s="23">
        <v>0</v>
      </c>
      <c r="H794" s="24">
        <v>0</v>
      </c>
      <c r="I794" s="20">
        <v>4</v>
      </c>
      <c r="J794" s="25">
        <v>3.2986111111111111E-3</v>
      </c>
      <c r="K794" s="20"/>
      <c r="L794" s="20"/>
      <c r="M794" s="20" t="s">
        <v>16402</v>
      </c>
      <c r="N794" s="20" t="s">
        <v>16406</v>
      </c>
      <c r="O794" s="20" t="s">
        <v>16439</v>
      </c>
    </row>
    <row r="795" spans="2:15" x14ac:dyDescent="0.3">
      <c r="B795" s="12" t="s">
        <v>16443</v>
      </c>
      <c r="C795" s="13">
        <v>19</v>
      </c>
      <c r="D795" s="14" t="s">
        <v>16399</v>
      </c>
      <c r="E795" s="12" t="s">
        <v>16386</v>
      </c>
      <c r="F795" s="12" t="s">
        <v>16416</v>
      </c>
      <c r="G795" s="15">
        <v>0</v>
      </c>
      <c r="H795" s="8">
        <v>0</v>
      </c>
      <c r="I795" s="12">
        <v>6</v>
      </c>
      <c r="J795" s="16">
        <v>3.2986111111111111E-3</v>
      </c>
      <c r="K795" s="12"/>
      <c r="L795" s="12"/>
      <c r="M795" s="12" t="s">
        <v>16402</v>
      </c>
      <c r="N795" s="12" t="s">
        <v>16397</v>
      </c>
      <c r="O795" s="12" t="s">
        <v>16444</v>
      </c>
    </row>
    <row r="796" spans="2:15" x14ac:dyDescent="0.3">
      <c r="B796" s="20" t="s">
        <v>16443</v>
      </c>
      <c r="C796" s="21">
        <v>18</v>
      </c>
      <c r="D796" s="22" t="s">
        <v>16418</v>
      </c>
      <c r="E796" s="20" t="s">
        <v>16446</v>
      </c>
      <c r="F796" s="20" t="s">
        <v>16416</v>
      </c>
      <c r="G796" s="23">
        <v>0</v>
      </c>
      <c r="H796" s="24">
        <v>0</v>
      </c>
      <c r="I796" s="20">
        <v>4</v>
      </c>
      <c r="J796" s="25">
        <v>3.2986111111111111E-3</v>
      </c>
      <c r="K796" s="20"/>
      <c r="L796" s="20"/>
      <c r="M796" s="20" t="s">
        <v>16425</v>
      </c>
      <c r="N796" s="20" t="s">
        <v>16409</v>
      </c>
      <c r="O796" s="20" t="s">
        <v>16440</v>
      </c>
    </row>
    <row r="797" spans="2:15" x14ac:dyDescent="0.3">
      <c r="B797" s="12" t="s">
        <v>16443</v>
      </c>
      <c r="C797" s="13">
        <v>11</v>
      </c>
      <c r="D797" s="14" t="s">
        <v>16429</v>
      </c>
      <c r="E797" s="12" t="s">
        <v>16412</v>
      </c>
      <c r="F797" s="12" t="s">
        <v>16394</v>
      </c>
      <c r="G797" s="15">
        <v>0</v>
      </c>
      <c r="H797" s="8">
        <v>0</v>
      </c>
      <c r="I797" s="12">
        <v>4</v>
      </c>
      <c r="J797" s="16">
        <v>3.2986111111111111E-3</v>
      </c>
      <c r="K797" s="12"/>
      <c r="L797" s="12"/>
      <c r="M797" s="12" t="s">
        <v>16402</v>
      </c>
      <c r="N797" s="12" t="s">
        <v>16406</v>
      </c>
      <c r="O797" s="12" t="s">
        <v>16439</v>
      </c>
    </row>
    <row r="798" spans="2:15" x14ac:dyDescent="0.3">
      <c r="B798" s="20" t="s">
        <v>16384</v>
      </c>
      <c r="C798" s="21">
        <v>13</v>
      </c>
      <c r="D798" s="22" t="s">
        <v>16429</v>
      </c>
      <c r="E798" s="20" t="s">
        <v>16423</v>
      </c>
      <c r="F798" s="20" t="s">
        <v>16416</v>
      </c>
      <c r="G798" s="23">
        <v>2</v>
      </c>
      <c r="H798" s="24">
        <v>12000000</v>
      </c>
      <c r="I798" s="20">
        <v>1</v>
      </c>
      <c r="J798" s="25">
        <v>3.3333333333333335E-3</v>
      </c>
      <c r="K798" s="20" t="s">
        <v>16388</v>
      </c>
      <c r="L798" s="20" t="s">
        <v>16430</v>
      </c>
      <c r="M798" s="20" t="s">
        <v>16402</v>
      </c>
      <c r="N798" s="20" t="s">
        <v>16397</v>
      </c>
      <c r="O798" s="20" t="s">
        <v>16398</v>
      </c>
    </row>
    <row r="799" spans="2:15" x14ac:dyDescent="0.3">
      <c r="B799" s="12" t="s">
        <v>16384</v>
      </c>
      <c r="C799" s="13">
        <v>1</v>
      </c>
      <c r="D799" s="14" t="s">
        <v>16433</v>
      </c>
      <c r="E799" s="12" t="s">
        <v>16423</v>
      </c>
      <c r="F799" s="12" t="s">
        <v>16394</v>
      </c>
      <c r="G799" s="15">
        <v>4</v>
      </c>
      <c r="H799" s="8">
        <v>20000000</v>
      </c>
      <c r="I799" s="12">
        <v>4</v>
      </c>
      <c r="J799" s="16">
        <v>3.3333333333333335E-3</v>
      </c>
      <c r="K799" s="12" t="s">
        <v>16435</v>
      </c>
      <c r="L799" s="12" t="s">
        <v>16438</v>
      </c>
      <c r="M799" s="12" t="s">
        <v>16417</v>
      </c>
      <c r="N799" s="12" t="s">
        <v>16391</v>
      </c>
      <c r="O799" s="12" t="s">
        <v>16437</v>
      </c>
    </row>
    <row r="800" spans="2:15" x14ac:dyDescent="0.3">
      <c r="B800" s="20" t="s">
        <v>16384</v>
      </c>
      <c r="C800" s="21">
        <v>12</v>
      </c>
      <c r="D800" s="22" t="s">
        <v>16399</v>
      </c>
      <c r="E800" s="20" t="s">
        <v>16423</v>
      </c>
      <c r="F800" s="20" t="s">
        <v>16387</v>
      </c>
      <c r="G800" s="23">
        <v>2</v>
      </c>
      <c r="H800" s="24">
        <v>10000000</v>
      </c>
      <c r="I800" s="20">
        <v>5</v>
      </c>
      <c r="J800" s="25">
        <v>3.3333333333333335E-3</v>
      </c>
      <c r="K800" s="20" t="s">
        <v>16388</v>
      </c>
      <c r="L800" s="20" t="s">
        <v>16408</v>
      </c>
      <c r="M800" s="20" t="s">
        <v>16425</v>
      </c>
      <c r="N800" s="20" t="s">
        <v>16409</v>
      </c>
      <c r="O800" s="20" t="s">
        <v>16440</v>
      </c>
    </row>
    <row r="801" spans="2:15" x14ac:dyDescent="0.3">
      <c r="B801" s="12" t="s">
        <v>16384</v>
      </c>
      <c r="C801" s="13">
        <v>13</v>
      </c>
      <c r="D801" s="14" t="s">
        <v>16411</v>
      </c>
      <c r="E801" s="12" t="s">
        <v>16386</v>
      </c>
      <c r="F801" s="12" t="s">
        <v>16394</v>
      </c>
      <c r="G801" s="15">
        <v>1</v>
      </c>
      <c r="H801" s="8">
        <v>19000000</v>
      </c>
      <c r="I801" s="12">
        <v>4</v>
      </c>
      <c r="J801" s="16">
        <v>3.3333333333333335E-3</v>
      </c>
      <c r="K801" s="12" t="s">
        <v>16420</v>
      </c>
      <c r="L801" s="12" t="s">
        <v>16430</v>
      </c>
      <c r="M801" s="12" t="s">
        <v>16405</v>
      </c>
      <c r="N801" s="12" t="s">
        <v>16397</v>
      </c>
      <c r="O801" s="12" t="s">
        <v>16403</v>
      </c>
    </row>
    <row r="802" spans="2:15" x14ac:dyDescent="0.3">
      <c r="B802" s="20" t="s">
        <v>16384</v>
      </c>
      <c r="C802" s="21">
        <v>8</v>
      </c>
      <c r="D802" s="22" t="s">
        <v>16411</v>
      </c>
      <c r="E802" s="20" t="s">
        <v>16423</v>
      </c>
      <c r="F802" s="20" t="s">
        <v>16394</v>
      </c>
      <c r="G802" s="23">
        <v>3</v>
      </c>
      <c r="H802" s="24">
        <v>15000000</v>
      </c>
      <c r="I802" s="20">
        <v>3</v>
      </c>
      <c r="J802" s="25">
        <v>3.3333333333333335E-3</v>
      </c>
      <c r="K802" s="20" t="s">
        <v>16388</v>
      </c>
      <c r="L802" s="20" t="s">
        <v>16389</v>
      </c>
      <c r="M802" s="20" t="s">
        <v>16414</v>
      </c>
      <c r="N802" s="20" t="s">
        <v>16391</v>
      </c>
      <c r="O802" s="20" t="s">
        <v>16415</v>
      </c>
    </row>
    <row r="803" spans="2:15" x14ac:dyDescent="0.3">
      <c r="B803" s="12" t="s">
        <v>16384</v>
      </c>
      <c r="C803" s="13">
        <v>17</v>
      </c>
      <c r="D803" s="14" t="s">
        <v>16418</v>
      </c>
      <c r="E803" s="12" t="s">
        <v>16386</v>
      </c>
      <c r="F803" s="12" t="s">
        <v>16416</v>
      </c>
      <c r="G803" s="15">
        <v>2</v>
      </c>
      <c r="H803" s="8">
        <v>12000000</v>
      </c>
      <c r="I803" s="12">
        <v>3</v>
      </c>
      <c r="J803" s="16">
        <v>3.3333333333333335E-3</v>
      </c>
      <c r="K803" s="12" t="s">
        <v>16388</v>
      </c>
      <c r="L803" s="12" t="s">
        <v>16401</v>
      </c>
      <c r="M803" s="12" t="s">
        <v>16414</v>
      </c>
      <c r="N803" s="12" t="s">
        <v>16409</v>
      </c>
      <c r="O803" s="12" t="s">
        <v>16440</v>
      </c>
    </row>
    <row r="804" spans="2:15" x14ac:dyDescent="0.3">
      <c r="B804" s="20" t="s">
        <v>16384</v>
      </c>
      <c r="C804" s="21">
        <v>12</v>
      </c>
      <c r="D804" s="22" t="s">
        <v>16418</v>
      </c>
      <c r="E804" s="20" t="s">
        <v>16400</v>
      </c>
      <c r="F804" s="20" t="s">
        <v>16416</v>
      </c>
      <c r="G804" s="23">
        <v>3</v>
      </c>
      <c r="H804" s="24">
        <v>15000000</v>
      </c>
      <c r="I804" s="20">
        <v>1</v>
      </c>
      <c r="J804" s="25">
        <v>3.3333333333333335E-3</v>
      </c>
      <c r="K804" s="20" t="s">
        <v>16388</v>
      </c>
      <c r="L804" s="20" t="s">
        <v>16413</v>
      </c>
      <c r="M804" s="20" t="s">
        <v>16422</v>
      </c>
      <c r="N804" s="20" t="s">
        <v>16397</v>
      </c>
      <c r="O804" s="20" t="s">
        <v>16426</v>
      </c>
    </row>
    <row r="805" spans="2:15" x14ac:dyDescent="0.3">
      <c r="B805" s="12" t="s">
        <v>16384</v>
      </c>
      <c r="C805" s="13">
        <v>16</v>
      </c>
      <c r="D805" s="14" t="s">
        <v>16442</v>
      </c>
      <c r="E805" s="12" t="s">
        <v>16446</v>
      </c>
      <c r="F805" s="12" t="s">
        <v>16394</v>
      </c>
      <c r="G805" s="15">
        <v>5</v>
      </c>
      <c r="H805" s="8">
        <v>25000000</v>
      </c>
      <c r="I805" s="12">
        <v>2</v>
      </c>
      <c r="J805" s="16">
        <v>3.3333333333333335E-3</v>
      </c>
      <c r="K805" s="12" t="s">
        <v>16388</v>
      </c>
      <c r="L805" s="12" t="s">
        <v>16389</v>
      </c>
      <c r="M805" s="12" t="s">
        <v>16396</v>
      </c>
      <c r="N805" s="12" t="s">
        <v>16406</v>
      </c>
      <c r="O805" s="12" t="s">
        <v>16439</v>
      </c>
    </row>
    <row r="806" spans="2:15" x14ac:dyDescent="0.3">
      <c r="B806" s="20" t="s">
        <v>16384</v>
      </c>
      <c r="C806" s="21">
        <v>13</v>
      </c>
      <c r="D806" s="22" t="s">
        <v>16429</v>
      </c>
      <c r="E806" s="20" t="s">
        <v>16423</v>
      </c>
      <c r="F806" s="20" t="s">
        <v>16416</v>
      </c>
      <c r="G806" s="23">
        <v>2</v>
      </c>
      <c r="H806" s="24">
        <v>12000000</v>
      </c>
      <c r="I806" s="20">
        <v>1</v>
      </c>
      <c r="J806" s="25">
        <v>3.3333333333333335E-3</v>
      </c>
      <c r="K806" s="20" t="s">
        <v>16388</v>
      </c>
      <c r="L806" s="20" t="s">
        <v>16430</v>
      </c>
      <c r="M806" s="20" t="s">
        <v>16402</v>
      </c>
      <c r="N806" s="20" t="s">
        <v>16397</v>
      </c>
      <c r="O806" s="20" t="s">
        <v>16398</v>
      </c>
    </row>
    <row r="807" spans="2:15" x14ac:dyDescent="0.3">
      <c r="B807" s="12" t="s">
        <v>16384</v>
      </c>
      <c r="C807" s="13">
        <v>1</v>
      </c>
      <c r="D807" s="14" t="s">
        <v>16433</v>
      </c>
      <c r="E807" s="12" t="s">
        <v>16423</v>
      </c>
      <c r="F807" s="12" t="s">
        <v>16394</v>
      </c>
      <c r="G807" s="15">
        <v>4</v>
      </c>
      <c r="H807" s="8">
        <v>20000000</v>
      </c>
      <c r="I807" s="12">
        <v>4</v>
      </c>
      <c r="J807" s="16">
        <v>3.3333333333333335E-3</v>
      </c>
      <c r="K807" s="12" t="s">
        <v>16435</v>
      </c>
      <c r="L807" s="12" t="s">
        <v>16438</v>
      </c>
      <c r="M807" s="12" t="s">
        <v>16417</v>
      </c>
      <c r="N807" s="12" t="s">
        <v>16391</v>
      </c>
      <c r="O807" s="12" t="s">
        <v>16437</v>
      </c>
    </row>
    <row r="808" spans="2:15" x14ac:dyDescent="0.3">
      <c r="B808" s="20" t="s">
        <v>16443</v>
      </c>
      <c r="C808" s="21">
        <v>12</v>
      </c>
      <c r="D808" s="22" t="s">
        <v>16434</v>
      </c>
      <c r="E808" s="20" t="s">
        <v>16386</v>
      </c>
      <c r="F808" s="20" t="s">
        <v>16416</v>
      </c>
      <c r="G808" s="23">
        <v>0</v>
      </c>
      <c r="H808" s="24">
        <v>0</v>
      </c>
      <c r="I808" s="20">
        <v>2</v>
      </c>
      <c r="J808" s="25">
        <v>3.3333333333333335E-3</v>
      </c>
      <c r="K808" s="20"/>
      <c r="L808" s="20"/>
      <c r="M808" s="20" t="s">
        <v>16390</v>
      </c>
      <c r="N808" s="20" t="s">
        <v>16406</v>
      </c>
      <c r="O808" s="20" t="s">
        <v>16407</v>
      </c>
    </row>
    <row r="809" spans="2:15" x14ac:dyDescent="0.3">
      <c r="B809" s="12" t="s">
        <v>16443</v>
      </c>
      <c r="C809" s="13">
        <v>6</v>
      </c>
      <c r="D809" s="14" t="s">
        <v>16399</v>
      </c>
      <c r="E809" s="12" t="s">
        <v>16386</v>
      </c>
      <c r="F809" s="12" t="s">
        <v>16394</v>
      </c>
      <c r="G809" s="15">
        <v>0</v>
      </c>
      <c r="H809" s="8">
        <v>0</v>
      </c>
      <c r="I809" s="12">
        <v>1</v>
      </c>
      <c r="J809" s="16">
        <v>3.3333333333333335E-3</v>
      </c>
      <c r="K809" s="12"/>
      <c r="L809" s="12"/>
      <c r="M809" s="12" t="s">
        <v>16405</v>
      </c>
      <c r="N809" s="12" t="s">
        <v>16397</v>
      </c>
      <c r="O809" s="12" t="s">
        <v>16444</v>
      </c>
    </row>
    <row r="810" spans="2:15" x14ac:dyDescent="0.3">
      <c r="B810" s="20" t="s">
        <v>16443</v>
      </c>
      <c r="C810" s="21">
        <v>17</v>
      </c>
      <c r="D810" s="22" t="s">
        <v>16399</v>
      </c>
      <c r="E810" s="20" t="s">
        <v>16386</v>
      </c>
      <c r="F810" s="20" t="s">
        <v>16416</v>
      </c>
      <c r="G810" s="23">
        <v>0</v>
      </c>
      <c r="H810" s="24">
        <v>0</v>
      </c>
      <c r="I810" s="20">
        <v>4</v>
      </c>
      <c r="J810" s="25">
        <v>3.3333333333333335E-3</v>
      </c>
      <c r="K810" s="20"/>
      <c r="L810" s="20"/>
      <c r="M810" s="20" t="s">
        <v>16390</v>
      </c>
      <c r="N810" s="20" t="s">
        <v>16391</v>
      </c>
      <c r="O810" s="20" t="s">
        <v>16409</v>
      </c>
    </row>
    <row r="811" spans="2:15" x14ac:dyDescent="0.3">
      <c r="B811" s="12" t="s">
        <v>16443</v>
      </c>
      <c r="C811" s="13">
        <v>11</v>
      </c>
      <c r="D811" s="14" t="s">
        <v>16418</v>
      </c>
      <c r="E811" s="12" t="s">
        <v>16423</v>
      </c>
      <c r="F811" s="12" t="s">
        <v>16387</v>
      </c>
      <c r="G811" s="15">
        <v>0</v>
      </c>
      <c r="H811" s="8">
        <v>0</v>
      </c>
      <c r="I811" s="12">
        <v>2</v>
      </c>
      <c r="J811" s="16">
        <v>3.3333333333333335E-3</v>
      </c>
      <c r="K811" s="12"/>
      <c r="L811" s="12"/>
      <c r="M811" s="12" t="s">
        <v>16422</v>
      </c>
      <c r="N811" s="12" t="s">
        <v>16391</v>
      </c>
      <c r="O811" s="12" t="s">
        <v>16436</v>
      </c>
    </row>
    <row r="812" spans="2:15" x14ac:dyDescent="0.3">
      <c r="B812" s="20" t="s">
        <v>16443</v>
      </c>
      <c r="C812" s="21">
        <v>12</v>
      </c>
      <c r="D812" s="22" t="s">
        <v>16434</v>
      </c>
      <c r="E812" s="20" t="s">
        <v>16386</v>
      </c>
      <c r="F812" s="20" t="s">
        <v>16416</v>
      </c>
      <c r="G812" s="23">
        <v>0</v>
      </c>
      <c r="H812" s="24">
        <v>0</v>
      </c>
      <c r="I812" s="20">
        <v>2</v>
      </c>
      <c r="J812" s="25">
        <v>3.3333333333333335E-3</v>
      </c>
      <c r="K812" s="20"/>
      <c r="L812" s="20"/>
      <c r="M812" s="20" t="s">
        <v>16390</v>
      </c>
      <c r="N812" s="20" t="s">
        <v>16406</v>
      </c>
      <c r="O812" s="20" t="s">
        <v>16407</v>
      </c>
    </row>
    <row r="813" spans="2:15" x14ac:dyDescent="0.3">
      <c r="B813" s="12" t="s">
        <v>16384</v>
      </c>
      <c r="C813" s="13">
        <v>18</v>
      </c>
      <c r="D813" s="14" t="s">
        <v>16431</v>
      </c>
      <c r="E813" s="12" t="s">
        <v>16400</v>
      </c>
      <c r="F813" s="12" t="s">
        <v>16416</v>
      </c>
      <c r="G813" s="15">
        <v>5</v>
      </c>
      <c r="H813" s="8">
        <v>20000000</v>
      </c>
      <c r="I813" s="12">
        <v>1</v>
      </c>
      <c r="J813" s="16">
        <v>3.6111111111111114E-3</v>
      </c>
      <c r="K813" s="12" t="s">
        <v>16388</v>
      </c>
      <c r="L813" s="12" t="s">
        <v>16438</v>
      </c>
      <c r="M813" s="12" t="s">
        <v>16425</v>
      </c>
      <c r="N813" s="12" t="s">
        <v>16406</v>
      </c>
      <c r="O813" s="12" t="s">
        <v>16407</v>
      </c>
    </row>
    <row r="814" spans="2:15" x14ac:dyDescent="0.3">
      <c r="B814" s="20" t="s">
        <v>16384</v>
      </c>
      <c r="C814" s="21">
        <v>11</v>
      </c>
      <c r="D814" s="22" t="s">
        <v>16411</v>
      </c>
      <c r="E814" s="20" t="s">
        <v>16386</v>
      </c>
      <c r="F814" s="20" t="s">
        <v>16394</v>
      </c>
      <c r="G814" s="23">
        <v>2</v>
      </c>
      <c r="H814" s="24">
        <v>38000000</v>
      </c>
      <c r="I814" s="20">
        <v>2</v>
      </c>
      <c r="J814" s="25">
        <v>3.6111111111111114E-3</v>
      </c>
      <c r="K814" s="20" t="s">
        <v>16420</v>
      </c>
      <c r="L814" s="20" t="s">
        <v>16395</v>
      </c>
      <c r="M814" s="20" t="s">
        <v>16417</v>
      </c>
      <c r="N814" s="20" t="s">
        <v>16409</v>
      </c>
      <c r="O814" s="20" t="s">
        <v>16440</v>
      </c>
    </row>
    <row r="815" spans="2:15" x14ac:dyDescent="0.3">
      <c r="B815" s="12" t="s">
        <v>16384</v>
      </c>
      <c r="C815" s="13">
        <v>23</v>
      </c>
      <c r="D815" s="14" t="s">
        <v>16411</v>
      </c>
      <c r="E815" s="12" t="s">
        <v>16386</v>
      </c>
      <c r="F815" s="12" t="s">
        <v>16387</v>
      </c>
      <c r="G815" s="15">
        <v>1</v>
      </c>
      <c r="H815" s="8">
        <v>19000000</v>
      </c>
      <c r="I815" s="12">
        <v>2</v>
      </c>
      <c r="J815" s="16">
        <v>3.6111111111111114E-3</v>
      </c>
      <c r="K815" s="12" t="s">
        <v>16420</v>
      </c>
      <c r="L815" s="12" t="s">
        <v>16430</v>
      </c>
      <c r="M815" s="12" t="s">
        <v>16390</v>
      </c>
      <c r="N815" s="12" t="s">
        <v>16391</v>
      </c>
      <c r="O815" s="12" t="s">
        <v>16415</v>
      </c>
    </row>
    <row r="816" spans="2:15" x14ac:dyDescent="0.3">
      <c r="B816" s="20" t="s">
        <v>16384</v>
      </c>
      <c r="C816" s="21">
        <v>28</v>
      </c>
      <c r="D816" s="22" t="s">
        <v>16411</v>
      </c>
      <c r="E816" s="20" t="s">
        <v>16423</v>
      </c>
      <c r="F816" s="20" t="s">
        <v>16416</v>
      </c>
      <c r="G816" s="23">
        <v>1</v>
      </c>
      <c r="H816" s="24">
        <v>7000000</v>
      </c>
      <c r="I816" s="20">
        <v>4</v>
      </c>
      <c r="J816" s="25">
        <v>3.6111111111111114E-3</v>
      </c>
      <c r="K816" s="20" t="s">
        <v>16388</v>
      </c>
      <c r="L816" s="20" t="s">
        <v>16413</v>
      </c>
      <c r="M816" s="20" t="s">
        <v>16417</v>
      </c>
      <c r="N816" s="20" t="s">
        <v>16391</v>
      </c>
      <c r="O816" s="20" t="s">
        <v>16436</v>
      </c>
    </row>
    <row r="817" spans="2:15" x14ac:dyDescent="0.3">
      <c r="B817" s="12" t="s">
        <v>16384</v>
      </c>
      <c r="C817" s="13">
        <v>30</v>
      </c>
      <c r="D817" s="14" t="s">
        <v>16411</v>
      </c>
      <c r="E817" s="12" t="s">
        <v>16386</v>
      </c>
      <c r="F817" s="12" t="s">
        <v>16394</v>
      </c>
      <c r="G817" s="15">
        <v>3</v>
      </c>
      <c r="H817" s="8">
        <v>12000000</v>
      </c>
      <c r="I817" s="12">
        <v>1</v>
      </c>
      <c r="J817" s="16">
        <v>3.6111111111111114E-3</v>
      </c>
      <c r="K817" s="12" t="s">
        <v>16388</v>
      </c>
      <c r="L817" s="12" t="s">
        <v>16389</v>
      </c>
      <c r="M817" s="12" t="s">
        <v>16422</v>
      </c>
      <c r="N817" s="12" t="s">
        <v>16391</v>
      </c>
      <c r="O817" s="12" t="s">
        <v>16415</v>
      </c>
    </row>
    <row r="818" spans="2:15" x14ac:dyDescent="0.3">
      <c r="B818" s="20" t="s">
        <v>16384</v>
      </c>
      <c r="C818" s="21">
        <v>22</v>
      </c>
      <c r="D818" s="22" t="s">
        <v>16418</v>
      </c>
      <c r="E818" s="20" t="s">
        <v>16404</v>
      </c>
      <c r="F818" s="20" t="s">
        <v>16416</v>
      </c>
      <c r="G818" s="23">
        <v>4</v>
      </c>
      <c r="H818" s="24">
        <v>20000000</v>
      </c>
      <c r="I818" s="20">
        <v>2</v>
      </c>
      <c r="J818" s="25">
        <v>3.6111111111111114E-3</v>
      </c>
      <c r="K818" s="20" t="s">
        <v>16435</v>
      </c>
      <c r="L818" s="20" t="s">
        <v>16389</v>
      </c>
      <c r="M818" s="20" t="s">
        <v>16402</v>
      </c>
      <c r="N818" s="20" t="s">
        <v>16397</v>
      </c>
      <c r="O818" s="20" t="s">
        <v>16403</v>
      </c>
    </row>
    <row r="819" spans="2:15" x14ac:dyDescent="0.3">
      <c r="B819" s="12" t="s">
        <v>16384</v>
      </c>
      <c r="C819" s="13">
        <v>1</v>
      </c>
      <c r="D819" s="14" t="s">
        <v>16418</v>
      </c>
      <c r="E819" s="12" t="s">
        <v>16404</v>
      </c>
      <c r="F819" s="12" t="s">
        <v>16387</v>
      </c>
      <c r="G819" s="15">
        <v>5</v>
      </c>
      <c r="H819" s="8">
        <v>25000000</v>
      </c>
      <c r="I819" s="12">
        <v>2</v>
      </c>
      <c r="J819" s="16">
        <v>3.6111111111111114E-3</v>
      </c>
      <c r="K819" s="12" t="s">
        <v>16388</v>
      </c>
      <c r="L819" s="12" t="s">
        <v>16401</v>
      </c>
      <c r="M819" s="12" t="s">
        <v>16414</v>
      </c>
      <c r="N819" s="12" t="s">
        <v>16406</v>
      </c>
      <c r="O819" s="12" t="s">
        <v>16439</v>
      </c>
    </row>
    <row r="820" spans="2:15" x14ac:dyDescent="0.3">
      <c r="B820" s="20" t="s">
        <v>16384</v>
      </c>
      <c r="C820" s="21">
        <v>24</v>
      </c>
      <c r="D820" s="22" t="s">
        <v>16442</v>
      </c>
      <c r="E820" s="20" t="s">
        <v>16446</v>
      </c>
      <c r="F820" s="20" t="s">
        <v>16394</v>
      </c>
      <c r="G820" s="23">
        <v>3</v>
      </c>
      <c r="H820" s="24">
        <v>11000000</v>
      </c>
      <c r="I820" s="20">
        <v>4</v>
      </c>
      <c r="J820" s="25">
        <v>3.6111111111111114E-3</v>
      </c>
      <c r="K820" s="20" t="s">
        <v>16388</v>
      </c>
      <c r="L820" s="20" t="s">
        <v>16430</v>
      </c>
      <c r="M820" s="20" t="s">
        <v>16405</v>
      </c>
      <c r="N820" s="20" t="s">
        <v>16391</v>
      </c>
      <c r="O820" s="20" t="s">
        <v>16427</v>
      </c>
    </row>
    <row r="821" spans="2:15" x14ac:dyDescent="0.3">
      <c r="B821" s="12" t="s">
        <v>16384</v>
      </c>
      <c r="C821" s="13">
        <v>18</v>
      </c>
      <c r="D821" s="14" t="s">
        <v>16431</v>
      </c>
      <c r="E821" s="12" t="s">
        <v>16400</v>
      </c>
      <c r="F821" s="12" t="s">
        <v>16416</v>
      </c>
      <c r="G821" s="15">
        <v>5</v>
      </c>
      <c r="H821" s="8">
        <v>20000000</v>
      </c>
      <c r="I821" s="12">
        <v>1</v>
      </c>
      <c r="J821" s="16">
        <v>3.6111111111111114E-3</v>
      </c>
      <c r="K821" s="12" t="s">
        <v>16388</v>
      </c>
      <c r="L821" s="12" t="s">
        <v>16438</v>
      </c>
      <c r="M821" s="12" t="s">
        <v>16425</v>
      </c>
      <c r="N821" s="12" t="s">
        <v>16406</v>
      </c>
      <c r="O821" s="12" t="s">
        <v>16407</v>
      </c>
    </row>
    <row r="822" spans="2:15" x14ac:dyDescent="0.3">
      <c r="B822" s="20" t="s">
        <v>16443</v>
      </c>
      <c r="C822" s="21">
        <v>3</v>
      </c>
      <c r="D822" s="22" t="s">
        <v>16429</v>
      </c>
      <c r="E822" s="20" t="s">
        <v>16404</v>
      </c>
      <c r="F822" s="20" t="s">
        <v>16394</v>
      </c>
      <c r="G822" s="23">
        <v>0</v>
      </c>
      <c r="H822" s="24">
        <v>0</v>
      </c>
      <c r="I822" s="20">
        <v>1</v>
      </c>
      <c r="J822" s="25">
        <v>3.6111111111111114E-3</v>
      </c>
      <c r="K822" s="20"/>
      <c r="L822" s="20"/>
      <c r="M822" s="20" t="s">
        <v>16396</v>
      </c>
      <c r="N822" s="20" t="s">
        <v>16391</v>
      </c>
      <c r="O822" s="20" t="s">
        <v>16427</v>
      </c>
    </row>
    <row r="823" spans="2:15" x14ac:dyDescent="0.3">
      <c r="B823" s="12" t="s">
        <v>16443</v>
      </c>
      <c r="C823" s="13">
        <v>22</v>
      </c>
      <c r="D823" s="14" t="s">
        <v>16399</v>
      </c>
      <c r="E823" s="12" t="s">
        <v>16412</v>
      </c>
      <c r="F823" s="12" t="s">
        <v>16441</v>
      </c>
      <c r="G823" s="15">
        <v>0</v>
      </c>
      <c r="H823" s="8">
        <v>0</v>
      </c>
      <c r="I823" s="12">
        <v>6</v>
      </c>
      <c r="J823" s="16">
        <v>3.6111111111111114E-3</v>
      </c>
      <c r="K823" s="12"/>
      <c r="L823" s="12"/>
      <c r="M823" s="12" t="s">
        <v>16402</v>
      </c>
      <c r="N823" s="12" t="s">
        <v>16391</v>
      </c>
      <c r="O823" s="12" t="s">
        <v>16427</v>
      </c>
    </row>
    <row r="824" spans="2:15" x14ac:dyDescent="0.3">
      <c r="B824" s="20" t="s">
        <v>16443</v>
      </c>
      <c r="C824" s="21">
        <v>5</v>
      </c>
      <c r="D824" s="22" t="s">
        <v>16411</v>
      </c>
      <c r="E824" s="20" t="s">
        <v>16412</v>
      </c>
      <c r="F824" s="20" t="s">
        <v>16394</v>
      </c>
      <c r="G824" s="23">
        <v>0</v>
      </c>
      <c r="H824" s="24">
        <v>0</v>
      </c>
      <c r="I824" s="20">
        <v>3</v>
      </c>
      <c r="J824" s="25">
        <v>3.6111111111111114E-3</v>
      </c>
      <c r="K824" s="20"/>
      <c r="L824" s="20"/>
      <c r="M824" s="20" t="s">
        <v>16402</v>
      </c>
      <c r="N824" s="20" t="s">
        <v>16397</v>
      </c>
      <c r="O824" s="20" t="s">
        <v>16448</v>
      </c>
    </row>
    <row r="825" spans="2:15" x14ac:dyDescent="0.3">
      <c r="B825" s="12" t="s">
        <v>16443</v>
      </c>
      <c r="C825" s="13">
        <v>20</v>
      </c>
      <c r="D825" s="14" t="s">
        <v>16418</v>
      </c>
      <c r="E825" s="12" t="s">
        <v>16404</v>
      </c>
      <c r="F825" s="12" t="s">
        <v>16419</v>
      </c>
      <c r="G825" s="15">
        <v>0</v>
      </c>
      <c r="H825" s="8">
        <v>0</v>
      </c>
      <c r="I825" s="12">
        <v>3</v>
      </c>
      <c r="J825" s="16">
        <v>3.6111111111111114E-3</v>
      </c>
      <c r="K825" s="12"/>
      <c r="L825" s="12"/>
      <c r="M825" s="12" t="s">
        <v>16390</v>
      </c>
      <c r="N825" s="12" t="s">
        <v>16397</v>
      </c>
      <c r="O825" s="12" t="s">
        <v>16426</v>
      </c>
    </row>
    <row r="826" spans="2:15" x14ac:dyDescent="0.3">
      <c r="B826" s="20" t="s">
        <v>16443</v>
      </c>
      <c r="C826" s="21">
        <v>29</v>
      </c>
      <c r="D826" s="22" t="s">
        <v>16418</v>
      </c>
      <c r="E826" s="20" t="s">
        <v>16404</v>
      </c>
      <c r="F826" s="20" t="s">
        <v>16394</v>
      </c>
      <c r="G826" s="23">
        <v>0</v>
      </c>
      <c r="H826" s="24">
        <v>0</v>
      </c>
      <c r="I826" s="20">
        <v>2</v>
      </c>
      <c r="J826" s="25">
        <v>3.6111111111111114E-3</v>
      </c>
      <c r="K826" s="20"/>
      <c r="L826" s="20"/>
      <c r="M826" s="20" t="s">
        <v>16422</v>
      </c>
      <c r="N826" s="20" t="s">
        <v>16409</v>
      </c>
      <c r="O826" s="20" t="s">
        <v>16440</v>
      </c>
    </row>
    <row r="827" spans="2:15" x14ac:dyDescent="0.3">
      <c r="B827" s="12" t="s">
        <v>16443</v>
      </c>
      <c r="C827" s="13">
        <v>3</v>
      </c>
      <c r="D827" s="14" t="s">
        <v>16429</v>
      </c>
      <c r="E827" s="12" t="s">
        <v>16404</v>
      </c>
      <c r="F827" s="12" t="s">
        <v>16394</v>
      </c>
      <c r="G827" s="15">
        <v>0</v>
      </c>
      <c r="H827" s="8">
        <v>0</v>
      </c>
      <c r="I827" s="12">
        <v>1</v>
      </c>
      <c r="J827" s="16">
        <v>3.6111111111111114E-3</v>
      </c>
      <c r="K827" s="12"/>
      <c r="L827" s="12"/>
      <c r="M827" s="12" t="s">
        <v>16396</v>
      </c>
      <c r="N827" s="12" t="s">
        <v>16391</v>
      </c>
      <c r="O827" s="12" t="s">
        <v>16427</v>
      </c>
    </row>
    <row r="828" spans="2:15" x14ac:dyDescent="0.3">
      <c r="B828" s="20" t="s">
        <v>16384</v>
      </c>
      <c r="C828" s="21">
        <v>1</v>
      </c>
      <c r="D828" s="22" t="s">
        <v>16433</v>
      </c>
      <c r="E828" s="20" t="s">
        <v>16446</v>
      </c>
      <c r="F828" s="20" t="s">
        <v>16416</v>
      </c>
      <c r="G828" s="23">
        <v>2</v>
      </c>
      <c r="H828" s="24">
        <v>12000000</v>
      </c>
      <c r="I828" s="20">
        <v>3</v>
      </c>
      <c r="J828" s="25">
        <v>3.6342592592592594E-3</v>
      </c>
      <c r="K828" s="20" t="s">
        <v>16388</v>
      </c>
      <c r="L828" s="20" t="s">
        <v>16389</v>
      </c>
      <c r="M828" s="20" t="s">
        <v>16405</v>
      </c>
      <c r="N828" s="20" t="s">
        <v>16397</v>
      </c>
      <c r="O828" s="20" t="s">
        <v>16398</v>
      </c>
    </row>
    <row r="829" spans="2:15" x14ac:dyDescent="0.3">
      <c r="B829" s="12" t="s">
        <v>16384</v>
      </c>
      <c r="C829" s="13">
        <v>17</v>
      </c>
      <c r="D829" s="14" t="s">
        <v>16393</v>
      </c>
      <c r="E829" s="12" t="s">
        <v>16446</v>
      </c>
      <c r="F829" s="12" t="s">
        <v>16416</v>
      </c>
      <c r="G829" s="15">
        <v>2</v>
      </c>
      <c r="H829" s="8">
        <v>12000000</v>
      </c>
      <c r="I829" s="12">
        <v>4</v>
      </c>
      <c r="J829" s="16">
        <v>3.6342592592592594E-3</v>
      </c>
      <c r="K829" s="12" t="s">
        <v>16388</v>
      </c>
      <c r="L829" s="12" t="s">
        <v>16401</v>
      </c>
      <c r="M829" s="12" t="s">
        <v>16417</v>
      </c>
      <c r="N829" s="12" t="s">
        <v>16406</v>
      </c>
      <c r="O829" s="12" t="s">
        <v>16428</v>
      </c>
    </row>
    <row r="830" spans="2:15" x14ac:dyDescent="0.3">
      <c r="B830" s="20" t="s">
        <v>16384</v>
      </c>
      <c r="C830" s="21">
        <v>9</v>
      </c>
      <c r="D830" s="22" t="s">
        <v>16399</v>
      </c>
      <c r="E830" s="20" t="s">
        <v>16412</v>
      </c>
      <c r="F830" s="20" t="s">
        <v>16416</v>
      </c>
      <c r="G830" s="23">
        <v>5</v>
      </c>
      <c r="H830" s="24">
        <v>25000000</v>
      </c>
      <c r="I830" s="20">
        <v>2</v>
      </c>
      <c r="J830" s="25">
        <v>3.6342592592592594E-3</v>
      </c>
      <c r="K830" s="20" t="s">
        <v>16388</v>
      </c>
      <c r="L830" s="20" t="s">
        <v>16408</v>
      </c>
      <c r="M830" s="20" t="s">
        <v>16405</v>
      </c>
      <c r="N830" s="20" t="s">
        <v>16391</v>
      </c>
      <c r="O830" s="20" t="s">
        <v>16437</v>
      </c>
    </row>
    <row r="831" spans="2:15" x14ac:dyDescent="0.3">
      <c r="B831" s="12" t="s">
        <v>16384</v>
      </c>
      <c r="C831" s="13">
        <v>29</v>
      </c>
      <c r="D831" s="14" t="s">
        <v>16399</v>
      </c>
      <c r="E831" s="12" t="s">
        <v>16386</v>
      </c>
      <c r="F831" s="12" t="s">
        <v>16419</v>
      </c>
      <c r="G831" s="15">
        <v>1</v>
      </c>
      <c r="H831" s="8">
        <v>7000000</v>
      </c>
      <c r="I831" s="12">
        <v>4</v>
      </c>
      <c r="J831" s="16">
        <v>3.6342592592592594E-3</v>
      </c>
      <c r="K831" s="12" t="s">
        <v>16388</v>
      </c>
      <c r="L831" s="12" t="s">
        <v>16401</v>
      </c>
      <c r="M831" s="12" t="s">
        <v>16422</v>
      </c>
      <c r="N831" s="12" t="s">
        <v>16406</v>
      </c>
      <c r="O831" s="12" t="s">
        <v>16407</v>
      </c>
    </row>
    <row r="832" spans="2:15" x14ac:dyDescent="0.3">
      <c r="B832" s="20" t="s">
        <v>16384</v>
      </c>
      <c r="C832" s="21">
        <v>11</v>
      </c>
      <c r="D832" s="22" t="s">
        <v>16411</v>
      </c>
      <c r="E832" s="20" t="s">
        <v>16404</v>
      </c>
      <c r="F832" s="20" t="s">
        <v>16416</v>
      </c>
      <c r="G832" s="23">
        <v>2</v>
      </c>
      <c r="H832" s="24">
        <v>38000000</v>
      </c>
      <c r="I832" s="20">
        <v>3</v>
      </c>
      <c r="J832" s="25">
        <v>3.6342592592592594E-3</v>
      </c>
      <c r="K832" s="20" t="s">
        <v>16420</v>
      </c>
      <c r="L832" s="20" t="s">
        <v>16413</v>
      </c>
      <c r="M832" s="20" t="s">
        <v>16417</v>
      </c>
      <c r="N832" s="20" t="s">
        <v>16391</v>
      </c>
      <c r="O832" s="20" t="s">
        <v>16415</v>
      </c>
    </row>
    <row r="833" spans="2:15" x14ac:dyDescent="0.3">
      <c r="B833" s="12" t="s">
        <v>16384</v>
      </c>
      <c r="C833" s="13">
        <v>17</v>
      </c>
      <c r="D833" s="14" t="s">
        <v>16411</v>
      </c>
      <c r="E833" s="12" t="s">
        <v>16400</v>
      </c>
      <c r="F833" s="12" t="s">
        <v>16387</v>
      </c>
      <c r="G833" s="15">
        <v>1</v>
      </c>
      <c r="H833" s="8">
        <v>19000000</v>
      </c>
      <c r="I833" s="12">
        <v>2</v>
      </c>
      <c r="J833" s="16">
        <v>3.6342592592592594E-3</v>
      </c>
      <c r="K833" s="12" t="s">
        <v>16420</v>
      </c>
      <c r="L833" s="12" t="s">
        <v>16395</v>
      </c>
      <c r="M833" s="12" t="s">
        <v>16396</v>
      </c>
      <c r="N833" s="12" t="s">
        <v>16397</v>
      </c>
      <c r="O833" s="12" t="s">
        <v>16398</v>
      </c>
    </row>
    <row r="834" spans="2:15" x14ac:dyDescent="0.3">
      <c r="B834" s="20" t="s">
        <v>16384</v>
      </c>
      <c r="C834" s="21">
        <v>4</v>
      </c>
      <c r="D834" s="22" t="s">
        <v>16411</v>
      </c>
      <c r="E834" s="20" t="s">
        <v>16386</v>
      </c>
      <c r="F834" s="20" t="s">
        <v>16416</v>
      </c>
      <c r="G834" s="23">
        <v>4</v>
      </c>
      <c r="H834" s="24">
        <v>15000000</v>
      </c>
      <c r="I834" s="20">
        <v>5</v>
      </c>
      <c r="J834" s="25">
        <v>3.6342592592592594E-3</v>
      </c>
      <c r="K834" s="20" t="s">
        <v>16388</v>
      </c>
      <c r="L834" s="20" t="s">
        <v>16401</v>
      </c>
      <c r="M834" s="20" t="s">
        <v>16414</v>
      </c>
      <c r="N834" s="20" t="s">
        <v>16391</v>
      </c>
      <c r="O834" s="20" t="s">
        <v>16409</v>
      </c>
    </row>
    <row r="835" spans="2:15" x14ac:dyDescent="0.3">
      <c r="B835" s="12" t="s">
        <v>16384</v>
      </c>
      <c r="C835" s="13">
        <v>1</v>
      </c>
      <c r="D835" s="14" t="s">
        <v>16411</v>
      </c>
      <c r="E835" s="12" t="s">
        <v>16412</v>
      </c>
      <c r="F835" s="12" t="s">
        <v>16387</v>
      </c>
      <c r="G835" s="15">
        <v>3</v>
      </c>
      <c r="H835" s="8">
        <v>15000000</v>
      </c>
      <c r="I835" s="12">
        <v>5</v>
      </c>
      <c r="J835" s="16">
        <v>3.6342592592592594E-3</v>
      </c>
      <c r="K835" s="12" t="s">
        <v>16388</v>
      </c>
      <c r="L835" s="12" t="s">
        <v>16401</v>
      </c>
      <c r="M835" s="12" t="s">
        <v>16390</v>
      </c>
      <c r="N835" s="12" t="s">
        <v>16391</v>
      </c>
      <c r="O835" s="12" t="s">
        <v>16427</v>
      </c>
    </row>
    <row r="836" spans="2:15" x14ac:dyDescent="0.3">
      <c r="B836" s="20" t="s">
        <v>16384</v>
      </c>
      <c r="C836" s="21">
        <v>11</v>
      </c>
      <c r="D836" s="22" t="s">
        <v>16418</v>
      </c>
      <c r="E836" s="20" t="s">
        <v>16386</v>
      </c>
      <c r="F836" s="20" t="s">
        <v>16416</v>
      </c>
      <c r="G836" s="23">
        <v>3</v>
      </c>
      <c r="H836" s="24">
        <v>11000000</v>
      </c>
      <c r="I836" s="20">
        <v>1</v>
      </c>
      <c r="J836" s="25">
        <v>3.6342592592592594E-3</v>
      </c>
      <c r="K836" s="20" t="s">
        <v>16388</v>
      </c>
      <c r="L836" s="20" t="s">
        <v>16389</v>
      </c>
      <c r="M836" s="20" t="s">
        <v>16405</v>
      </c>
      <c r="N836" s="20" t="s">
        <v>16397</v>
      </c>
      <c r="O836" s="20" t="s">
        <v>16398</v>
      </c>
    </row>
    <row r="837" spans="2:15" x14ac:dyDescent="0.3">
      <c r="B837" s="12" t="s">
        <v>16384</v>
      </c>
      <c r="C837" s="13">
        <v>4</v>
      </c>
      <c r="D837" s="14" t="s">
        <v>16418</v>
      </c>
      <c r="E837" s="12" t="s">
        <v>16386</v>
      </c>
      <c r="F837" s="12" t="s">
        <v>16394</v>
      </c>
      <c r="G837" s="15">
        <v>2</v>
      </c>
      <c r="H837" s="8">
        <v>12000000</v>
      </c>
      <c r="I837" s="12">
        <v>1</v>
      </c>
      <c r="J837" s="16">
        <v>3.6342592592592594E-3</v>
      </c>
      <c r="K837" s="12" t="s">
        <v>16388</v>
      </c>
      <c r="L837" s="12" t="s">
        <v>16395</v>
      </c>
      <c r="M837" s="12" t="s">
        <v>16417</v>
      </c>
      <c r="N837" s="12" t="s">
        <v>16409</v>
      </c>
      <c r="O837" s="12" t="s">
        <v>16410</v>
      </c>
    </row>
    <row r="838" spans="2:15" x14ac:dyDescent="0.3">
      <c r="B838" s="20" t="s">
        <v>16384</v>
      </c>
      <c r="C838" s="21">
        <v>1</v>
      </c>
      <c r="D838" s="22" t="s">
        <v>16433</v>
      </c>
      <c r="E838" s="20" t="s">
        <v>16446</v>
      </c>
      <c r="F838" s="20" t="s">
        <v>16416</v>
      </c>
      <c r="G838" s="23">
        <v>2</v>
      </c>
      <c r="H838" s="24">
        <v>12000000</v>
      </c>
      <c r="I838" s="20">
        <v>3</v>
      </c>
      <c r="J838" s="25">
        <v>3.6342592592592594E-3</v>
      </c>
      <c r="K838" s="20" t="s">
        <v>16388</v>
      </c>
      <c r="L838" s="20" t="s">
        <v>16389</v>
      </c>
      <c r="M838" s="20" t="s">
        <v>16405</v>
      </c>
      <c r="N838" s="20" t="s">
        <v>16397</v>
      </c>
      <c r="O838" s="20" t="s">
        <v>16398</v>
      </c>
    </row>
    <row r="839" spans="2:15" x14ac:dyDescent="0.3">
      <c r="B839" s="12" t="s">
        <v>16384</v>
      </c>
      <c r="C839" s="13">
        <v>17</v>
      </c>
      <c r="D839" s="14" t="s">
        <v>16393</v>
      </c>
      <c r="E839" s="12" t="s">
        <v>16446</v>
      </c>
      <c r="F839" s="12" t="s">
        <v>16416</v>
      </c>
      <c r="G839" s="15">
        <v>2</v>
      </c>
      <c r="H839" s="8">
        <v>12000000</v>
      </c>
      <c r="I839" s="12">
        <v>4</v>
      </c>
      <c r="J839" s="16">
        <v>3.6342592592592594E-3</v>
      </c>
      <c r="K839" s="12" t="s">
        <v>16388</v>
      </c>
      <c r="L839" s="12" t="s">
        <v>16401</v>
      </c>
      <c r="M839" s="12" t="s">
        <v>16417</v>
      </c>
      <c r="N839" s="12" t="s">
        <v>16406</v>
      </c>
      <c r="O839" s="12" t="s">
        <v>16428</v>
      </c>
    </row>
    <row r="840" spans="2:15" x14ac:dyDescent="0.3">
      <c r="B840" s="20" t="s">
        <v>16443</v>
      </c>
      <c r="C840" s="21">
        <v>11</v>
      </c>
      <c r="D840" s="22" t="s">
        <v>16393</v>
      </c>
      <c r="E840" s="20" t="s">
        <v>16386</v>
      </c>
      <c r="F840" s="20" t="s">
        <v>16387</v>
      </c>
      <c r="G840" s="23">
        <v>0</v>
      </c>
      <c r="H840" s="24">
        <v>0</v>
      </c>
      <c r="I840" s="20">
        <v>1</v>
      </c>
      <c r="J840" s="25">
        <v>3.6342592592592594E-3</v>
      </c>
      <c r="K840" s="20"/>
      <c r="L840" s="20"/>
      <c r="M840" s="20" t="s">
        <v>16390</v>
      </c>
      <c r="N840" s="20" t="s">
        <v>16397</v>
      </c>
      <c r="O840" s="20" t="s">
        <v>16444</v>
      </c>
    </row>
    <row r="841" spans="2:15" x14ac:dyDescent="0.3">
      <c r="B841" s="12" t="s">
        <v>16443</v>
      </c>
      <c r="C841" s="13">
        <v>12</v>
      </c>
      <c r="D841" s="14" t="s">
        <v>16393</v>
      </c>
      <c r="E841" s="12" t="s">
        <v>16423</v>
      </c>
      <c r="F841" s="12" t="s">
        <v>16416</v>
      </c>
      <c r="G841" s="15">
        <v>0</v>
      </c>
      <c r="H841" s="8">
        <v>0</v>
      </c>
      <c r="I841" s="12">
        <v>1</v>
      </c>
      <c r="J841" s="16">
        <v>3.6342592592592594E-3</v>
      </c>
      <c r="K841" s="12"/>
      <c r="L841" s="12"/>
      <c r="M841" s="12" t="s">
        <v>16402</v>
      </c>
      <c r="N841" s="12" t="s">
        <v>16397</v>
      </c>
      <c r="O841" s="12" t="s">
        <v>16398</v>
      </c>
    </row>
    <row r="842" spans="2:15" x14ac:dyDescent="0.3">
      <c r="B842" s="20" t="s">
        <v>16443</v>
      </c>
      <c r="C842" s="21">
        <v>25</v>
      </c>
      <c r="D842" s="22" t="s">
        <v>16411</v>
      </c>
      <c r="E842" s="20" t="s">
        <v>16423</v>
      </c>
      <c r="F842" s="20" t="s">
        <v>16394</v>
      </c>
      <c r="G842" s="23">
        <v>0</v>
      </c>
      <c r="H842" s="24">
        <v>0</v>
      </c>
      <c r="I842" s="20">
        <v>1</v>
      </c>
      <c r="J842" s="25">
        <v>3.6342592592592594E-3</v>
      </c>
      <c r="K842" s="20"/>
      <c r="L842" s="20"/>
      <c r="M842" s="20" t="s">
        <v>16425</v>
      </c>
      <c r="N842" s="20" t="s">
        <v>16391</v>
      </c>
      <c r="O842" s="20" t="s">
        <v>16415</v>
      </c>
    </row>
    <row r="843" spans="2:15" x14ac:dyDescent="0.3">
      <c r="B843" s="12" t="s">
        <v>16384</v>
      </c>
      <c r="C843" s="13">
        <v>8</v>
      </c>
      <c r="D843" s="14" t="s">
        <v>16429</v>
      </c>
      <c r="E843" s="12" t="s">
        <v>16404</v>
      </c>
      <c r="F843" s="12" t="s">
        <v>16387</v>
      </c>
      <c r="G843" s="15">
        <v>3</v>
      </c>
      <c r="H843" s="8">
        <v>15000000</v>
      </c>
      <c r="I843" s="12">
        <v>5</v>
      </c>
      <c r="J843" s="16">
        <v>3.645833333333333E-3</v>
      </c>
      <c r="K843" s="12" t="s">
        <v>16388</v>
      </c>
      <c r="L843" s="12" t="s">
        <v>16430</v>
      </c>
      <c r="M843" s="12" t="s">
        <v>16396</v>
      </c>
      <c r="N843" s="12" t="s">
        <v>16391</v>
      </c>
      <c r="O843" s="12" t="s">
        <v>16427</v>
      </c>
    </row>
    <row r="844" spans="2:15" x14ac:dyDescent="0.3">
      <c r="B844" s="20" t="s">
        <v>16384</v>
      </c>
      <c r="C844" s="21">
        <v>12</v>
      </c>
      <c r="D844" s="22" t="s">
        <v>16434</v>
      </c>
      <c r="E844" s="20" t="s">
        <v>16404</v>
      </c>
      <c r="F844" s="20" t="s">
        <v>16387</v>
      </c>
      <c r="G844" s="23">
        <v>5</v>
      </c>
      <c r="H844" s="24">
        <v>25000000</v>
      </c>
      <c r="I844" s="20">
        <v>1</v>
      </c>
      <c r="J844" s="25">
        <v>3.645833333333333E-3</v>
      </c>
      <c r="K844" s="20" t="s">
        <v>16388</v>
      </c>
      <c r="L844" s="20" t="s">
        <v>16438</v>
      </c>
      <c r="M844" s="20" t="s">
        <v>16417</v>
      </c>
      <c r="N844" s="20" t="s">
        <v>16397</v>
      </c>
      <c r="O844" s="20" t="s">
        <v>16426</v>
      </c>
    </row>
    <row r="845" spans="2:15" x14ac:dyDescent="0.3">
      <c r="B845" s="12" t="s">
        <v>16384</v>
      </c>
      <c r="C845" s="13">
        <v>30</v>
      </c>
      <c r="D845" s="14" t="s">
        <v>16399</v>
      </c>
      <c r="E845" s="12" t="s">
        <v>16404</v>
      </c>
      <c r="F845" s="12" t="s">
        <v>16416</v>
      </c>
      <c r="G845" s="15">
        <v>4</v>
      </c>
      <c r="H845" s="8">
        <v>20000000</v>
      </c>
      <c r="I845" s="12">
        <v>3</v>
      </c>
      <c r="J845" s="16">
        <v>3.645833333333333E-3</v>
      </c>
      <c r="K845" s="12" t="s">
        <v>16388</v>
      </c>
      <c r="L845" s="12" t="s">
        <v>16389</v>
      </c>
      <c r="M845" s="12" t="s">
        <v>16414</v>
      </c>
      <c r="N845" s="12" t="s">
        <v>16406</v>
      </c>
      <c r="O845" s="12" t="s">
        <v>16407</v>
      </c>
    </row>
    <row r="846" spans="2:15" x14ac:dyDescent="0.3">
      <c r="B846" s="20" t="s">
        <v>16384</v>
      </c>
      <c r="C846" s="21">
        <v>18</v>
      </c>
      <c r="D846" s="22" t="s">
        <v>16418</v>
      </c>
      <c r="E846" s="20" t="s">
        <v>16423</v>
      </c>
      <c r="F846" s="20" t="s">
        <v>16387</v>
      </c>
      <c r="G846" s="23">
        <v>4</v>
      </c>
      <c r="H846" s="24">
        <v>11000000</v>
      </c>
      <c r="I846" s="20">
        <v>1</v>
      </c>
      <c r="J846" s="25">
        <v>3.645833333333333E-3</v>
      </c>
      <c r="K846" s="20" t="s">
        <v>16435</v>
      </c>
      <c r="L846" s="20" t="s">
        <v>16413</v>
      </c>
      <c r="M846" s="20" t="s">
        <v>16422</v>
      </c>
      <c r="N846" s="20" t="s">
        <v>16397</v>
      </c>
      <c r="O846" s="20" t="s">
        <v>16426</v>
      </c>
    </row>
    <row r="847" spans="2:15" x14ac:dyDescent="0.3">
      <c r="B847" s="12" t="s">
        <v>16384</v>
      </c>
      <c r="C847" s="13">
        <v>3</v>
      </c>
      <c r="D847" s="14" t="s">
        <v>16418</v>
      </c>
      <c r="E847" s="12" t="s">
        <v>16400</v>
      </c>
      <c r="F847" s="12" t="s">
        <v>16416</v>
      </c>
      <c r="G847" s="15">
        <v>2</v>
      </c>
      <c r="H847" s="8">
        <v>12000000</v>
      </c>
      <c r="I847" s="12">
        <v>4</v>
      </c>
      <c r="J847" s="16">
        <v>3.645833333333333E-3</v>
      </c>
      <c r="K847" s="12" t="s">
        <v>16388</v>
      </c>
      <c r="L847" s="12" t="s">
        <v>16408</v>
      </c>
      <c r="M847" s="12" t="s">
        <v>16414</v>
      </c>
      <c r="N847" s="12" t="s">
        <v>16391</v>
      </c>
      <c r="O847" s="12" t="s">
        <v>16436</v>
      </c>
    </row>
    <row r="848" spans="2:15" x14ac:dyDescent="0.3">
      <c r="B848" s="20" t="s">
        <v>16384</v>
      </c>
      <c r="C848" s="21">
        <v>7</v>
      </c>
      <c r="D848" s="22" t="s">
        <v>16418</v>
      </c>
      <c r="E848" s="20" t="s">
        <v>16400</v>
      </c>
      <c r="F848" s="20" t="s">
        <v>16416</v>
      </c>
      <c r="G848" s="23">
        <v>3</v>
      </c>
      <c r="H848" s="24">
        <v>15000000</v>
      </c>
      <c r="I848" s="20">
        <v>5</v>
      </c>
      <c r="J848" s="25">
        <v>3.645833333333333E-3</v>
      </c>
      <c r="K848" s="20" t="s">
        <v>16388</v>
      </c>
      <c r="L848" s="20" t="s">
        <v>16430</v>
      </c>
      <c r="M848" s="20" t="s">
        <v>16405</v>
      </c>
      <c r="N848" s="20" t="s">
        <v>16397</v>
      </c>
      <c r="O848" s="20" t="s">
        <v>16403</v>
      </c>
    </row>
    <row r="849" spans="2:15" x14ac:dyDescent="0.3">
      <c r="B849" s="12" t="s">
        <v>16384</v>
      </c>
      <c r="C849" s="13">
        <v>19</v>
      </c>
      <c r="D849" s="14" t="s">
        <v>16418</v>
      </c>
      <c r="E849" s="12" t="s">
        <v>16423</v>
      </c>
      <c r="F849" s="12" t="s">
        <v>16394</v>
      </c>
      <c r="G849" s="15">
        <v>3</v>
      </c>
      <c r="H849" s="8">
        <v>15000000</v>
      </c>
      <c r="I849" s="12">
        <v>3</v>
      </c>
      <c r="J849" s="16">
        <v>3.645833333333333E-3</v>
      </c>
      <c r="K849" s="12" t="s">
        <v>16388</v>
      </c>
      <c r="L849" s="12" t="s">
        <v>16401</v>
      </c>
      <c r="M849" s="12" t="s">
        <v>16402</v>
      </c>
      <c r="N849" s="12" t="s">
        <v>16391</v>
      </c>
      <c r="O849" s="12" t="s">
        <v>16415</v>
      </c>
    </row>
    <row r="850" spans="2:15" x14ac:dyDescent="0.3">
      <c r="B850" s="20" t="s">
        <v>16384</v>
      </c>
      <c r="C850" s="21">
        <v>13</v>
      </c>
      <c r="D850" s="22" t="s">
        <v>16442</v>
      </c>
      <c r="E850" s="20" t="s">
        <v>16386</v>
      </c>
      <c r="F850" s="20" t="s">
        <v>16419</v>
      </c>
      <c r="G850" s="23">
        <v>2</v>
      </c>
      <c r="H850" s="24">
        <v>38000000</v>
      </c>
      <c r="I850" s="20">
        <v>2</v>
      </c>
      <c r="J850" s="25">
        <v>3.645833333333333E-3</v>
      </c>
      <c r="K850" s="20" t="s">
        <v>16420</v>
      </c>
      <c r="L850" s="20" t="s">
        <v>16413</v>
      </c>
      <c r="M850" s="20" t="s">
        <v>16390</v>
      </c>
      <c r="N850" s="20" t="s">
        <v>16409</v>
      </c>
      <c r="O850" s="20" t="s">
        <v>16440</v>
      </c>
    </row>
    <row r="851" spans="2:15" x14ac:dyDescent="0.3">
      <c r="B851" s="12" t="s">
        <v>16384</v>
      </c>
      <c r="C851" s="13">
        <v>14</v>
      </c>
      <c r="D851" s="14" t="s">
        <v>16442</v>
      </c>
      <c r="E851" s="12" t="s">
        <v>16400</v>
      </c>
      <c r="F851" s="12" t="s">
        <v>16387</v>
      </c>
      <c r="G851" s="15">
        <v>2</v>
      </c>
      <c r="H851" s="8">
        <v>12000000</v>
      </c>
      <c r="I851" s="12">
        <v>2</v>
      </c>
      <c r="J851" s="16">
        <v>3.645833333333333E-3</v>
      </c>
      <c r="K851" s="12" t="s">
        <v>16388</v>
      </c>
      <c r="L851" s="12" t="s">
        <v>16395</v>
      </c>
      <c r="M851" s="12" t="s">
        <v>16417</v>
      </c>
      <c r="N851" s="12" t="s">
        <v>16397</v>
      </c>
      <c r="O851" s="12" t="s">
        <v>16403</v>
      </c>
    </row>
    <row r="852" spans="2:15" x14ac:dyDescent="0.3">
      <c r="B852" s="20" t="s">
        <v>16384</v>
      </c>
      <c r="C852" s="21">
        <v>8</v>
      </c>
      <c r="D852" s="22" t="s">
        <v>16429</v>
      </c>
      <c r="E852" s="20" t="s">
        <v>16404</v>
      </c>
      <c r="F852" s="20" t="s">
        <v>16387</v>
      </c>
      <c r="G852" s="23">
        <v>3</v>
      </c>
      <c r="H852" s="24">
        <v>15000000</v>
      </c>
      <c r="I852" s="20">
        <v>5</v>
      </c>
      <c r="J852" s="25">
        <v>3.645833333333333E-3</v>
      </c>
      <c r="K852" s="20" t="s">
        <v>16388</v>
      </c>
      <c r="L852" s="20" t="s">
        <v>16430</v>
      </c>
      <c r="M852" s="20" t="s">
        <v>16396</v>
      </c>
      <c r="N852" s="20" t="s">
        <v>16391</v>
      </c>
      <c r="O852" s="20" t="s">
        <v>16427</v>
      </c>
    </row>
    <row r="853" spans="2:15" x14ac:dyDescent="0.3">
      <c r="B853" s="12" t="s">
        <v>16384</v>
      </c>
      <c r="C853" s="13">
        <v>12</v>
      </c>
      <c r="D853" s="14" t="s">
        <v>16434</v>
      </c>
      <c r="E853" s="12" t="s">
        <v>16404</v>
      </c>
      <c r="F853" s="12" t="s">
        <v>16387</v>
      </c>
      <c r="G853" s="15">
        <v>5</v>
      </c>
      <c r="H853" s="8">
        <v>25000000</v>
      </c>
      <c r="I853" s="12">
        <v>1</v>
      </c>
      <c r="J853" s="16">
        <v>3.645833333333333E-3</v>
      </c>
      <c r="K853" s="12" t="s">
        <v>16388</v>
      </c>
      <c r="L853" s="12" t="s">
        <v>16438</v>
      </c>
      <c r="M853" s="12" t="s">
        <v>16417</v>
      </c>
      <c r="N853" s="12" t="s">
        <v>16397</v>
      </c>
      <c r="O853" s="12" t="s">
        <v>16426</v>
      </c>
    </row>
    <row r="854" spans="2:15" x14ac:dyDescent="0.3">
      <c r="B854" s="20" t="s">
        <v>16443</v>
      </c>
      <c r="C854" s="21">
        <v>29</v>
      </c>
      <c r="D854" s="22" t="s">
        <v>16433</v>
      </c>
      <c r="E854" s="20" t="s">
        <v>16400</v>
      </c>
      <c r="F854" s="20" t="s">
        <v>16387</v>
      </c>
      <c r="G854" s="23">
        <v>0</v>
      </c>
      <c r="H854" s="24">
        <v>0</v>
      </c>
      <c r="I854" s="20">
        <v>2</v>
      </c>
      <c r="J854" s="25">
        <v>3.645833333333333E-3</v>
      </c>
      <c r="K854" s="20"/>
      <c r="L854" s="20"/>
      <c r="M854" s="20" t="s">
        <v>16405</v>
      </c>
      <c r="N854" s="20" t="s">
        <v>16406</v>
      </c>
      <c r="O854" s="20" t="s">
        <v>16428</v>
      </c>
    </row>
    <row r="855" spans="2:15" x14ac:dyDescent="0.3">
      <c r="B855" s="12" t="s">
        <v>16443</v>
      </c>
      <c r="C855" s="13">
        <v>5</v>
      </c>
      <c r="D855" s="14" t="s">
        <v>16411</v>
      </c>
      <c r="E855" s="12" t="s">
        <v>16404</v>
      </c>
      <c r="F855" s="12" t="s">
        <v>16387</v>
      </c>
      <c r="G855" s="15">
        <v>0</v>
      </c>
      <c r="H855" s="8">
        <v>0</v>
      </c>
      <c r="I855" s="12">
        <v>5</v>
      </c>
      <c r="J855" s="16">
        <v>3.645833333333333E-3</v>
      </c>
      <c r="K855" s="12"/>
      <c r="L855" s="12"/>
      <c r="M855" s="12" t="s">
        <v>16422</v>
      </c>
      <c r="N855" s="12" t="s">
        <v>16391</v>
      </c>
      <c r="O855" s="12" t="s">
        <v>16415</v>
      </c>
    </row>
    <row r="856" spans="2:15" x14ac:dyDescent="0.3">
      <c r="B856" s="20" t="s">
        <v>16443</v>
      </c>
      <c r="C856" s="21">
        <v>10</v>
      </c>
      <c r="D856" s="22" t="s">
        <v>16442</v>
      </c>
      <c r="E856" s="20" t="s">
        <v>16386</v>
      </c>
      <c r="F856" s="20" t="s">
        <v>16419</v>
      </c>
      <c r="G856" s="23">
        <v>0</v>
      </c>
      <c r="H856" s="24">
        <v>0</v>
      </c>
      <c r="I856" s="20">
        <v>3</v>
      </c>
      <c r="J856" s="25">
        <v>3.645833333333333E-3</v>
      </c>
      <c r="K856" s="20"/>
      <c r="L856" s="20"/>
      <c r="M856" s="20" t="s">
        <v>16396</v>
      </c>
      <c r="N856" s="20" t="s">
        <v>16391</v>
      </c>
      <c r="O856" s="20" t="s">
        <v>16392</v>
      </c>
    </row>
    <row r="857" spans="2:15" x14ac:dyDescent="0.3">
      <c r="B857" s="12" t="s">
        <v>16443</v>
      </c>
      <c r="C857" s="13">
        <v>5</v>
      </c>
      <c r="D857" s="14" t="s">
        <v>16442</v>
      </c>
      <c r="E857" s="12" t="s">
        <v>16400</v>
      </c>
      <c r="F857" s="12" t="s">
        <v>16416</v>
      </c>
      <c r="G857" s="15">
        <v>0</v>
      </c>
      <c r="H857" s="8">
        <v>0</v>
      </c>
      <c r="I857" s="12">
        <v>5</v>
      </c>
      <c r="J857" s="16">
        <v>3.645833333333333E-3</v>
      </c>
      <c r="K857" s="12"/>
      <c r="L857" s="12"/>
      <c r="M857" s="12" t="s">
        <v>16425</v>
      </c>
      <c r="N857" s="12" t="s">
        <v>16397</v>
      </c>
      <c r="O857" s="12" t="s">
        <v>16448</v>
      </c>
    </row>
    <row r="858" spans="2:15" x14ac:dyDescent="0.3">
      <c r="B858" s="20" t="s">
        <v>16443</v>
      </c>
      <c r="C858" s="21">
        <v>29</v>
      </c>
      <c r="D858" s="22" t="s">
        <v>16433</v>
      </c>
      <c r="E858" s="20" t="s">
        <v>16400</v>
      </c>
      <c r="F858" s="20" t="s">
        <v>16387</v>
      </c>
      <c r="G858" s="23">
        <v>0</v>
      </c>
      <c r="H858" s="24">
        <v>0</v>
      </c>
      <c r="I858" s="20">
        <v>2</v>
      </c>
      <c r="J858" s="25">
        <v>3.645833333333333E-3</v>
      </c>
      <c r="K858" s="20"/>
      <c r="L858" s="20"/>
      <c r="M858" s="20" t="s">
        <v>16405</v>
      </c>
      <c r="N858" s="20" t="s">
        <v>16406</v>
      </c>
      <c r="O858" s="20" t="s">
        <v>16428</v>
      </c>
    </row>
    <row r="859" spans="2:15" x14ac:dyDescent="0.3">
      <c r="B859" s="12" t="s">
        <v>16384</v>
      </c>
      <c r="C859" s="13">
        <v>18</v>
      </c>
      <c r="D859" s="14" t="s">
        <v>16434</v>
      </c>
      <c r="E859" s="12" t="s">
        <v>16386</v>
      </c>
      <c r="F859" s="12" t="s">
        <v>16387</v>
      </c>
      <c r="G859" s="15">
        <v>5</v>
      </c>
      <c r="H859" s="8">
        <v>25000000</v>
      </c>
      <c r="I859" s="12">
        <v>5</v>
      </c>
      <c r="J859" s="16">
        <v>4.340277777777778E-3</v>
      </c>
      <c r="K859" s="12" t="s">
        <v>16388</v>
      </c>
      <c r="L859" s="12" t="s">
        <v>16424</v>
      </c>
      <c r="M859" s="12" t="s">
        <v>16405</v>
      </c>
      <c r="N859" s="12" t="s">
        <v>16391</v>
      </c>
      <c r="O859" s="12" t="s">
        <v>16437</v>
      </c>
    </row>
    <row r="860" spans="2:15" x14ac:dyDescent="0.3">
      <c r="B860" s="20" t="s">
        <v>16384</v>
      </c>
      <c r="C860" s="21">
        <v>12</v>
      </c>
      <c r="D860" s="22" t="s">
        <v>16393</v>
      </c>
      <c r="E860" s="20" t="s">
        <v>16412</v>
      </c>
      <c r="F860" s="20" t="s">
        <v>16387</v>
      </c>
      <c r="G860" s="23">
        <v>3</v>
      </c>
      <c r="H860" s="24">
        <v>15000000</v>
      </c>
      <c r="I860" s="20">
        <v>4</v>
      </c>
      <c r="J860" s="25">
        <v>4.340277777777778E-3</v>
      </c>
      <c r="K860" s="20" t="s">
        <v>16388</v>
      </c>
      <c r="L860" s="20" t="s">
        <v>16421</v>
      </c>
      <c r="M860" s="20" t="s">
        <v>16396</v>
      </c>
      <c r="N860" s="20" t="s">
        <v>16406</v>
      </c>
      <c r="O860" s="20" t="s">
        <v>16407</v>
      </c>
    </row>
    <row r="861" spans="2:15" x14ac:dyDescent="0.3">
      <c r="B861" s="12" t="s">
        <v>16384</v>
      </c>
      <c r="C861" s="13">
        <v>30</v>
      </c>
      <c r="D861" s="14" t="s">
        <v>16399</v>
      </c>
      <c r="E861" s="12" t="s">
        <v>16446</v>
      </c>
      <c r="F861" s="12" t="s">
        <v>16416</v>
      </c>
      <c r="G861" s="15">
        <v>4</v>
      </c>
      <c r="H861" s="8">
        <v>20000000</v>
      </c>
      <c r="I861" s="12">
        <v>5</v>
      </c>
      <c r="J861" s="16">
        <v>4.340277777777778E-3</v>
      </c>
      <c r="K861" s="12" t="s">
        <v>16435</v>
      </c>
      <c r="L861" s="12" t="s">
        <v>16389</v>
      </c>
      <c r="M861" s="12" t="s">
        <v>16422</v>
      </c>
      <c r="N861" s="12" t="s">
        <v>16409</v>
      </c>
      <c r="O861" s="12" t="s">
        <v>16410</v>
      </c>
    </row>
    <row r="862" spans="2:15" x14ac:dyDescent="0.3">
      <c r="B862" s="20" t="s">
        <v>16384</v>
      </c>
      <c r="C862" s="21">
        <v>16</v>
      </c>
      <c r="D862" s="22" t="s">
        <v>16399</v>
      </c>
      <c r="E862" s="20" t="s">
        <v>16446</v>
      </c>
      <c r="F862" s="20" t="s">
        <v>16416</v>
      </c>
      <c r="G862" s="23">
        <v>3</v>
      </c>
      <c r="H862" s="24">
        <v>12000000</v>
      </c>
      <c r="I862" s="20">
        <v>2</v>
      </c>
      <c r="J862" s="25">
        <v>4.340277777777778E-3</v>
      </c>
      <c r="K862" s="20" t="s">
        <v>16388</v>
      </c>
      <c r="L862" s="20" t="s">
        <v>16401</v>
      </c>
      <c r="M862" s="20" t="s">
        <v>16414</v>
      </c>
      <c r="N862" s="20" t="s">
        <v>16409</v>
      </c>
      <c r="O862" s="20" t="s">
        <v>16410</v>
      </c>
    </row>
    <row r="863" spans="2:15" x14ac:dyDescent="0.3">
      <c r="B863" s="12" t="s">
        <v>16384</v>
      </c>
      <c r="C863" s="13">
        <v>28</v>
      </c>
      <c r="D863" s="14" t="s">
        <v>16399</v>
      </c>
      <c r="E863" s="12" t="s">
        <v>16412</v>
      </c>
      <c r="F863" s="12" t="s">
        <v>16387</v>
      </c>
      <c r="G863" s="15">
        <v>2</v>
      </c>
      <c r="H863" s="8">
        <v>12000000</v>
      </c>
      <c r="I863" s="12">
        <v>2</v>
      </c>
      <c r="J863" s="16">
        <v>4.340277777777778E-3</v>
      </c>
      <c r="K863" s="12" t="s">
        <v>16388</v>
      </c>
      <c r="L863" s="12" t="s">
        <v>16408</v>
      </c>
      <c r="M863" s="12" t="s">
        <v>16405</v>
      </c>
      <c r="N863" s="12" t="s">
        <v>16391</v>
      </c>
      <c r="O863" s="12" t="s">
        <v>16427</v>
      </c>
    </row>
    <row r="864" spans="2:15" x14ac:dyDescent="0.3">
      <c r="B864" s="20" t="s">
        <v>16384</v>
      </c>
      <c r="C864" s="21">
        <v>7</v>
      </c>
      <c r="D864" s="22" t="s">
        <v>16411</v>
      </c>
      <c r="E864" s="20" t="s">
        <v>16386</v>
      </c>
      <c r="F864" s="20" t="s">
        <v>16387</v>
      </c>
      <c r="G864" s="23">
        <v>2</v>
      </c>
      <c r="H864" s="24">
        <v>10000000</v>
      </c>
      <c r="I864" s="20">
        <v>1</v>
      </c>
      <c r="J864" s="25">
        <v>4.340277777777778E-3</v>
      </c>
      <c r="K864" s="20" t="s">
        <v>16388</v>
      </c>
      <c r="L864" s="20" t="s">
        <v>16389</v>
      </c>
      <c r="M864" s="20" t="s">
        <v>16402</v>
      </c>
      <c r="N864" s="20" t="s">
        <v>16406</v>
      </c>
      <c r="O864" s="20" t="s">
        <v>16428</v>
      </c>
    </row>
    <row r="865" spans="2:15" x14ac:dyDescent="0.3">
      <c r="B865" s="12" t="s">
        <v>16384</v>
      </c>
      <c r="C865" s="13">
        <v>9</v>
      </c>
      <c r="D865" s="14" t="s">
        <v>16411</v>
      </c>
      <c r="E865" s="12" t="s">
        <v>16386</v>
      </c>
      <c r="F865" s="12" t="s">
        <v>16387</v>
      </c>
      <c r="G865" s="15">
        <v>1</v>
      </c>
      <c r="H865" s="8">
        <v>7000000</v>
      </c>
      <c r="I865" s="12">
        <v>4</v>
      </c>
      <c r="J865" s="16">
        <v>4.340277777777778E-3</v>
      </c>
      <c r="K865" s="12" t="s">
        <v>16388</v>
      </c>
      <c r="L865" s="12" t="s">
        <v>16401</v>
      </c>
      <c r="M865" s="12" t="s">
        <v>16414</v>
      </c>
      <c r="N865" s="12" t="s">
        <v>16397</v>
      </c>
      <c r="O865" s="12" t="s">
        <v>16403</v>
      </c>
    </row>
    <row r="866" spans="2:15" x14ac:dyDescent="0.3">
      <c r="B866" s="20" t="s">
        <v>16384</v>
      </c>
      <c r="C866" s="21">
        <v>18</v>
      </c>
      <c r="D866" s="22" t="s">
        <v>16411</v>
      </c>
      <c r="E866" s="20" t="s">
        <v>16412</v>
      </c>
      <c r="F866" s="20" t="s">
        <v>16416</v>
      </c>
      <c r="G866" s="23">
        <v>3</v>
      </c>
      <c r="H866" s="24">
        <v>15000000</v>
      </c>
      <c r="I866" s="20">
        <v>1</v>
      </c>
      <c r="J866" s="25">
        <v>4.340277777777778E-3</v>
      </c>
      <c r="K866" s="20" t="s">
        <v>16388</v>
      </c>
      <c r="L866" s="20" t="s">
        <v>16430</v>
      </c>
      <c r="M866" s="20" t="s">
        <v>16417</v>
      </c>
      <c r="N866" s="20" t="s">
        <v>16397</v>
      </c>
      <c r="O866" s="20" t="s">
        <v>16403</v>
      </c>
    </row>
    <row r="867" spans="2:15" x14ac:dyDescent="0.3">
      <c r="B867" s="12" t="s">
        <v>16384</v>
      </c>
      <c r="C867" s="13">
        <v>4</v>
      </c>
      <c r="D867" s="14" t="s">
        <v>16418</v>
      </c>
      <c r="E867" s="12" t="s">
        <v>16386</v>
      </c>
      <c r="F867" s="12" t="s">
        <v>16416</v>
      </c>
      <c r="G867" s="15">
        <v>2</v>
      </c>
      <c r="H867" s="8">
        <v>38000000</v>
      </c>
      <c r="I867" s="12">
        <v>5</v>
      </c>
      <c r="J867" s="16">
        <v>4.340277777777778E-3</v>
      </c>
      <c r="K867" s="12" t="s">
        <v>16420</v>
      </c>
      <c r="L867" s="12" t="s">
        <v>16401</v>
      </c>
      <c r="M867" s="12" t="s">
        <v>16390</v>
      </c>
      <c r="N867" s="12" t="s">
        <v>16397</v>
      </c>
      <c r="O867" s="12" t="s">
        <v>16403</v>
      </c>
    </row>
    <row r="868" spans="2:15" x14ac:dyDescent="0.3">
      <c r="B868" s="20" t="s">
        <v>16384</v>
      </c>
      <c r="C868" s="21">
        <v>23</v>
      </c>
      <c r="D868" s="22" t="s">
        <v>16418</v>
      </c>
      <c r="E868" s="20" t="s">
        <v>16386</v>
      </c>
      <c r="F868" s="20" t="s">
        <v>16416</v>
      </c>
      <c r="G868" s="23">
        <v>2</v>
      </c>
      <c r="H868" s="24">
        <v>12000000</v>
      </c>
      <c r="I868" s="20">
        <v>2</v>
      </c>
      <c r="J868" s="25">
        <v>4.340277777777778E-3</v>
      </c>
      <c r="K868" s="20" t="s">
        <v>16388</v>
      </c>
      <c r="L868" s="20" t="s">
        <v>16413</v>
      </c>
      <c r="M868" s="20" t="s">
        <v>16417</v>
      </c>
      <c r="N868" s="20" t="s">
        <v>16397</v>
      </c>
      <c r="O868" s="20" t="s">
        <v>16448</v>
      </c>
    </row>
    <row r="869" spans="2:15" x14ac:dyDescent="0.3">
      <c r="B869" s="12" t="s">
        <v>16384</v>
      </c>
      <c r="C869" s="13">
        <v>31</v>
      </c>
      <c r="D869" s="14" t="s">
        <v>16442</v>
      </c>
      <c r="E869" s="12" t="s">
        <v>16404</v>
      </c>
      <c r="F869" s="12" t="s">
        <v>16394</v>
      </c>
      <c r="G869" s="15">
        <v>1</v>
      </c>
      <c r="H869" s="8">
        <v>19000000</v>
      </c>
      <c r="I869" s="12">
        <v>3</v>
      </c>
      <c r="J869" s="16">
        <v>4.340277777777778E-3</v>
      </c>
      <c r="K869" s="12" t="s">
        <v>16420</v>
      </c>
      <c r="L869" s="12" t="s">
        <v>16395</v>
      </c>
      <c r="M869" s="12" t="s">
        <v>16402</v>
      </c>
      <c r="N869" s="12" t="s">
        <v>16391</v>
      </c>
      <c r="O869" s="12" t="s">
        <v>16427</v>
      </c>
    </row>
    <row r="870" spans="2:15" x14ac:dyDescent="0.3">
      <c r="B870" s="20" t="s">
        <v>16384</v>
      </c>
      <c r="C870" s="21">
        <v>18</v>
      </c>
      <c r="D870" s="22" t="s">
        <v>16434</v>
      </c>
      <c r="E870" s="20" t="s">
        <v>16386</v>
      </c>
      <c r="F870" s="20" t="s">
        <v>16387</v>
      </c>
      <c r="G870" s="23">
        <v>5</v>
      </c>
      <c r="H870" s="24">
        <v>25000000</v>
      </c>
      <c r="I870" s="20">
        <v>5</v>
      </c>
      <c r="J870" s="25">
        <v>4.340277777777778E-3</v>
      </c>
      <c r="K870" s="20" t="s">
        <v>16388</v>
      </c>
      <c r="L870" s="20" t="s">
        <v>16424</v>
      </c>
      <c r="M870" s="20" t="s">
        <v>16405</v>
      </c>
      <c r="N870" s="20" t="s">
        <v>16391</v>
      </c>
      <c r="O870" s="20" t="s">
        <v>16437</v>
      </c>
    </row>
    <row r="871" spans="2:15" x14ac:dyDescent="0.3">
      <c r="B871" s="12" t="s">
        <v>16443</v>
      </c>
      <c r="C871" s="13">
        <v>15</v>
      </c>
      <c r="D871" s="14" t="s">
        <v>16399</v>
      </c>
      <c r="E871" s="12" t="s">
        <v>16404</v>
      </c>
      <c r="F871" s="12" t="s">
        <v>16416</v>
      </c>
      <c r="G871" s="15">
        <v>0</v>
      </c>
      <c r="H871" s="8">
        <v>0</v>
      </c>
      <c r="I871" s="12">
        <v>1</v>
      </c>
      <c r="J871" s="16">
        <v>4.340277777777778E-3</v>
      </c>
      <c r="K871" s="12"/>
      <c r="L871" s="12"/>
      <c r="M871" s="12" t="s">
        <v>16417</v>
      </c>
      <c r="N871" s="12" t="s">
        <v>16391</v>
      </c>
      <c r="O871" s="12" t="s">
        <v>16427</v>
      </c>
    </row>
    <row r="872" spans="2:15" x14ac:dyDescent="0.3">
      <c r="B872" s="20" t="s">
        <v>16443</v>
      </c>
      <c r="C872" s="21">
        <v>15</v>
      </c>
      <c r="D872" s="22" t="s">
        <v>16442</v>
      </c>
      <c r="E872" s="20" t="s">
        <v>16400</v>
      </c>
      <c r="F872" s="20" t="s">
        <v>16416</v>
      </c>
      <c r="G872" s="23">
        <v>0</v>
      </c>
      <c r="H872" s="24">
        <v>0</v>
      </c>
      <c r="I872" s="20">
        <v>1</v>
      </c>
      <c r="J872" s="25">
        <v>4.340277777777778E-3</v>
      </c>
      <c r="K872" s="20"/>
      <c r="L872" s="20"/>
      <c r="M872" s="20" t="s">
        <v>16425</v>
      </c>
      <c r="N872" s="20" t="s">
        <v>16391</v>
      </c>
      <c r="O872" s="20" t="s">
        <v>16415</v>
      </c>
    </row>
    <row r="873" spans="2:15" x14ac:dyDescent="0.3">
      <c r="B873" s="12" t="s">
        <v>16384</v>
      </c>
      <c r="C873" s="13">
        <v>1</v>
      </c>
      <c r="D873" s="14" t="s">
        <v>16433</v>
      </c>
      <c r="E873" s="12" t="s">
        <v>16386</v>
      </c>
      <c r="F873" s="12" t="s">
        <v>16416</v>
      </c>
      <c r="G873" s="15">
        <v>5</v>
      </c>
      <c r="H873" s="8">
        <v>25000000</v>
      </c>
      <c r="I873" s="12">
        <v>1</v>
      </c>
      <c r="J873" s="16">
        <v>4.3749999999999995E-3</v>
      </c>
      <c r="K873" s="12" t="s">
        <v>16388</v>
      </c>
      <c r="L873" s="12" t="s">
        <v>16389</v>
      </c>
      <c r="M873" s="12" t="s">
        <v>16425</v>
      </c>
      <c r="N873" s="12" t="s">
        <v>16391</v>
      </c>
      <c r="O873" s="12" t="s">
        <v>16436</v>
      </c>
    </row>
    <row r="874" spans="2:15" x14ac:dyDescent="0.3">
      <c r="B874" s="20" t="s">
        <v>16384</v>
      </c>
      <c r="C874" s="21">
        <v>7</v>
      </c>
      <c r="D874" s="22" t="s">
        <v>16445</v>
      </c>
      <c r="E874" s="20" t="s">
        <v>16412</v>
      </c>
      <c r="F874" s="20" t="s">
        <v>16416</v>
      </c>
      <c r="G874" s="23">
        <v>1</v>
      </c>
      <c r="H874" s="24">
        <v>19000000</v>
      </c>
      <c r="I874" s="20">
        <v>6</v>
      </c>
      <c r="J874" s="25">
        <v>4.3749999999999995E-3</v>
      </c>
      <c r="K874" s="20" t="s">
        <v>16420</v>
      </c>
      <c r="L874" s="20" t="s">
        <v>16401</v>
      </c>
      <c r="M874" s="20" t="s">
        <v>16390</v>
      </c>
      <c r="N874" s="20" t="s">
        <v>16391</v>
      </c>
      <c r="O874" s="20" t="s">
        <v>16392</v>
      </c>
    </row>
    <row r="875" spans="2:15" x14ac:dyDescent="0.3">
      <c r="B875" s="12" t="s">
        <v>16384</v>
      </c>
      <c r="C875" s="13">
        <v>27</v>
      </c>
      <c r="D875" s="14" t="s">
        <v>16399</v>
      </c>
      <c r="E875" s="12" t="s">
        <v>16404</v>
      </c>
      <c r="F875" s="12" t="s">
        <v>16394</v>
      </c>
      <c r="G875" s="15">
        <v>2</v>
      </c>
      <c r="H875" s="8">
        <v>38000000</v>
      </c>
      <c r="I875" s="12">
        <v>3</v>
      </c>
      <c r="J875" s="16">
        <v>4.3749999999999995E-3</v>
      </c>
      <c r="K875" s="12" t="s">
        <v>16420</v>
      </c>
      <c r="L875" s="12" t="s">
        <v>16430</v>
      </c>
      <c r="M875" s="12" t="s">
        <v>16405</v>
      </c>
      <c r="N875" s="12" t="s">
        <v>16397</v>
      </c>
      <c r="O875" s="12" t="s">
        <v>16403</v>
      </c>
    </row>
    <row r="876" spans="2:15" x14ac:dyDescent="0.3">
      <c r="B876" s="20" t="s">
        <v>16384</v>
      </c>
      <c r="C876" s="21">
        <v>12</v>
      </c>
      <c r="D876" s="22" t="s">
        <v>16399</v>
      </c>
      <c r="E876" s="20" t="s">
        <v>16386</v>
      </c>
      <c r="F876" s="20" t="s">
        <v>16394</v>
      </c>
      <c r="G876" s="23">
        <v>1</v>
      </c>
      <c r="H876" s="24">
        <v>7000000</v>
      </c>
      <c r="I876" s="20">
        <v>1</v>
      </c>
      <c r="J876" s="25">
        <v>4.3749999999999995E-3</v>
      </c>
      <c r="K876" s="20" t="s">
        <v>16388</v>
      </c>
      <c r="L876" s="20" t="s">
        <v>16430</v>
      </c>
      <c r="M876" s="20" t="s">
        <v>16425</v>
      </c>
      <c r="N876" s="20" t="s">
        <v>16397</v>
      </c>
      <c r="O876" s="20" t="s">
        <v>16448</v>
      </c>
    </row>
    <row r="877" spans="2:15" x14ac:dyDescent="0.3">
      <c r="B877" s="12" t="s">
        <v>16384</v>
      </c>
      <c r="C877" s="13">
        <v>11</v>
      </c>
      <c r="D877" s="14" t="s">
        <v>16411</v>
      </c>
      <c r="E877" s="12" t="s">
        <v>16386</v>
      </c>
      <c r="F877" s="12" t="s">
        <v>16394</v>
      </c>
      <c r="G877" s="15">
        <v>2</v>
      </c>
      <c r="H877" s="8">
        <v>12000000</v>
      </c>
      <c r="I877" s="12">
        <v>3</v>
      </c>
      <c r="J877" s="16">
        <v>4.3749999999999995E-3</v>
      </c>
      <c r="K877" s="12" t="s">
        <v>16388</v>
      </c>
      <c r="L877" s="12" t="s">
        <v>16424</v>
      </c>
      <c r="M877" s="12" t="s">
        <v>16405</v>
      </c>
      <c r="N877" s="12" t="s">
        <v>16409</v>
      </c>
      <c r="O877" s="12" t="s">
        <v>16410</v>
      </c>
    </row>
    <row r="878" spans="2:15" x14ac:dyDescent="0.3">
      <c r="B878" s="20" t="s">
        <v>16384</v>
      </c>
      <c r="C878" s="21">
        <v>29</v>
      </c>
      <c r="D878" s="22" t="s">
        <v>16411</v>
      </c>
      <c r="E878" s="20" t="s">
        <v>16386</v>
      </c>
      <c r="F878" s="20" t="s">
        <v>16416</v>
      </c>
      <c r="G878" s="23">
        <v>3</v>
      </c>
      <c r="H878" s="24">
        <v>12000000</v>
      </c>
      <c r="I878" s="20">
        <v>5</v>
      </c>
      <c r="J878" s="25">
        <v>4.3749999999999995E-3</v>
      </c>
      <c r="K878" s="20" t="s">
        <v>16388</v>
      </c>
      <c r="L878" s="20" t="s">
        <v>16438</v>
      </c>
      <c r="M878" s="20" t="s">
        <v>16405</v>
      </c>
      <c r="N878" s="20" t="s">
        <v>16409</v>
      </c>
      <c r="O878" s="20" t="s">
        <v>16410</v>
      </c>
    </row>
    <row r="879" spans="2:15" x14ac:dyDescent="0.3">
      <c r="B879" s="12" t="s">
        <v>16384</v>
      </c>
      <c r="C879" s="13">
        <v>31</v>
      </c>
      <c r="D879" s="14" t="s">
        <v>16411</v>
      </c>
      <c r="E879" s="12" t="s">
        <v>16412</v>
      </c>
      <c r="F879" s="12" t="s">
        <v>16416</v>
      </c>
      <c r="G879" s="15">
        <v>3</v>
      </c>
      <c r="H879" s="8">
        <v>15000000</v>
      </c>
      <c r="I879" s="12">
        <v>1</v>
      </c>
      <c r="J879" s="16">
        <v>4.3749999999999995E-3</v>
      </c>
      <c r="K879" s="12" t="s">
        <v>16388</v>
      </c>
      <c r="L879" s="12" t="s">
        <v>16408</v>
      </c>
      <c r="M879" s="12" t="s">
        <v>16425</v>
      </c>
      <c r="N879" s="12" t="s">
        <v>16397</v>
      </c>
      <c r="O879" s="12" t="s">
        <v>16403</v>
      </c>
    </row>
    <row r="880" spans="2:15" x14ac:dyDescent="0.3">
      <c r="B880" s="20" t="s">
        <v>16384</v>
      </c>
      <c r="C880" s="21">
        <v>22</v>
      </c>
      <c r="D880" s="22" t="s">
        <v>16418</v>
      </c>
      <c r="E880" s="20" t="s">
        <v>16404</v>
      </c>
      <c r="F880" s="20" t="s">
        <v>16394</v>
      </c>
      <c r="G880" s="23">
        <v>2</v>
      </c>
      <c r="H880" s="24">
        <v>12000000</v>
      </c>
      <c r="I880" s="20">
        <v>6</v>
      </c>
      <c r="J880" s="25">
        <v>4.3749999999999995E-3</v>
      </c>
      <c r="K880" s="20" t="s">
        <v>16388</v>
      </c>
      <c r="L880" s="20" t="s">
        <v>16389</v>
      </c>
      <c r="M880" s="20" t="s">
        <v>16405</v>
      </c>
      <c r="N880" s="20" t="s">
        <v>16406</v>
      </c>
      <c r="O880" s="20" t="s">
        <v>16439</v>
      </c>
    </row>
    <row r="881" spans="2:15" x14ac:dyDescent="0.3">
      <c r="B881" s="12" t="s">
        <v>16384</v>
      </c>
      <c r="C881" s="13">
        <v>1</v>
      </c>
      <c r="D881" s="14" t="s">
        <v>16418</v>
      </c>
      <c r="E881" s="12" t="s">
        <v>16423</v>
      </c>
      <c r="F881" s="12" t="s">
        <v>16416</v>
      </c>
      <c r="G881" s="15">
        <v>3</v>
      </c>
      <c r="H881" s="8">
        <v>15000000</v>
      </c>
      <c r="I881" s="12">
        <v>3</v>
      </c>
      <c r="J881" s="16">
        <v>4.3749999999999995E-3</v>
      </c>
      <c r="K881" s="12" t="s">
        <v>16388</v>
      </c>
      <c r="L881" s="12" t="s">
        <v>16401</v>
      </c>
      <c r="M881" s="12" t="s">
        <v>16417</v>
      </c>
      <c r="N881" s="12" t="s">
        <v>16397</v>
      </c>
      <c r="O881" s="12" t="s">
        <v>16426</v>
      </c>
    </row>
    <row r="882" spans="2:15" x14ac:dyDescent="0.3">
      <c r="B882" s="20" t="s">
        <v>16384</v>
      </c>
      <c r="C882" s="21">
        <v>25</v>
      </c>
      <c r="D882" s="22" t="s">
        <v>16442</v>
      </c>
      <c r="E882" s="20" t="s">
        <v>16404</v>
      </c>
      <c r="F882" s="20" t="s">
        <v>16394</v>
      </c>
      <c r="G882" s="23">
        <v>4</v>
      </c>
      <c r="H882" s="24">
        <v>20000000</v>
      </c>
      <c r="I882" s="20">
        <v>4</v>
      </c>
      <c r="J882" s="25">
        <v>4.3749999999999995E-3</v>
      </c>
      <c r="K882" s="20" t="s">
        <v>16435</v>
      </c>
      <c r="L882" s="20" t="s">
        <v>16430</v>
      </c>
      <c r="M882" s="20" t="s">
        <v>16402</v>
      </c>
      <c r="N882" s="20" t="s">
        <v>16391</v>
      </c>
      <c r="O882" s="20" t="s">
        <v>16427</v>
      </c>
    </row>
    <row r="883" spans="2:15" x14ac:dyDescent="0.3">
      <c r="B883" s="12" t="s">
        <v>16384</v>
      </c>
      <c r="C883" s="13">
        <v>1</v>
      </c>
      <c r="D883" s="14" t="s">
        <v>16433</v>
      </c>
      <c r="E883" s="12" t="s">
        <v>16386</v>
      </c>
      <c r="F883" s="12" t="s">
        <v>16416</v>
      </c>
      <c r="G883" s="15">
        <v>5</v>
      </c>
      <c r="H883" s="8">
        <v>25000000</v>
      </c>
      <c r="I883" s="12">
        <v>1</v>
      </c>
      <c r="J883" s="16">
        <v>4.3749999999999995E-3</v>
      </c>
      <c r="K883" s="12" t="s">
        <v>16388</v>
      </c>
      <c r="L883" s="12" t="s">
        <v>16389</v>
      </c>
      <c r="M883" s="12" t="s">
        <v>16425</v>
      </c>
      <c r="N883" s="12" t="s">
        <v>16391</v>
      </c>
      <c r="O883" s="12" t="s">
        <v>16436</v>
      </c>
    </row>
    <row r="884" spans="2:15" x14ac:dyDescent="0.3">
      <c r="B884" s="20" t="s">
        <v>16384</v>
      </c>
      <c r="C884" s="21">
        <v>7</v>
      </c>
      <c r="D884" s="22" t="s">
        <v>16445</v>
      </c>
      <c r="E884" s="20" t="s">
        <v>16412</v>
      </c>
      <c r="F884" s="20" t="s">
        <v>16416</v>
      </c>
      <c r="G884" s="23">
        <v>1</v>
      </c>
      <c r="H884" s="24">
        <v>19000000</v>
      </c>
      <c r="I884" s="20">
        <v>6</v>
      </c>
      <c r="J884" s="25">
        <v>4.3749999999999995E-3</v>
      </c>
      <c r="K884" s="20" t="s">
        <v>16420</v>
      </c>
      <c r="L884" s="20" t="s">
        <v>16401</v>
      </c>
      <c r="M884" s="20" t="s">
        <v>16390</v>
      </c>
      <c r="N884" s="20" t="s">
        <v>16391</v>
      </c>
      <c r="O884" s="20" t="s">
        <v>16392</v>
      </c>
    </row>
    <row r="885" spans="2:15" x14ac:dyDescent="0.3">
      <c r="B885" s="12" t="s">
        <v>16443</v>
      </c>
      <c r="C885" s="13">
        <v>7</v>
      </c>
      <c r="D885" s="14" t="s">
        <v>16411</v>
      </c>
      <c r="E885" s="12" t="s">
        <v>16404</v>
      </c>
      <c r="F885" s="12" t="s">
        <v>16394</v>
      </c>
      <c r="G885" s="15">
        <v>0</v>
      </c>
      <c r="H885" s="8">
        <v>0</v>
      </c>
      <c r="I885" s="12">
        <v>1</v>
      </c>
      <c r="J885" s="16">
        <v>4.3749999999999995E-3</v>
      </c>
      <c r="K885" s="12"/>
      <c r="L885" s="12"/>
      <c r="M885" s="12" t="s">
        <v>16402</v>
      </c>
      <c r="N885" s="12" t="s">
        <v>16391</v>
      </c>
      <c r="O885" s="12" t="s">
        <v>16437</v>
      </c>
    </row>
    <row r="886" spans="2:15" x14ac:dyDescent="0.3">
      <c r="B886" s="20" t="s">
        <v>16443</v>
      </c>
      <c r="C886" s="21">
        <v>16</v>
      </c>
      <c r="D886" s="22" t="s">
        <v>16418</v>
      </c>
      <c r="E886" s="20" t="s">
        <v>16386</v>
      </c>
      <c r="F886" s="20" t="s">
        <v>16387</v>
      </c>
      <c r="G886" s="23">
        <v>0</v>
      </c>
      <c r="H886" s="24">
        <v>0</v>
      </c>
      <c r="I886" s="20">
        <v>1</v>
      </c>
      <c r="J886" s="25">
        <v>4.3749999999999995E-3</v>
      </c>
      <c r="K886" s="20"/>
      <c r="L886" s="20"/>
      <c r="M886" s="20" t="s">
        <v>16422</v>
      </c>
      <c r="N886" s="20" t="s">
        <v>16406</v>
      </c>
      <c r="O886" s="20" t="s">
        <v>16428</v>
      </c>
    </row>
    <row r="887" spans="2:15" x14ac:dyDescent="0.3">
      <c r="B887" s="12" t="s">
        <v>16443</v>
      </c>
      <c r="C887" s="13">
        <v>11</v>
      </c>
      <c r="D887" s="14" t="s">
        <v>16442</v>
      </c>
      <c r="E887" s="12" t="s">
        <v>16404</v>
      </c>
      <c r="F887" s="12" t="s">
        <v>16394</v>
      </c>
      <c r="G887" s="15">
        <v>0</v>
      </c>
      <c r="H887" s="8">
        <v>0</v>
      </c>
      <c r="I887" s="12">
        <v>2</v>
      </c>
      <c r="J887" s="16">
        <v>4.3749999999999995E-3</v>
      </c>
      <c r="K887" s="12"/>
      <c r="L887" s="12"/>
      <c r="M887" s="12" t="s">
        <v>16414</v>
      </c>
      <c r="N887" s="12" t="s">
        <v>16397</v>
      </c>
      <c r="O887" s="12" t="s">
        <v>16398</v>
      </c>
    </row>
    <row r="888" spans="2:15" x14ac:dyDescent="0.3">
      <c r="B888" s="20" t="s">
        <v>16384</v>
      </c>
      <c r="C888" s="21">
        <v>17</v>
      </c>
      <c r="D888" s="22" t="s">
        <v>16431</v>
      </c>
      <c r="E888" s="20" t="s">
        <v>16412</v>
      </c>
      <c r="F888" s="20" t="s">
        <v>16416</v>
      </c>
      <c r="G888" s="23">
        <v>4</v>
      </c>
      <c r="H888" s="24">
        <v>15000000</v>
      </c>
      <c r="I888" s="20">
        <v>2</v>
      </c>
      <c r="J888" s="25">
        <v>4.3981481481481484E-3</v>
      </c>
      <c r="K888" s="20" t="s">
        <v>16388</v>
      </c>
      <c r="L888" s="20" t="s">
        <v>16438</v>
      </c>
      <c r="M888" s="20" t="s">
        <v>16402</v>
      </c>
      <c r="N888" s="20" t="s">
        <v>16406</v>
      </c>
      <c r="O888" s="20" t="s">
        <v>16439</v>
      </c>
    </row>
    <row r="889" spans="2:15" x14ac:dyDescent="0.3">
      <c r="B889" s="12" t="s">
        <v>16384</v>
      </c>
      <c r="C889" s="13">
        <v>27</v>
      </c>
      <c r="D889" s="14" t="s">
        <v>16411</v>
      </c>
      <c r="E889" s="12" t="s">
        <v>16404</v>
      </c>
      <c r="F889" s="12" t="s">
        <v>16416</v>
      </c>
      <c r="G889" s="15">
        <v>1</v>
      </c>
      <c r="H889" s="8">
        <v>19000000</v>
      </c>
      <c r="I889" s="12">
        <v>2</v>
      </c>
      <c r="J889" s="16">
        <v>4.3981481481481484E-3</v>
      </c>
      <c r="K889" s="12" t="s">
        <v>16420</v>
      </c>
      <c r="L889" s="12" t="s">
        <v>16389</v>
      </c>
      <c r="M889" s="12" t="s">
        <v>16405</v>
      </c>
      <c r="N889" s="12" t="s">
        <v>16397</v>
      </c>
      <c r="O889" s="12" t="s">
        <v>16398</v>
      </c>
    </row>
    <row r="890" spans="2:15" x14ac:dyDescent="0.3">
      <c r="B890" s="20" t="s">
        <v>16384</v>
      </c>
      <c r="C890" s="21">
        <v>22</v>
      </c>
      <c r="D890" s="22" t="s">
        <v>16411</v>
      </c>
      <c r="E890" s="20" t="s">
        <v>16386</v>
      </c>
      <c r="F890" s="20" t="s">
        <v>16394</v>
      </c>
      <c r="G890" s="23">
        <v>2</v>
      </c>
      <c r="H890" s="24">
        <v>38000000</v>
      </c>
      <c r="I890" s="20">
        <v>1</v>
      </c>
      <c r="J890" s="25">
        <v>4.3981481481481484E-3</v>
      </c>
      <c r="K890" s="20" t="s">
        <v>16420</v>
      </c>
      <c r="L890" s="20" t="s">
        <v>16430</v>
      </c>
      <c r="M890" s="20" t="s">
        <v>16425</v>
      </c>
      <c r="N890" s="20" t="s">
        <v>16409</v>
      </c>
      <c r="O890" s="20" t="s">
        <v>16440</v>
      </c>
    </row>
    <row r="891" spans="2:15" x14ac:dyDescent="0.3">
      <c r="B891" s="12" t="s">
        <v>16384</v>
      </c>
      <c r="C891" s="13">
        <v>31</v>
      </c>
      <c r="D891" s="14" t="s">
        <v>16411</v>
      </c>
      <c r="E891" s="12" t="s">
        <v>16404</v>
      </c>
      <c r="F891" s="12" t="s">
        <v>16394</v>
      </c>
      <c r="G891" s="15">
        <v>4</v>
      </c>
      <c r="H891" s="8">
        <v>20000000</v>
      </c>
      <c r="I891" s="12">
        <v>1</v>
      </c>
      <c r="J891" s="16">
        <v>4.3981481481481484E-3</v>
      </c>
      <c r="K891" s="12" t="s">
        <v>16435</v>
      </c>
      <c r="L891" s="12" t="s">
        <v>16424</v>
      </c>
      <c r="M891" s="12" t="s">
        <v>16417</v>
      </c>
      <c r="N891" s="12" t="s">
        <v>16391</v>
      </c>
      <c r="O891" s="12" t="s">
        <v>16436</v>
      </c>
    </row>
    <row r="892" spans="2:15" x14ac:dyDescent="0.3">
      <c r="B892" s="20" t="s">
        <v>16384</v>
      </c>
      <c r="C892" s="21">
        <v>10</v>
      </c>
      <c r="D892" s="22" t="s">
        <v>16411</v>
      </c>
      <c r="E892" s="20" t="s">
        <v>16386</v>
      </c>
      <c r="F892" s="20" t="s">
        <v>16394</v>
      </c>
      <c r="G892" s="23">
        <v>5</v>
      </c>
      <c r="H892" s="24">
        <v>25000000</v>
      </c>
      <c r="I892" s="20">
        <v>3</v>
      </c>
      <c r="J892" s="25">
        <v>4.3981481481481484E-3</v>
      </c>
      <c r="K892" s="20" t="s">
        <v>16388</v>
      </c>
      <c r="L892" s="20" t="s">
        <v>16401</v>
      </c>
      <c r="M892" s="20" t="s">
        <v>16402</v>
      </c>
      <c r="N892" s="20" t="s">
        <v>16397</v>
      </c>
      <c r="O892" s="20" t="s">
        <v>16398</v>
      </c>
    </row>
    <row r="893" spans="2:15" x14ac:dyDescent="0.3">
      <c r="B893" s="12" t="s">
        <v>16384</v>
      </c>
      <c r="C893" s="13">
        <v>29</v>
      </c>
      <c r="D893" s="14" t="s">
        <v>16411</v>
      </c>
      <c r="E893" s="12" t="s">
        <v>16386</v>
      </c>
      <c r="F893" s="12" t="s">
        <v>16394</v>
      </c>
      <c r="G893" s="15">
        <v>2</v>
      </c>
      <c r="H893" s="8">
        <v>10000000</v>
      </c>
      <c r="I893" s="12">
        <v>1</v>
      </c>
      <c r="J893" s="16">
        <v>4.3981481481481484E-3</v>
      </c>
      <c r="K893" s="12" t="s">
        <v>16388</v>
      </c>
      <c r="L893" s="12" t="s">
        <v>16401</v>
      </c>
      <c r="M893" s="12" t="s">
        <v>16425</v>
      </c>
      <c r="N893" s="12" t="s">
        <v>16397</v>
      </c>
      <c r="O893" s="12" t="s">
        <v>16398</v>
      </c>
    </row>
    <row r="894" spans="2:15" x14ac:dyDescent="0.3">
      <c r="B894" s="20" t="s">
        <v>16384</v>
      </c>
      <c r="C894" s="21">
        <v>22</v>
      </c>
      <c r="D894" s="22" t="s">
        <v>16418</v>
      </c>
      <c r="E894" s="20" t="s">
        <v>16404</v>
      </c>
      <c r="F894" s="20" t="s">
        <v>16394</v>
      </c>
      <c r="G894" s="23">
        <v>3</v>
      </c>
      <c r="H894" s="24">
        <v>15000000</v>
      </c>
      <c r="I894" s="20">
        <v>5</v>
      </c>
      <c r="J894" s="25">
        <v>4.3981481481481484E-3</v>
      </c>
      <c r="K894" s="20" t="s">
        <v>16388</v>
      </c>
      <c r="L894" s="20" t="s">
        <v>16389</v>
      </c>
      <c r="M894" s="20" t="s">
        <v>16422</v>
      </c>
      <c r="N894" s="20" t="s">
        <v>16391</v>
      </c>
      <c r="O894" s="20" t="s">
        <v>16392</v>
      </c>
    </row>
    <row r="895" spans="2:15" x14ac:dyDescent="0.3">
      <c r="B895" s="12" t="s">
        <v>16384</v>
      </c>
      <c r="C895" s="13">
        <v>17</v>
      </c>
      <c r="D895" s="14" t="s">
        <v>16442</v>
      </c>
      <c r="E895" s="12" t="s">
        <v>16446</v>
      </c>
      <c r="F895" s="12" t="s">
        <v>16419</v>
      </c>
      <c r="G895" s="15">
        <v>3</v>
      </c>
      <c r="H895" s="8">
        <v>12000000</v>
      </c>
      <c r="I895" s="12">
        <v>1</v>
      </c>
      <c r="J895" s="16">
        <v>4.3981481481481484E-3</v>
      </c>
      <c r="K895" s="12" t="s">
        <v>16388</v>
      </c>
      <c r="L895" s="12" t="s">
        <v>16430</v>
      </c>
      <c r="M895" s="12" t="s">
        <v>16422</v>
      </c>
      <c r="N895" s="12" t="s">
        <v>16391</v>
      </c>
      <c r="O895" s="12" t="s">
        <v>16437</v>
      </c>
    </row>
    <row r="896" spans="2:15" x14ac:dyDescent="0.3">
      <c r="B896" s="20" t="s">
        <v>16384</v>
      </c>
      <c r="C896" s="21">
        <v>17</v>
      </c>
      <c r="D896" s="22" t="s">
        <v>16431</v>
      </c>
      <c r="E896" s="20" t="s">
        <v>16412</v>
      </c>
      <c r="F896" s="20" t="s">
        <v>16416</v>
      </c>
      <c r="G896" s="23">
        <v>4</v>
      </c>
      <c r="H896" s="24">
        <v>15000000</v>
      </c>
      <c r="I896" s="20">
        <v>2</v>
      </c>
      <c r="J896" s="25">
        <v>4.3981481481481484E-3</v>
      </c>
      <c r="K896" s="20" t="s">
        <v>16388</v>
      </c>
      <c r="L896" s="20" t="s">
        <v>16438</v>
      </c>
      <c r="M896" s="20" t="s">
        <v>16402</v>
      </c>
      <c r="N896" s="20" t="s">
        <v>16406</v>
      </c>
      <c r="O896" s="20" t="s">
        <v>16439</v>
      </c>
    </row>
    <row r="897" spans="2:15" x14ac:dyDescent="0.3">
      <c r="B897" s="12" t="s">
        <v>16443</v>
      </c>
      <c r="C897" s="13">
        <v>13</v>
      </c>
      <c r="D897" s="14" t="s">
        <v>16399</v>
      </c>
      <c r="E897" s="12" t="s">
        <v>16404</v>
      </c>
      <c r="F897" s="12" t="s">
        <v>16394</v>
      </c>
      <c r="G897" s="15">
        <v>0</v>
      </c>
      <c r="H897" s="8">
        <v>0</v>
      </c>
      <c r="I897" s="12">
        <v>1</v>
      </c>
      <c r="J897" s="16">
        <v>4.3981481481481484E-3</v>
      </c>
      <c r="K897" s="12"/>
      <c r="L897" s="12"/>
      <c r="M897" s="12" t="s">
        <v>16390</v>
      </c>
      <c r="N897" s="12" t="s">
        <v>16409</v>
      </c>
      <c r="O897" s="12" t="s">
        <v>16410</v>
      </c>
    </row>
    <row r="898" spans="2:15" x14ac:dyDescent="0.3">
      <c r="B898" s="20" t="s">
        <v>16443</v>
      </c>
      <c r="C898" s="21">
        <v>5</v>
      </c>
      <c r="D898" s="22" t="s">
        <v>16411</v>
      </c>
      <c r="E898" s="20" t="s">
        <v>16423</v>
      </c>
      <c r="F898" s="20" t="s">
        <v>16416</v>
      </c>
      <c r="G898" s="23">
        <v>0</v>
      </c>
      <c r="H898" s="24">
        <v>0</v>
      </c>
      <c r="I898" s="20">
        <v>5</v>
      </c>
      <c r="J898" s="25">
        <v>4.3981481481481484E-3</v>
      </c>
      <c r="K898" s="20"/>
      <c r="L898" s="20"/>
      <c r="M898" s="20" t="s">
        <v>16414</v>
      </c>
      <c r="N898" s="20" t="s">
        <v>16397</v>
      </c>
      <c r="O898" s="20" t="s">
        <v>16398</v>
      </c>
    </row>
    <row r="899" spans="2:15" x14ac:dyDescent="0.3">
      <c r="B899" s="12" t="s">
        <v>16443</v>
      </c>
      <c r="C899" s="13">
        <v>19</v>
      </c>
      <c r="D899" s="14" t="s">
        <v>16418</v>
      </c>
      <c r="E899" s="12" t="s">
        <v>16404</v>
      </c>
      <c r="F899" s="12" t="s">
        <v>16387</v>
      </c>
      <c r="G899" s="15">
        <v>0</v>
      </c>
      <c r="H899" s="8">
        <v>0</v>
      </c>
      <c r="I899" s="12">
        <v>2</v>
      </c>
      <c r="J899" s="16">
        <v>4.3981481481481484E-3</v>
      </c>
      <c r="K899" s="12"/>
      <c r="L899" s="12"/>
      <c r="M899" s="12" t="s">
        <v>16402</v>
      </c>
      <c r="N899" s="12" t="s">
        <v>16397</v>
      </c>
      <c r="O899" s="12" t="s">
        <v>16398</v>
      </c>
    </row>
    <row r="900" spans="2:15" x14ac:dyDescent="0.3">
      <c r="B900" s="20" t="s">
        <v>16443</v>
      </c>
      <c r="C900" s="21">
        <v>28</v>
      </c>
      <c r="D900" s="22" t="s">
        <v>16418</v>
      </c>
      <c r="E900" s="20" t="s">
        <v>16404</v>
      </c>
      <c r="F900" s="20" t="s">
        <v>16394</v>
      </c>
      <c r="G900" s="23">
        <v>0</v>
      </c>
      <c r="H900" s="24">
        <v>0</v>
      </c>
      <c r="I900" s="20">
        <v>4</v>
      </c>
      <c r="J900" s="25">
        <v>4.3981481481481484E-3</v>
      </c>
      <c r="K900" s="20"/>
      <c r="L900" s="20"/>
      <c r="M900" s="20" t="s">
        <v>16417</v>
      </c>
      <c r="N900" s="20" t="s">
        <v>16409</v>
      </c>
      <c r="O900" s="20" t="s">
        <v>16410</v>
      </c>
    </row>
    <row r="901" spans="2:15" x14ac:dyDescent="0.3">
      <c r="B901" s="12" t="s">
        <v>16443</v>
      </c>
      <c r="C901" s="13">
        <v>10</v>
      </c>
      <c r="D901" s="14" t="s">
        <v>16442</v>
      </c>
      <c r="E901" s="12" t="s">
        <v>16423</v>
      </c>
      <c r="F901" s="12" t="s">
        <v>16416</v>
      </c>
      <c r="G901" s="15">
        <v>0</v>
      </c>
      <c r="H901" s="8">
        <v>0</v>
      </c>
      <c r="I901" s="12">
        <v>5</v>
      </c>
      <c r="J901" s="16">
        <v>4.3981481481481484E-3</v>
      </c>
      <c r="K901" s="12"/>
      <c r="L901" s="12"/>
      <c r="M901" s="12" t="s">
        <v>16422</v>
      </c>
      <c r="N901" s="12" t="s">
        <v>16391</v>
      </c>
      <c r="O901" s="12" t="s">
        <v>16436</v>
      </c>
    </row>
    <row r="902" spans="2:15" x14ac:dyDescent="0.3">
      <c r="B902" s="20" t="s">
        <v>16384</v>
      </c>
      <c r="C902" s="21">
        <v>1</v>
      </c>
      <c r="D902" s="22" t="s">
        <v>16385</v>
      </c>
      <c r="E902" s="20" t="s">
        <v>16412</v>
      </c>
      <c r="F902" s="20" t="s">
        <v>16441</v>
      </c>
      <c r="G902" s="23">
        <v>2</v>
      </c>
      <c r="H902" s="24">
        <v>12000000</v>
      </c>
      <c r="I902" s="20">
        <v>1</v>
      </c>
      <c r="J902" s="25">
        <v>4.5138888888888893E-3</v>
      </c>
      <c r="K902" s="20" t="s">
        <v>16388</v>
      </c>
      <c r="L902" s="20" t="s">
        <v>16421</v>
      </c>
      <c r="M902" s="20" t="s">
        <v>16396</v>
      </c>
      <c r="N902" s="20" t="s">
        <v>16409</v>
      </c>
      <c r="O902" s="20" t="s">
        <v>16410</v>
      </c>
    </row>
    <row r="903" spans="2:15" x14ac:dyDescent="0.3">
      <c r="B903" s="12" t="s">
        <v>16384</v>
      </c>
      <c r="C903" s="13">
        <v>1</v>
      </c>
      <c r="D903" s="14" t="s">
        <v>16385</v>
      </c>
      <c r="E903" s="12" t="s">
        <v>16400</v>
      </c>
      <c r="F903" s="12" t="s">
        <v>16394</v>
      </c>
      <c r="G903" s="15">
        <v>2</v>
      </c>
      <c r="H903" s="8">
        <v>12000000</v>
      </c>
      <c r="I903" s="12">
        <v>1</v>
      </c>
      <c r="J903" s="16">
        <v>4.5138888888888893E-3</v>
      </c>
      <c r="K903" s="12" t="s">
        <v>16388</v>
      </c>
      <c r="L903" s="12" t="s">
        <v>16413</v>
      </c>
      <c r="M903" s="12" t="s">
        <v>16422</v>
      </c>
      <c r="N903" s="12" t="s">
        <v>16397</v>
      </c>
      <c r="O903" s="12" t="s">
        <v>16398</v>
      </c>
    </row>
    <row r="904" spans="2:15" x14ac:dyDescent="0.3">
      <c r="B904" s="20" t="s">
        <v>16384</v>
      </c>
      <c r="C904" s="21">
        <v>1</v>
      </c>
      <c r="D904" s="22" t="s">
        <v>16385</v>
      </c>
      <c r="E904" s="20" t="s">
        <v>16404</v>
      </c>
      <c r="F904" s="20" t="s">
        <v>16416</v>
      </c>
      <c r="G904" s="23">
        <v>5</v>
      </c>
      <c r="H904" s="24">
        <v>25000000</v>
      </c>
      <c r="I904" s="20">
        <v>2</v>
      </c>
      <c r="J904" s="25">
        <v>4.5138888888888893E-3</v>
      </c>
      <c r="K904" s="20" t="s">
        <v>16388</v>
      </c>
      <c r="L904" s="20" t="s">
        <v>16421</v>
      </c>
      <c r="M904" s="20" t="s">
        <v>16422</v>
      </c>
      <c r="N904" s="20" t="s">
        <v>16391</v>
      </c>
      <c r="O904" s="20" t="s">
        <v>16427</v>
      </c>
    </row>
    <row r="905" spans="2:15" x14ac:dyDescent="0.3">
      <c r="B905" s="12" t="s">
        <v>16384</v>
      </c>
      <c r="C905" s="13">
        <v>12</v>
      </c>
      <c r="D905" s="14" t="s">
        <v>16434</v>
      </c>
      <c r="E905" s="12" t="s">
        <v>16446</v>
      </c>
      <c r="F905" s="12" t="s">
        <v>16416</v>
      </c>
      <c r="G905" s="15">
        <v>4</v>
      </c>
      <c r="H905" s="8">
        <v>11000000</v>
      </c>
      <c r="I905" s="12">
        <v>1</v>
      </c>
      <c r="J905" s="16">
        <v>4.5138888888888893E-3</v>
      </c>
      <c r="K905" s="12" t="s">
        <v>16435</v>
      </c>
      <c r="L905" s="12" t="s">
        <v>16395</v>
      </c>
      <c r="M905" s="12" t="s">
        <v>16402</v>
      </c>
      <c r="N905" s="12" t="s">
        <v>16397</v>
      </c>
      <c r="O905" s="12" t="s">
        <v>16398</v>
      </c>
    </row>
    <row r="906" spans="2:15" x14ac:dyDescent="0.3">
      <c r="B906" s="20" t="s">
        <v>16384</v>
      </c>
      <c r="C906" s="21">
        <v>27</v>
      </c>
      <c r="D906" s="22" t="s">
        <v>16393</v>
      </c>
      <c r="E906" s="20" t="s">
        <v>16412</v>
      </c>
      <c r="F906" s="20" t="s">
        <v>16394</v>
      </c>
      <c r="G906" s="23">
        <v>3</v>
      </c>
      <c r="H906" s="24">
        <v>15000000</v>
      </c>
      <c r="I906" s="20">
        <v>4</v>
      </c>
      <c r="J906" s="25">
        <v>4.5138888888888893E-3</v>
      </c>
      <c r="K906" s="20" t="s">
        <v>16388</v>
      </c>
      <c r="L906" s="20" t="s">
        <v>16413</v>
      </c>
      <c r="M906" s="20" t="s">
        <v>16417</v>
      </c>
      <c r="N906" s="20" t="s">
        <v>16391</v>
      </c>
      <c r="O906" s="20" t="s">
        <v>16437</v>
      </c>
    </row>
    <row r="907" spans="2:15" x14ac:dyDescent="0.3">
      <c r="B907" s="12" t="s">
        <v>16384</v>
      </c>
      <c r="C907" s="13">
        <v>16</v>
      </c>
      <c r="D907" s="14" t="s">
        <v>16393</v>
      </c>
      <c r="E907" s="12" t="s">
        <v>16446</v>
      </c>
      <c r="F907" s="12" t="s">
        <v>16394</v>
      </c>
      <c r="G907" s="15">
        <v>5</v>
      </c>
      <c r="H907" s="8">
        <v>20000000</v>
      </c>
      <c r="I907" s="12">
        <v>3</v>
      </c>
      <c r="J907" s="16">
        <v>4.5138888888888893E-3</v>
      </c>
      <c r="K907" s="12" t="s">
        <v>16388</v>
      </c>
      <c r="L907" s="12" t="s">
        <v>16424</v>
      </c>
      <c r="M907" s="12" t="s">
        <v>16425</v>
      </c>
      <c r="N907" s="12" t="s">
        <v>16391</v>
      </c>
      <c r="O907" s="12" t="s">
        <v>16415</v>
      </c>
    </row>
    <row r="908" spans="2:15" x14ac:dyDescent="0.3">
      <c r="B908" s="20" t="s">
        <v>16384</v>
      </c>
      <c r="C908" s="21">
        <v>24</v>
      </c>
      <c r="D908" s="22" t="s">
        <v>16399</v>
      </c>
      <c r="E908" s="20" t="s">
        <v>16386</v>
      </c>
      <c r="F908" s="20" t="s">
        <v>16387</v>
      </c>
      <c r="G908" s="23">
        <v>3</v>
      </c>
      <c r="H908" s="24">
        <v>15000000</v>
      </c>
      <c r="I908" s="20">
        <v>5</v>
      </c>
      <c r="J908" s="25">
        <v>4.5138888888888893E-3</v>
      </c>
      <c r="K908" s="20" t="s">
        <v>16388</v>
      </c>
      <c r="L908" s="20" t="s">
        <v>16389</v>
      </c>
      <c r="M908" s="20" t="s">
        <v>16402</v>
      </c>
      <c r="N908" s="20" t="s">
        <v>16397</v>
      </c>
      <c r="O908" s="20" t="s">
        <v>16426</v>
      </c>
    </row>
    <row r="909" spans="2:15" x14ac:dyDescent="0.3">
      <c r="B909" s="12" t="s">
        <v>16384</v>
      </c>
      <c r="C909" s="13">
        <v>30</v>
      </c>
      <c r="D909" s="14" t="s">
        <v>16399</v>
      </c>
      <c r="E909" s="12" t="s">
        <v>16423</v>
      </c>
      <c r="F909" s="12" t="s">
        <v>16416</v>
      </c>
      <c r="G909" s="15">
        <v>2</v>
      </c>
      <c r="H909" s="8">
        <v>12000000</v>
      </c>
      <c r="I909" s="12">
        <v>4</v>
      </c>
      <c r="J909" s="16">
        <v>4.5138888888888893E-3</v>
      </c>
      <c r="K909" s="12" t="s">
        <v>16388</v>
      </c>
      <c r="L909" s="12" t="s">
        <v>16401</v>
      </c>
      <c r="M909" s="12" t="s">
        <v>16402</v>
      </c>
      <c r="N909" s="12" t="s">
        <v>16391</v>
      </c>
      <c r="O909" s="12" t="s">
        <v>16415</v>
      </c>
    </row>
    <row r="910" spans="2:15" x14ac:dyDescent="0.3">
      <c r="B910" s="20" t="s">
        <v>16384</v>
      </c>
      <c r="C910" s="21">
        <v>11</v>
      </c>
      <c r="D910" s="22" t="s">
        <v>16399</v>
      </c>
      <c r="E910" s="20" t="s">
        <v>16386</v>
      </c>
      <c r="F910" s="20" t="s">
        <v>16394</v>
      </c>
      <c r="G910" s="23">
        <v>5</v>
      </c>
      <c r="H910" s="24">
        <v>21000000</v>
      </c>
      <c r="I910" s="20">
        <v>1</v>
      </c>
      <c r="J910" s="25">
        <v>4.5138888888888893E-3</v>
      </c>
      <c r="K910" s="20" t="s">
        <v>16388</v>
      </c>
      <c r="L910" s="20" t="s">
        <v>16401</v>
      </c>
      <c r="M910" s="20" t="s">
        <v>16425</v>
      </c>
      <c r="N910" s="20" t="s">
        <v>16406</v>
      </c>
      <c r="O910" s="20" t="s">
        <v>16439</v>
      </c>
    </row>
    <row r="911" spans="2:15" x14ac:dyDescent="0.3">
      <c r="B911" s="12" t="s">
        <v>16384</v>
      </c>
      <c r="C911" s="13">
        <v>8</v>
      </c>
      <c r="D911" s="14" t="s">
        <v>16411</v>
      </c>
      <c r="E911" s="12" t="s">
        <v>16400</v>
      </c>
      <c r="F911" s="12" t="s">
        <v>16394</v>
      </c>
      <c r="G911" s="15">
        <v>1</v>
      </c>
      <c r="H911" s="8">
        <v>19000000</v>
      </c>
      <c r="I911" s="12">
        <v>3</v>
      </c>
      <c r="J911" s="16">
        <v>4.5138888888888893E-3</v>
      </c>
      <c r="K911" s="12" t="s">
        <v>16420</v>
      </c>
      <c r="L911" s="12" t="s">
        <v>16401</v>
      </c>
      <c r="M911" s="12" t="s">
        <v>16405</v>
      </c>
      <c r="N911" s="12" t="s">
        <v>16397</v>
      </c>
      <c r="O911" s="12" t="s">
        <v>16403</v>
      </c>
    </row>
    <row r="912" spans="2:15" x14ac:dyDescent="0.3">
      <c r="B912" s="20" t="s">
        <v>16384</v>
      </c>
      <c r="C912" s="21">
        <v>26</v>
      </c>
      <c r="D912" s="22" t="s">
        <v>16411</v>
      </c>
      <c r="E912" s="20" t="s">
        <v>16386</v>
      </c>
      <c r="F912" s="20" t="s">
        <v>16387</v>
      </c>
      <c r="G912" s="23">
        <v>2</v>
      </c>
      <c r="H912" s="24">
        <v>38000000</v>
      </c>
      <c r="I912" s="20">
        <v>4</v>
      </c>
      <c r="J912" s="25">
        <v>4.5138888888888893E-3</v>
      </c>
      <c r="K912" s="20" t="s">
        <v>16420</v>
      </c>
      <c r="L912" s="20" t="s">
        <v>16389</v>
      </c>
      <c r="M912" s="20" t="s">
        <v>16405</v>
      </c>
      <c r="N912" s="20" t="s">
        <v>16409</v>
      </c>
      <c r="O912" s="20" t="s">
        <v>16440</v>
      </c>
    </row>
    <row r="913" spans="2:15" x14ac:dyDescent="0.3">
      <c r="B913" s="12" t="s">
        <v>16384</v>
      </c>
      <c r="C913" s="13">
        <v>10</v>
      </c>
      <c r="D913" s="14" t="s">
        <v>16411</v>
      </c>
      <c r="E913" s="12" t="s">
        <v>16386</v>
      </c>
      <c r="F913" s="12" t="s">
        <v>16394</v>
      </c>
      <c r="G913" s="15">
        <v>4</v>
      </c>
      <c r="H913" s="8">
        <v>11000000</v>
      </c>
      <c r="I913" s="12">
        <v>5</v>
      </c>
      <c r="J913" s="16">
        <v>4.5138888888888893E-3</v>
      </c>
      <c r="K913" s="12" t="s">
        <v>16435</v>
      </c>
      <c r="L913" s="12" t="s">
        <v>16408</v>
      </c>
      <c r="M913" s="12" t="s">
        <v>16417</v>
      </c>
      <c r="N913" s="12" t="s">
        <v>16409</v>
      </c>
      <c r="O913" s="12" t="s">
        <v>16410</v>
      </c>
    </row>
    <row r="914" spans="2:15" x14ac:dyDescent="0.3">
      <c r="B914" s="20" t="s">
        <v>16384</v>
      </c>
      <c r="C914" s="21">
        <v>31</v>
      </c>
      <c r="D914" s="22" t="s">
        <v>16411</v>
      </c>
      <c r="E914" s="20" t="s">
        <v>16412</v>
      </c>
      <c r="F914" s="20" t="s">
        <v>16416</v>
      </c>
      <c r="G914" s="23">
        <v>5</v>
      </c>
      <c r="H914" s="24">
        <v>21000000</v>
      </c>
      <c r="I914" s="20">
        <v>5</v>
      </c>
      <c r="J914" s="25">
        <v>4.5138888888888893E-3</v>
      </c>
      <c r="K914" s="20" t="s">
        <v>16388</v>
      </c>
      <c r="L914" s="20" t="s">
        <v>16413</v>
      </c>
      <c r="M914" s="20" t="s">
        <v>16390</v>
      </c>
      <c r="N914" s="20" t="s">
        <v>16397</v>
      </c>
      <c r="O914" s="20" t="s">
        <v>16398</v>
      </c>
    </row>
    <row r="915" spans="2:15" x14ac:dyDescent="0.3">
      <c r="B915" s="12" t="s">
        <v>16384</v>
      </c>
      <c r="C915" s="13">
        <v>11</v>
      </c>
      <c r="D915" s="14" t="s">
        <v>16411</v>
      </c>
      <c r="E915" s="12" t="s">
        <v>16404</v>
      </c>
      <c r="F915" s="12" t="s">
        <v>16387</v>
      </c>
      <c r="G915" s="15">
        <v>5</v>
      </c>
      <c r="H915" s="8">
        <v>25000000</v>
      </c>
      <c r="I915" s="12">
        <v>2</v>
      </c>
      <c r="J915" s="16">
        <v>4.5138888888888893E-3</v>
      </c>
      <c r="K915" s="12" t="s">
        <v>16388</v>
      </c>
      <c r="L915" s="12" t="s">
        <v>16413</v>
      </c>
      <c r="M915" s="12" t="s">
        <v>16405</v>
      </c>
      <c r="N915" s="12" t="s">
        <v>16391</v>
      </c>
      <c r="O915" s="12" t="s">
        <v>16427</v>
      </c>
    </row>
    <row r="916" spans="2:15" x14ac:dyDescent="0.3">
      <c r="B916" s="20" t="s">
        <v>16384</v>
      </c>
      <c r="C916" s="21">
        <v>5</v>
      </c>
      <c r="D916" s="22" t="s">
        <v>16411</v>
      </c>
      <c r="E916" s="20" t="s">
        <v>16400</v>
      </c>
      <c r="F916" s="20" t="s">
        <v>16394</v>
      </c>
      <c r="G916" s="23">
        <v>4</v>
      </c>
      <c r="H916" s="24">
        <v>20000000</v>
      </c>
      <c r="I916" s="20">
        <v>4</v>
      </c>
      <c r="J916" s="25">
        <v>4.5138888888888893E-3</v>
      </c>
      <c r="K916" s="20" t="s">
        <v>16388</v>
      </c>
      <c r="L916" s="20" t="s">
        <v>16438</v>
      </c>
      <c r="M916" s="20" t="s">
        <v>16390</v>
      </c>
      <c r="N916" s="20" t="s">
        <v>16391</v>
      </c>
      <c r="O916" s="20" t="s">
        <v>16437</v>
      </c>
    </row>
    <row r="917" spans="2:15" x14ac:dyDescent="0.3">
      <c r="B917" s="12" t="s">
        <v>16384</v>
      </c>
      <c r="C917" s="13">
        <v>28</v>
      </c>
      <c r="D917" s="14" t="s">
        <v>16411</v>
      </c>
      <c r="E917" s="12" t="s">
        <v>16423</v>
      </c>
      <c r="F917" s="12" t="s">
        <v>16387</v>
      </c>
      <c r="G917" s="15">
        <v>1</v>
      </c>
      <c r="H917" s="8">
        <v>7000000</v>
      </c>
      <c r="I917" s="12">
        <v>5</v>
      </c>
      <c r="J917" s="16">
        <v>4.5138888888888893E-3</v>
      </c>
      <c r="K917" s="12" t="s">
        <v>16388</v>
      </c>
      <c r="L917" s="12" t="s">
        <v>16389</v>
      </c>
      <c r="M917" s="12" t="s">
        <v>16417</v>
      </c>
      <c r="N917" s="12" t="s">
        <v>16406</v>
      </c>
      <c r="O917" s="12" t="s">
        <v>16428</v>
      </c>
    </row>
    <row r="918" spans="2:15" x14ac:dyDescent="0.3">
      <c r="B918" s="20" t="s">
        <v>16384</v>
      </c>
      <c r="C918" s="21">
        <v>4</v>
      </c>
      <c r="D918" s="22" t="s">
        <v>16418</v>
      </c>
      <c r="E918" s="20" t="s">
        <v>16400</v>
      </c>
      <c r="F918" s="20" t="s">
        <v>16394</v>
      </c>
      <c r="G918" s="23">
        <v>2</v>
      </c>
      <c r="H918" s="24">
        <v>38000000</v>
      </c>
      <c r="I918" s="20">
        <v>4</v>
      </c>
      <c r="J918" s="25">
        <v>4.5138888888888893E-3</v>
      </c>
      <c r="K918" s="20" t="s">
        <v>16420</v>
      </c>
      <c r="L918" s="20" t="s">
        <v>16438</v>
      </c>
      <c r="M918" s="20" t="s">
        <v>16390</v>
      </c>
      <c r="N918" s="20" t="s">
        <v>16397</v>
      </c>
      <c r="O918" s="20" t="s">
        <v>16403</v>
      </c>
    </row>
    <row r="919" spans="2:15" x14ac:dyDescent="0.3">
      <c r="B919" s="12" t="s">
        <v>16384</v>
      </c>
      <c r="C919" s="13">
        <v>15</v>
      </c>
      <c r="D919" s="14" t="s">
        <v>16418</v>
      </c>
      <c r="E919" s="12" t="s">
        <v>16400</v>
      </c>
      <c r="F919" s="12" t="s">
        <v>16419</v>
      </c>
      <c r="G919" s="15">
        <v>1</v>
      </c>
      <c r="H919" s="8">
        <v>19000000</v>
      </c>
      <c r="I919" s="12">
        <v>7</v>
      </c>
      <c r="J919" s="16">
        <v>4.5138888888888893E-3</v>
      </c>
      <c r="K919" s="12" t="s">
        <v>16420</v>
      </c>
      <c r="L919" s="12" t="s">
        <v>16421</v>
      </c>
      <c r="M919" s="12" t="s">
        <v>16425</v>
      </c>
      <c r="N919" s="12" t="s">
        <v>16406</v>
      </c>
      <c r="O919" s="12" t="s">
        <v>16428</v>
      </c>
    </row>
    <row r="920" spans="2:15" x14ac:dyDescent="0.3">
      <c r="B920" s="20" t="s">
        <v>16384</v>
      </c>
      <c r="C920" s="21">
        <v>22</v>
      </c>
      <c r="D920" s="22" t="s">
        <v>16418</v>
      </c>
      <c r="E920" s="20" t="s">
        <v>16423</v>
      </c>
      <c r="F920" s="20" t="s">
        <v>16416</v>
      </c>
      <c r="G920" s="23">
        <v>4</v>
      </c>
      <c r="H920" s="24">
        <v>20000000</v>
      </c>
      <c r="I920" s="20">
        <v>3</v>
      </c>
      <c r="J920" s="25">
        <v>4.5138888888888893E-3</v>
      </c>
      <c r="K920" s="20" t="s">
        <v>16435</v>
      </c>
      <c r="L920" s="20" t="s">
        <v>16430</v>
      </c>
      <c r="M920" s="20" t="s">
        <v>16422</v>
      </c>
      <c r="N920" s="20" t="s">
        <v>16397</v>
      </c>
      <c r="O920" s="20" t="s">
        <v>16426</v>
      </c>
    </row>
    <row r="921" spans="2:15" x14ac:dyDescent="0.3">
      <c r="B921" s="12" t="s">
        <v>16384</v>
      </c>
      <c r="C921" s="13">
        <v>3</v>
      </c>
      <c r="D921" s="14" t="s">
        <v>16418</v>
      </c>
      <c r="E921" s="12" t="s">
        <v>16400</v>
      </c>
      <c r="F921" s="12" t="s">
        <v>16416</v>
      </c>
      <c r="G921" s="15">
        <v>2</v>
      </c>
      <c r="H921" s="8">
        <v>12000000</v>
      </c>
      <c r="I921" s="12">
        <v>2</v>
      </c>
      <c r="J921" s="16">
        <v>4.5138888888888893E-3</v>
      </c>
      <c r="K921" s="12" t="s">
        <v>16388</v>
      </c>
      <c r="L921" s="12" t="s">
        <v>16389</v>
      </c>
      <c r="M921" s="12" t="s">
        <v>16396</v>
      </c>
      <c r="N921" s="12" t="s">
        <v>16391</v>
      </c>
      <c r="O921" s="12" t="s">
        <v>16437</v>
      </c>
    </row>
    <row r="922" spans="2:15" x14ac:dyDescent="0.3">
      <c r="B922" s="20" t="s">
        <v>16384</v>
      </c>
      <c r="C922" s="21">
        <v>15</v>
      </c>
      <c r="D922" s="22" t="s">
        <v>16418</v>
      </c>
      <c r="E922" s="20" t="s">
        <v>16386</v>
      </c>
      <c r="F922" s="20" t="s">
        <v>16394</v>
      </c>
      <c r="G922" s="23">
        <v>2</v>
      </c>
      <c r="H922" s="24">
        <v>12000000</v>
      </c>
      <c r="I922" s="20">
        <v>3</v>
      </c>
      <c r="J922" s="25">
        <v>4.5138888888888893E-3</v>
      </c>
      <c r="K922" s="20" t="s">
        <v>16388</v>
      </c>
      <c r="L922" s="20" t="s">
        <v>16408</v>
      </c>
      <c r="M922" s="20" t="s">
        <v>16402</v>
      </c>
      <c r="N922" s="20" t="s">
        <v>16391</v>
      </c>
      <c r="O922" s="20" t="s">
        <v>16427</v>
      </c>
    </row>
    <row r="923" spans="2:15" x14ac:dyDescent="0.3">
      <c r="B923" s="12" t="s">
        <v>16384</v>
      </c>
      <c r="C923" s="13">
        <v>3</v>
      </c>
      <c r="D923" s="14" t="s">
        <v>16418</v>
      </c>
      <c r="E923" s="12" t="s">
        <v>16386</v>
      </c>
      <c r="F923" s="12" t="s">
        <v>16387</v>
      </c>
      <c r="G923" s="15">
        <v>2</v>
      </c>
      <c r="H923" s="8">
        <v>12000000</v>
      </c>
      <c r="I923" s="12">
        <v>3</v>
      </c>
      <c r="J923" s="16">
        <v>4.5138888888888893E-3</v>
      </c>
      <c r="K923" s="12" t="s">
        <v>16388</v>
      </c>
      <c r="L923" s="12" t="s">
        <v>16401</v>
      </c>
      <c r="M923" s="12" t="s">
        <v>16405</v>
      </c>
      <c r="N923" s="12" t="s">
        <v>16397</v>
      </c>
      <c r="O923" s="12" t="s">
        <v>16403</v>
      </c>
    </row>
    <row r="924" spans="2:15" x14ac:dyDescent="0.3">
      <c r="B924" s="20" t="s">
        <v>16384</v>
      </c>
      <c r="C924" s="21">
        <v>11</v>
      </c>
      <c r="D924" s="22" t="s">
        <v>16418</v>
      </c>
      <c r="E924" s="20" t="s">
        <v>16423</v>
      </c>
      <c r="F924" s="20" t="s">
        <v>16419</v>
      </c>
      <c r="G924" s="23">
        <v>3</v>
      </c>
      <c r="H924" s="24">
        <v>15000000</v>
      </c>
      <c r="I924" s="20">
        <v>3</v>
      </c>
      <c r="J924" s="25">
        <v>4.5138888888888893E-3</v>
      </c>
      <c r="K924" s="20" t="s">
        <v>16388</v>
      </c>
      <c r="L924" s="20" t="s">
        <v>16438</v>
      </c>
      <c r="M924" s="20" t="s">
        <v>16405</v>
      </c>
      <c r="N924" s="20" t="s">
        <v>16406</v>
      </c>
      <c r="O924" s="20" t="s">
        <v>16428</v>
      </c>
    </row>
    <row r="925" spans="2:15" x14ac:dyDescent="0.3">
      <c r="B925" s="12" t="s">
        <v>16384</v>
      </c>
      <c r="C925" s="13">
        <v>22</v>
      </c>
      <c r="D925" s="14" t="s">
        <v>16418</v>
      </c>
      <c r="E925" s="12" t="s">
        <v>16446</v>
      </c>
      <c r="F925" s="12" t="s">
        <v>16416</v>
      </c>
      <c r="G925" s="15">
        <v>3</v>
      </c>
      <c r="H925" s="8">
        <v>15000000</v>
      </c>
      <c r="I925" s="12">
        <v>4</v>
      </c>
      <c r="J925" s="16">
        <v>4.5138888888888893E-3</v>
      </c>
      <c r="K925" s="12" t="s">
        <v>16388</v>
      </c>
      <c r="L925" s="12" t="s">
        <v>16389</v>
      </c>
      <c r="M925" s="12" t="s">
        <v>16405</v>
      </c>
      <c r="N925" s="12" t="s">
        <v>16391</v>
      </c>
      <c r="O925" s="12" t="s">
        <v>16436</v>
      </c>
    </row>
    <row r="926" spans="2:15" x14ac:dyDescent="0.3">
      <c r="B926" s="20" t="s">
        <v>16384</v>
      </c>
      <c r="C926" s="21">
        <v>20</v>
      </c>
      <c r="D926" s="22" t="s">
        <v>16418</v>
      </c>
      <c r="E926" s="20" t="s">
        <v>16386</v>
      </c>
      <c r="F926" s="20" t="s">
        <v>16416</v>
      </c>
      <c r="G926" s="23">
        <v>3</v>
      </c>
      <c r="H926" s="24">
        <v>15000000</v>
      </c>
      <c r="I926" s="20">
        <v>6</v>
      </c>
      <c r="J926" s="25">
        <v>4.5138888888888893E-3</v>
      </c>
      <c r="K926" s="20" t="s">
        <v>16388</v>
      </c>
      <c r="L926" s="20" t="s">
        <v>16408</v>
      </c>
      <c r="M926" s="20" t="s">
        <v>16390</v>
      </c>
      <c r="N926" s="20" t="s">
        <v>16409</v>
      </c>
      <c r="O926" s="20" t="s">
        <v>16440</v>
      </c>
    </row>
    <row r="927" spans="2:15" x14ac:dyDescent="0.3">
      <c r="B927" s="12" t="s">
        <v>16384</v>
      </c>
      <c r="C927" s="13">
        <v>30</v>
      </c>
      <c r="D927" s="14" t="s">
        <v>16418</v>
      </c>
      <c r="E927" s="12" t="s">
        <v>16446</v>
      </c>
      <c r="F927" s="12" t="s">
        <v>16416</v>
      </c>
      <c r="G927" s="15">
        <v>1</v>
      </c>
      <c r="H927" s="8">
        <v>7000000</v>
      </c>
      <c r="I927" s="12">
        <v>3</v>
      </c>
      <c r="J927" s="16">
        <v>4.5138888888888893E-3</v>
      </c>
      <c r="K927" s="12" t="s">
        <v>16388</v>
      </c>
      <c r="L927" s="12" t="s">
        <v>16389</v>
      </c>
      <c r="M927" s="12" t="s">
        <v>16422</v>
      </c>
      <c r="N927" s="12" t="s">
        <v>16397</v>
      </c>
      <c r="O927" s="12" t="s">
        <v>16403</v>
      </c>
    </row>
    <row r="928" spans="2:15" x14ac:dyDescent="0.3">
      <c r="B928" s="20" t="s">
        <v>16384</v>
      </c>
      <c r="C928" s="21">
        <v>2</v>
      </c>
      <c r="D928" s="22" t="s">
        <v>16442</v>
      </c>
      <c r="E928" s="20" t="s">
        <v>16400</v>
      </c>
      <c r="F928" s="20" t="s">
        <v>16416</v>
      </c>
      <c r="G928" s="23">
        <v>3</v>
      </c>
      <c r="H928" s="24">
        <v>12000000</v>
      </c>
      <c r="I928" s="20">
        <v>3</v>
      </c>
      <c r="J928" s="25">
        <v>4.5138888888888893E-3</v>
      </c>
      <c r="K928" s="20" t="s">
        <v>16388</v>
      </c>
      <c r="L928" s="20" t="s">
        <v>16413</v>
      </c>
      <c r="M928" s="20" t="s">
        <v>16402</v>
      </c>
      <c r="N928" s="20" t="s">
        <v>16397</v>
      </c>
      <c r="O928" s="20" t="s">
        <v>16403</v>
      </c>
    </row>
    <row r="929" spans="2:15" x14ac:dyDescent="0.3">
      <c r="B929" s="12" t="s">
        <v>16384</v>
      </c>
      <c r="C929" s="13">
        <v>17</v>
      </c>
      <c r="D929" s="14" t="s">
        <v>16442</v>
      </c>
      <c r="E929" s="12" t="s">
        <v>16386</v>
      </c>
      <c r="F929" s="12" t="s">
        <v>16416</v>
      </c>
      <c r="G929" s="15">
        <v>3</v>
      </c>
      <c r="H929" s="8">
        <v>11000000</v>
      </c>
      <c r="I929" s="12">
        <v>4</v>
      </c>
      <c r="J929" s="16">
        <v>4.5138888888888893E-3</v>
      </c>
      <c r="K929" s="12" t="s">
        <v>16388</v>
      </c>
      <c r="L929" s="12" t="s">
        <v>16421</v>
      </c>
      <c r="M929" s="12" t="s">
        <v>16417</v>
      </c>
      <c r="N929" s="12" t="s">
        <v>16391</v>
      </c>
      <c r="O929" s="12" t="s">
        <v>16415</v>
      </c>
    </row>
    <row r="930" spans="2:15" x14ac:dyDescent="0.3">
      <c r="B930" s="20" t="s">
        <v>16384</v>
      </c>
      <c r="C930" s="21">
        <v>24</v>
      </c>
      <c r="D930" s="22" t="s">
        <v>16442</v>
      </c>
      <c r="E930" s="20" t="s">
        <v>16404</v>
      </c>
      <c r="F930" s="20" t="s">
        <v>16387</v>
      </c>
      <c r="G930" s="23">
        <v>5</v>
      </c>
      <c r="H930" s="24">
        <v>25000000</v>
      </c>
      <c r="I930" s="20">
        <v>6</v>
      </c>
      <c r="J930" s="25">
        <v>4.5138888888888893E-3</v>
      </c>
      <c r="K930" s="20" t="s">
        <v>16388</v>
      </c>
      <c r="L930" s="20" t="s">
        <v>16408</v>
      </c>
      <c r="M930" s="20" t="s">
        <v>16425</v>
      </c>
      <c r="N930" s="20" t="s">
        <v>16391</v>
      </c>
      <c r="O930" s="20" t="s">
        <v>16436</v>
      </c>
    </row>
    <row r="931" spans="2:15" x14ac:dyDescent="0.3">
      <c r="B931" s="12" t="s">
        <v>16384</v>
      </c>
      <c r="C931" s="13">
        <v>28</v>
      </c>
      <c r="D931" s="14" t="s">
        <v>16442</v>
      </c>
      <c r="E931" s="12" t="s">
        <v>16446</v>
      </c>
      <c r="F931" s="12" t="s">
        <v>16416</v>
      </c>
      <c r="G931" s="15">
        <v>4</v>
      </c>
      <c r="H931" s="8">
        <v>20000000</v>
      </c>
      <c r="I931" s="12">
        <v>2</v>
      </c>
      <c r="J931" s="16">
        <v>4.5138888888888893E-3</v>
      </c>
      <c r="K931" s="12" t="s">
        <v>16388</v>
      </c>
      <c r="L931" s="12" t="s">
        <v>16413</v>
      </c>
      <c r="M931" s="12" t="s">
        <v>16425</v>
      </c>
      <c r="N931" s="12" t="s">
        <v>16397</v>
      </c>
      <c r="O931" s="12" t="s">
        <v>16403</v>
      </c>
    </row>
    <row r="932" spans="2:15" x14ac:dyDescent="0.3">
      <c r="B932" s="20" t="s">
        <v>16384</v>
      </c>
      <c r="C932" s="21">
        <v>1</v>
      </c>
      <c r="D932" s="22" t="s">
        <v>16385</v>
      </c>
      <c r="E932" s="20" t="s">
        <v>16412</v>
      </c>
      <c r="F932" s="20" t="s">
        <v>16441</v>
      </c>
      <c r="G932" s="23">
        <v>2</v>
      </c>
      <c r="H932" s="24">
        <v>12000000</v>
      </c>
      <c r="I932" s="20">
        <v>1</v>
      </c>
      <c r="J932" s="25">
        <v>4.5138888888888893E-3</v>
      </c>
      <c r="K932" s="20" t="s">
        <v>16388</v>
      </c>
      <c r="L932" s="20" t="s">
        <v>16421</v>
      </c>
      <c r="M932" s="20" t="s">
        <v>16396</v>
      </c>
      <c r="N932" s="20" t="s">
        <v>16409</v>
      </c>
      <c r="O932" s="20" t="s">
        <v>16410</v>
      </c>
    </row>
    <row r="933" spans="2:15" x14ac:dyDescent="0.3">
      <c r="B933" s="12" t="s">
        <v>16384</v>
      </c>
      <c r="C933" s="13">
        <v>1</v>
      </c>
      <c r="D933" s="14" t="s">
        <v>16385</v>
      </c>
      <c r="E933" s="12" t="s">
        <v>16400</v>
      </c>
      <c r="F933" s="12" t="s">
        <v>16394</v>
      </c>
      <c r="G933" s="15">
        <v>2</v>
      </c>
      <c r="H933" s="8">
        <v>12000000</v>
      </c>
      <c r="I933" s="12">
        <v>1</v>
      </c>
      <c r="J933" s="16">
        <v>4.5138888888888893E-3</v>
      </c>
      <c r="K933" s="12" t="s">
        <v>16388</v>
      </c>
      <c r="L933" s="12" t="s">
        <v>16413</v>
      </c>
      <c r="M933" s="12" t="s">
        <v>16422</v>
      </c>
      <c r="N933" s="12" t="s">
        <v>16397</v>
      </c>
      <c r="O933" s="12" t="s">
        <v>16398</v>
      </c>
    </row>
    <row r="934" spans="2:15" x14ac:dyDescent="0.3">
      <c r="B934" s="20" t="s">
        <v>16384</v>
      </c>
      <c r="C934" s="21">
        <v>1</v>
      </c>
      <c r="D934" s="22" t="s">
        <v>16385</v>
      </c>
      <c r="E934" s="20" t="s">
        <v>16404</v>
      </c>
      <c r="F934" s="20" t="s">
        <v>16416</v>
      </c>
      <c r="G934" s="23">
        <v>5</v>
      </c>
      <c r="H934" s="24">
        <v>25000000</v>
      </c>
      <c r="I934" s="20">
        <v>2</v>
      </c>
      <c r="J934" s="25">
        <v>4.5138888888888893E-3</v>
      </c>
      <c r="K934" s="20" t="s">
        <v>16388</v>
      </c>
      <c r="L934" s="20" t="s">
        <v>16421</v>
      </c>
      <c r="M934" s="20" t="s">
        <v>16422</v>
      </c>
      <c r="N934" s="20" t="s">
        <v>16391</v>
      </c>
      <c r="O934" s="20" t="s">
        <v>16427</v>
      </c>
    </row>
    <row r="935" spans="2:15" x14ac:dyDescent="0.3">
      <c r="B935" s="12" t="s">
        <v>16384</v>
      </c>
      <c r="C935" s="13">
        <v>12</v>
      </c>
      <c r="D935" s="14" t="s">
        <v>16434</v>
      </c>
      <c r="E935" s="12" t="s">
        <v>16446</v>
      </c>
      <c r="F935" s="12" t="s">
        <v>16416</v>
      </c>
      <c r="G935" s="15">
        <v>4</v>
      </c>
      <c r="H935" s="8">
        <v>11000000</v>
      </c>
      <c r="I935" s="12">
        <v>1</v>
      </c>
      <c r="J935" s="16">
        <v>4.5138888888888893E-3</v>
      </c>
      <c r="K935" s="12" t="s">
        <v>16435</v>
      </c>
      <c r="L935" s="12" t="s">
        <v>16395</v>
      </c>
      <c r="M935" s="12" t="s">
        <v>16402</v>
      </c>
      <c r="N935" s="12" t="s">
        <v>16397</v>
      </c>
      <c r="O935" s="12" t="s">
        <v>16398</v>
      </c>
    </row>
    <row r="936" spans="2:15" x14ac:dyDescent="0.3">
      <c r="B936" s="20" t="s">
        <v>16443</v>
      </c>
      <c r="C936" s="21">
        <v>19</v>
      </c>
      <c r="D936" s="22" t="s">
        <v>16432</v>
      </c>
      <c r="E936" s="20" t="s">
        <v>16386</v>
      </c>
      <c r="F936" s="20" t="s">
        <v>16394</v>
      </c>
      <c r="G936" s="23">
        <v>0</v>
      </c>
      <c r="H936" s="24">
        <v>0</v>
      </c>
      <c r="I936" s="20">
        <v>3</v>
      </c>
      <c r="J936" s="25">
        <v>4.5138888888888893E-3</v>
      </c>
      <c r="K936" s="20"/>
      <c r="L936" s="20"/>
      <c r="M936" s="20" t="s">
        <v>16396</v>
      </c>
      <c r="N936" s="20" t="s">
        <v>16409</v>
      </c>
      <c r="O936" s="20" t="s">
        <v>16410</v>
      </c>
    </row>
    <row r="937" spans="2:15" x14ac:dyDescent="0.3">
      <c r="B937" s="12" t="s">
        <v>16443</v>
      </c>
      <c r="C937" s="13">
        <v>3</v>
      </c>
      <c r="D937" s="14" t="s">
        <v>16445</v>
      </c>
      <c r="E937" s="12" t="s">
        <v>16386</v>
      </c>
      <c r="F937" s="12" t="s">
        <v>16394</v>
      </c>
      <c r="G937" s="15">
        <v>0</v>
      </c>
      <c r="H937" s="8">
        <v>0</v>
      </c>
      <c r="I937" s="12">
        <v>1</v>
      </c>
      <c r="J937" s="16">
        <v>4.5138888888888893E-3</v>
      </c>
      <c r="K937" s="12"/>
      <c r="L937" s="12"/>
      <c r="M937" s="12" t="s">
        <v>16422</v>
      </c>
      <c r="N937" s="12" t="s">
        <v>16397</v>
      </c>
      <c r="O937" s="12" t="s">
        <v>16403</v>
      </c>
    </row>
    <row r="938" spans="2:15" x14ac:dyDescent="0.3">
      <c r="B938" s="20" t="s">
        <v>16443</v>
      </c>
      <c r="C938" s="21">
        <v>23</v>
      </c>
      <c r="D938" s="22" t="s">
        <v>16399</v>
      </c>
      <c r="E938" s="20" t="s">
        <v>16412</v>
      </c>
      <c r="F938" s="20" t="s">
        <v>16394</v>
      </c>
      <c r="G938" s="23">
        <v>0</v>
      </c>
      <c r="H938" s="24">
        <v>0</v>
      </c>
      <c r="I938" s="20">
        <v>3</v>
      </c>
      <c r="J938" s="25">
        <v>4.5138888888888893E-3</v>
      </c>
      <c r="K938" s="20"/>
      <c r="L938" s="20"/>
      <c r="M938" s="20" t="s">
        <v>16425</v>
      </c>
      <c r="N938" s="20" t="s">
        <v>16391</v>
      </c>
      <c r="O938" s="20" t="s">
        <v>16415</v>
      </c>
    </row>
    <row r="939" spans="2:15" x14ac:dyDescent="0.3">
      <c r="B939" s="12" t="s">
        <v>16443</v>
      </c>
      <c r="C939" s="13">
        <v>5</v>
      </c>
      <c r="D939" s="14" t="s">
        <v>16411</v>
      </c>
      <c r="E939" s="12" t="s">
        <v>16386</v>
      </c>
      <c r="F939" s="12" t="s">
        <v>16387</v>
      </c>
      <c r="G939" s="15">
        <v>0</v>
      </c>
      <c r="H939" s="8">
        <v>0</v>
      </c>
      <c r="I939" s="12">
        <v>1</v>
      </c>
      <c r="J939" s="16">
        <v>4.5138888888888893E-3</v>
      </c>
      <c r="K939" s="12"/>
      <c r="L939" s="12"/>
      <c r="M939" s="12" t="s">
        <v>16402</v>
      </c>
      <c r="N939" s="12" t="s">
        <v>16391</v>
      </c>
      <c r="O939" s="12" t="s">
        <v>16436</v>
      </c>
    </row>
    <row r="940" spans="2:15" x14ac:dyDescent="0.3">
      <c r="B940" s="20" t="s">
        <v>16443</v>
      </c>
      <c r="C940" s="21">
        <v>10</v>
      </c>
      <c r="D940" s="22" t="s">
        <v>16411</v>
      </c>
      <c r="E940" s="20" t="s">
        <v>16423</v>
      </c>
      <c r="F940" s="20" t="s">
        <v>16394</v>
      </c>
      <c r="G940" s="23">
        <v>0</v>
      </c>
      <c r="H940" s="24">
        <v>0</v>
      </c>
      <c r="I940" s="20">
        <v>6</v>
      </c>
      <c r="J940" s="25">
        <v>4.5138888888888893E-3</v>
      </c>
      <c r="K940" s="20"/>
      <c r="L940" s="20"/>
      <c r="M940" s="20" t="s">
        <v>16417</v>
      </c>
      <c r="N940" s="20" t="s">
        <v>16406</v>
      </c>
      <c r="O940" s="20" t="s">
        <v>16439</v>
      </c>
    </row>
    <row r="941" spans="2:15" x14ac:dyDescent="0.3">
      <c r="B941" s="12" t="s">
        <v>16443</v>
      </c>
      <c r="C941" s="13">
        <v>24</v>
      </c>
      <c r="D941" s="14" t="s">
        <v>16411</v>
      </c>
      <c r="E941" s="12" t="s">
        <v>16423</v>
      </c>
      <c r="F941" s="12" t="s">
        <v>16416</v>
      </c>
      <c r="G941" s="15">
        <v>0</v>
      </c>
      <c r="H941" s="8">
        <v>0</v>
      </c>
      <c r="I941" s="12">
        <v>3</v>
      </c>
      <c r="J941" s="16">
        <v>4.5138888888888893E-3</v>
      </c>
      <c r="K941" s="12"/>
      <c r="L941" s="12"/>
      <c r="M941" s="12" t="s">
        <v>16396</v>
      </c>
      <c r="N941" s="12" t="s">
        <v>16409</v>
      </c>
      <c r="O941" s="12" t="s">
        <v>16440</v>
      </c>
    </row>
    <row r="942" spans="2:15" x14ac:dyDescent="0.3">
      <c r="B942" s="20" t="s">
        <v>16443</v>
      </c>
      <c r="C942" s="21">
        <v>29</v>
      </c>
      <c r="D942" s="22" t="s">
        <v>16442</v>
      </c>
      <c r="E942" s="20" t="s">
        <v>16412</v>
      </c>
      <c r="F942" s="20" t="s">
        <v>16416</v>
      </c>
      <c r="G942" s="23">
        <v>0</v>
      </c>
      <c r="H942" s="24">
        <v>0</v>
      </c>
      <c r="I942" s="20">
        <v>3</v>
      </c>
      <c r="J942" s="25">
        <v>4.5138888888888893E-3</v>
      </c>
      <c r="K942" s="20"/>
      <c r="L942" s="20"/>
      <c r="M942" s="20" t="s">
        <v>16417</v>
      </c>
      <c r="N942" s="20" t="s">
        <v>16397</v>
      </c>
      <c r="O942" s="20" t="s">
        <v>16398</v>
      </c>
    </row>
    <row r="943" spans="2:15" x14ac:dyDescent="0.3">
      <c r="B943" s="12" t="s">
        <v>16443</v>
      </c>
      <c r="C943" s="13">
        <v>30</v>
      </c>
      <c r="D943" s="14" t="s">
        <v>16442</v>
      </c>
      <c r="E943" s="12" t="s">
        <v>16400</v>
      </c>
      <c r="F943" s="12" t="s">
        <v>16441</v>
      </c>
      <c r="G943" s="15">
        <v>0</v>
      </c>
      <c r="H943" s="8">
        <v>0</v>
      </c>
      <c r="I943" s="12">
        <v>1</v>
      </c>
      <c r="J943" s="16">
        <v>4.5138888888888893E-3</v>
      </c>
      <c r="K943" s="12"/>
      <c r="L943" s="12"/>
      <c r="M943" s="12" t="s">
        <v>16396</v>
      </c>
      <c r="N943" s="12" t="s">
        <v>16391</v>
      </c>
      <c r="O943" s="12" t="s">
        <v>16392</v>
      </c>
    </row>
    <row r="944" spans="2:15" x14ac:dyDescent="0.3">
      <c r="B944" s="20" t="s">
        <v>16443</v>
      </c>
      <c r="C944" s="21">
        <v>21</v>
      </c>
      <c r="D944" s="22" t="s">
        <v>16442</v>
      </c>
      <c r="E944" s="20" t="s">
        <v>16386</v>
      </c>
      <c r="F944" s="20" t="s">
        <v>16394</v>
      </c>
      <c r="G944" s="23">
        <v>0</v>
      </c>
      <c r="H944" s="24">
        <v>0</v>
      </c>
      <c r="I944" s="20">
        <v>2</v>
      </c>
      <c r="J944" s="25">
        <v>4.5138888888888893E-3</v>
      </c>
      <c r="K944" s="20"/>
      <c r="L944" s="20"/>
      <c r="M944" s="20" t="s">
        <v>16422</v>
      </c>
      <c r="N944" s="20" t="s">
        <v>16397</v>
      </c>
      <c r="O944" s="20" t="s">
        <v>16398</v>
      </c>
    </row>
    <row r="945" spans="2:15" x14ac:dyDescent="0.3">
      <c r="B945" s="12" t="s">
        <v>16443</v>
      </c>
      <c r="C945" s="13">
        <v>19</v>
      </c>
      <c r="D945" s="14" t="s">
        <v>16432</v>
      </c>
      <c r="E945" s="12" t="s">
        <v>16386</v>
      </c>
      <c r="F945" s="12" t="s">
        <v>16394</v>
      </c>
      <c r="G945" s="15">
        <v>0</v>
      </c>
      <c r="H945" s="8">
        <v>0</v>
      </c>
      <c r="I945" s="12">
        <v>3</v>
      </c>
      <c r="J945" s="16">
        <v>4.5138888888888893E-3</v>
      </c>
      <c r="K945" s="12"/>
      <c r="L945" s="12"/>
      <c r="M945" s="12" t="s">
        <v>16396</v>
      </c>
      <c r="N945" s="12" t="s">
        <v>16409</v>
      </c>
      <c r="O945" s="12" t="s">
        <v>16410</v>
      </c>
    </row>
    <row r="946" spans="2:15" x14ac:dyDescent="0.3">
      <c r="B946" s="20" t="s">
        <v>16443</v>
      </c>
      <c r="C946" s="21">
        <v>3</v>
      </c>
      <c r="D946" s="22" t="s">
        <v>16445</v>
      </c>
      <c r="E946" s="20" t="s">
        <v>16386</v>
      </c>
      <c r="F946" s="20" t="s">
        <v>16394</v>
      </c>
      <c r="G946" s="23">
        <v>0</v>
      </c>
      <c r="H946" s="24">
        <v>0</v>
      </c>
      <c r="I946" s="20">
        <v>1</v>
      </c>
      <c r="J946" s="25">
        <v>4.5138888888888893E-3</v>
      </c>
      <c r="K946" s="20"/>
      <c r="L946" s="20"/>
      <c r="M946" s="20" t="s">
        <v>16422</v>
      </c>
      <c r="N946" s="20" t="s">
        <v>16397</v>
      </c>
      <c r="O946" s="20" t="s">
        <v>16403</v>
      </c>
    </row>
    <row r="947" spans="2:15" x14ac:dyDescent="0.3">
      <c r="B947" s="12" t="s">
        <v>16384</v>
      </c>
      <c r="C947" s="13">
        <v>19</v>
      </c>
      <c r="D947" s="14" t="s">
        <v>16431</v>
      </c>
      <c r="E947" s="12" t="s">
        <v>16400</v>
      </c>
      <c r="F947" s="12" t="s">
        <v>16419</v>
      </c>
      <c r="G947" s="15">
        <v>2</v>
      </c>
      <c r="H947" s="8">
        <v>12000000</v>
      </c>
      <c r="I947" s="12">
        <v>3</v>
      </c>
      <c r="J947" s="16">
        <v>4.9768518518518521E-3</v>
      </c>
      <c r="K947" s="12" t="s">
        <v>16388</v>
      </c>
      <c r="L947" s="12" t="s">
        <v>16395</v>
      </c>
      <c r="M947" s="12" t="s">
        <v>16422</v>
      </c>
      <c r="N947" s="12" t="s">
        <v>16397</v>
      </c>
      <c r="O947" s="12" t="s">
        <v>16426</v>
      </c>
    </row>
    <row r="948" spans="2:15" x14ac:dyDescent="0.3">
      <c r="B948" s="20" t="s">
        <v>16384</v>
      </c>
      <c r="C948" s="21">
        <v>22</v>
      </c>
      <c r="D948" s="22" t="s">
        <v>16399</v>
      </c>
      <c r="E948" s="20" t="s">
        <v>16446</v>
      </c>
      <c r="F948" s="20" t="s">
        <v>16387</v>
      </c>
      <c r="G948" s="23">
        <v>4</v>
      </c>
      <c r="H948" s="24">
        <v>15000000</v>
      </c>
      <c r="I948" s="20">
        <v>2</v>
      </c>
      <c r="J948" s="25">
        <v>4.9768518518518521E-3</v>
      </c>
      <c r="K948" s="20" t="s">
        <v>16388</v>
      </c>
      <c r="L948" s="20" t="s">
        <v>16408</v>
      </c>
      <c r="M948" s="20" t="s">
        <v>16417</v>
      </c>
      <c r="N948" s="20" t="s">
        <v>16406</v>
      </c>
      <c r="O948" s="20" t="s">
        <v>16428</v>
      </c>
    </row>
    <row r="949" spans="2:15" x14ac:dyDescent="0.3">
      <c r="B949" s="12" t="s">
        <v>16384</v>
      </c>
      <c r="C949" s="13">
        <v>25</v>
      </c>
      <c r="D949" s="14" t="s">
        <v>16411</v>
      </c>
      <c r="E949" s="12" t="s">
        <v>16386</v>
      </c>
      <c r="F949" s="12" t="s">
        <v>16416</v>
      </c>
      <c r="G949" s="15">
        <v>1</v>
      </c>
      <c r="H949" s="8">
        <v>19000000</v>
      </c>
      <c r="I949" s="12">
        <v>4</v>
      </c>
      <c r="J949" s="16">
        <v>4.9768518518518521E-3</v>
      </c>
      <c r="K949" s="12" t="s">
        <v>16420</v>
      </c>
      <c r="L949" s="12" t="s">
        <v>16438</v>
      </c>
      <c r="M949" s="12" t="s">
        <v>16402</v>
      </c>
      <c r="N949" s="12" t="s">
        <v>16409</v>
      </c>
      <c r="O949" s="12" t="s">
        <v>16410</v>
      </c>
    </row>
    <row r="950" spans="2:15" x14ac:dyDescent="0.3">
      <c r="B950" s="20" t="s">
        <v>16384</v>
      </c>
      <c r="C950" s="21">
        <v>31</v>
      </c>
      <c r="D950" s="22" t="s">
        <v>16411</v>
      </c>
      <c r="E950" s="20" t="s">
        <v>16386</v>
      </c>
      <c r="F950" s="20" t="s">
        <v>16387</v>
      </c>
      <c r="G950" s="23">
        <v>3</v>
      </c>
      <c r="H950" s="24">
        <v>11000000</v>
      </c>
      <c r="I950" s="20">
        <v>1</v>
      </c>
      <c r="J950" s="25">
        <v>4.9768518518518521E-3</v>
      </c>
      <c r="K950" s="20" t="s">
        <v>16388</v>
      </c>
      <c r="L950" s="20" t="s">
        <v>16413</v>
      </c>
      <c r="M950" s="20" t="s">
        <v>16405</v>
      </c>
      <c r="N950" s="20" t="s">
        <v>16397</v>
      </c>
      <c r="O950" s="20" t="s">
        <v>16398</v>
      </c>
    </row>
    <row r="951" spans="2:15" x14ac:dyDescent="0.3">
      <c r="B951" s="12" t="s">
        <v>16384</v>
      </c>
      <c r="C951" s="13">
        <v>29</v>
      </c>
      <c r="D951" s="14" t="s">
        <v>16411</v>
      </c>
      <c r="E951" s="12" t="s">
        <v>16423</v>
      </c>
      <c r="F951" s="12" t="s">
        <v>16394</v>
      </c>
      <c r="G951" s="15">
        <v>2</v>
      </c>
      <c r="H951" s="8">
        <v>12000000</v>
      </c>
      <c r="I951" s="12">
        <v>3</v>
      </c>
      <c r="J951" s="16">
        <v>4.9768518518518521E-3</v>
      </c>
      <c r="K951" s="12" t="s">
        <v>16388</v>
      </c>
      <c r="L951" s="12" t="s">
        <v>16413</v>
      </c>
      <c r="M951" s="12" t="s">
        <v>16414</v>
      </c>
      <c r="N951" s="12" t="s">
        <v>16397</v>
      </c>
      <c r="O951" s="12" t="s">
        <v>16398</v>
      </c>
    </row>
    <row r="952" spans="2:15" x14ac:dyDescent="0.3">
      <c r="B952" s="20" t="s">
        <v>16384</v>
      </c>
      <c r="C952" s="21">
        <v>2</v>
      </c>
      <c r="D952" s="22" t="s">
        <v>16418</v>
      </c>
      <c r="E952" s="20" t="s">
        <v>16423</v>
      </c>
      <c r="F952" s="20" t="s">
        <v>16441</v>
      </c>
      <c r="G952" s="23">
        <v>2</v>
      </c>
      <c r="H952" s="24">
        <v>38000000</v>
      </c>
      <c r="I952" s="20">
        <v>1</v>
      </c>
      <c r="J952" s="25">
        <v>4.9768518518518521E-3</v>
      </c>
      <c r="K952" s="20" t="s">
        <v>16420</v>
      </c>
      <c r="L952" s="20" t="s">
        <v>16389</v>
      </c>
      <c r="M952" s="20" t="s">
        <v>16402</v>
      </c>
      <c r="N952" s="20" t="s">
        <v>16406</v>
      </c>
      <c r="O952" s="20" t="s">
        <v>16428</v>
      </c>
    </row>
    <row r="953" spans="2:15" x14ac:dyDescent="0.3">
      <c r="B953" s="12" t="s">
        <v>16384</v>
      </c>
      <c r="C953" s="13">
        <v>22</v>
      </c>
      <c r="D953" s="14" t="s">
        <v>16418</v>
      </c>
      <c r="E953" s="12" t="s">
        <v>16446</v>
      </c>
      <c r="F953" s="12" t="s">
        <v>16394</v>
      </c>
      <c r="G953" s="15">
        <v>5</v>
      </c>
      <c r="H953" s="8">
        <v>25000000</v>
      </c>
      <c r="I953" s="12">
        <v>3</v>
      </c>
      <c r="J953" s="16">
        <v>4.9768518518518521E-3</v>
      </c>
      <c r="K953" s="12" t="s">
        <v>16388</v>
      </c>
      <c r="L953" s="12" t="s">
        <v>16430</v>
      </c>
      <c r="M953" s="12" t="s">
        <v>16422</v>
      </c>
      <c r="N953" s="12" t="s">
        <v>16397</v>
      </c>
      <c r="O953" s="12" t="s">
        <v>16426</v>
      </c>
    </row>
    <row r="954" spans="2:15" x14ac:dyDescent="0.3">
      <c r="B954" s="20" t="s">
        <v>16384</v>
      </c>
      <c r="C954" s="21">
        <v>29</v>
      </c>
      <c r="D954" s="22" t="s">
        <v>16442</v>
      </c>
      <c r="E954" s="20" t="s">
        <v>16386</v>
      </c>
      <c r="F954" s="20" t="s">
        <v>16394</v>
      </c>
      <c r="G954" s="23">
        <v>1</v>
      </c>
      <c r="H954" s="24">
        <v>7000000</v>
      </c>
      <c r="I954" s="20">
        <v>1</v>
      </c>
      <c r="J954" s="25">
        <v>4.9768518518518521E-3</v>
      </c>
      <c r="K954" s="20" t="s">
        <v>16388</v>
      </c>
      <c r="L954" s="20" t="s">
        <v>16408</v>
      </c>
      <c r="M954" s="20" t="s">
        <v>16402</v>
      </c>
      <c r="N954" s="20" t="s">
        <v>16391</v>
      </c>
      <c r="O954" s="20" t="s">
        <v>16436</v>
      </c>
    </row>
    <row r="955" spans="2:15" x14ac:dyDescent="0.3">
      <c r="B955" s="12" t="s">
        <v>16384</v>
      </c>
      <c r="C955" s="13">
        <v>19</v>
      </c>
      <c r="D955" s="14" t="s">
        <v>16431</v>
      </c>
      <c r="E955" s="12" t="s">
        <v>16400</v>
      </c>
      <c r="F955" s="12" t="s">
        <v>16419</v>
      </c>
      <c r="G955" s="15">
        <v>2</v>
      </c>
      <c r="H955" s="8">
        <v>12000000</v>
      </c>
      <c r="I955" s="12">
        <v>3</v>
      </c>
      <c r="J955" s="16">
        <v>4.9768518518518521E-3</v>
      </c>
      <c r="K955" s="12" t="s">
        <v>16388</v>
      </c>
      <c r="L955" s="12" t="s">
        <v>16395</v>
      </c>
      <c r="M955" s="12" t="s">
        <v>16422</v>
      </c>
      <c r="N955" s="12" t="s">
        <v>16397</v>
      </c>
      <c r="O955" s="12" t="s">
        <v>16426</v>
      </c>
    </row>
    <row r="956" spans="2:15" x14ac:dyDescent="0.3">
      <c r="B956" s="20" t="s">
        <v>16443</v>
      </c>
      <c r="C956" s="21">
        <v>28</v>
      </c>
      <c r="D956" s="22" t="s">
        <v>16399</v>
      </c>
      <c r="E956" s="20" t="s">
        <v>16412</v>
      </c>
      <c r="F956" s="20" t="s">
        <v>16416</v>
      </c>
      <c r="G956" s="23">
        <v>0</v>
      </c>
      <c r="H956" s="24">
        <v>0</v>
      </c>
      <c r="I956" s="20">
        <v>1</v>
      </c>
      <c r="J956" s="25">
        <v>4.9768518518518521E-3</v>
      </c>
      <c r="K956" s="20"/>
      <c r="L956" s="20"/>
      <c r="M956" s="20" t="s">
        <v>16425</v>
      </c>
      <c r="N956" s="20" t="s">
        <v>16391</v>
      </c>
      <c r="O956" s="20" t="s">
        <v>16409</v>
      </c>
    </row>
    <row r="957" spans="2:15" x14ac:dyDescent="0.3">
      <c r="B957" s="12" t="s">
        <v>16443</v>
      </c>
      <c r="C957" s="13">
        <v>5</v>
      </c>
      <c r="D957" s="14" t="s">
        <v>16411</v>
      </c>
      <c r="E957" s="12" t="s">
        <v>16412</v>
      </c>
      <c r="F957" s="12" t="s">
        <v>16416</v>
      </c>
      <c r="G957" s="15">
        <v>0</v>
      </c>
      <c r="H957" s="8">
        <v>0</v>
      </c>
      <c r="I957" s="12">
        <v>2</v>
      </c>
      <c r="J957" s="16">
        <v>4.9768518518518521E-3</v>
      </c>
      <c r="K957" s="12"/>
      <c r="L957" s="12"/>
      <c r="M957" s="12" t="s">
        <v>16390</v>
      </c>
      <c r="N957" s="12" t="s">
        <v>16391</v>
      </c>
      <c r="O957" s="12" t="s">
        <v>16427</v>
      </c>
    </row>
    <row r="958" spans="2:15" x14ac:dyDescent="0.3">
      <c r="B958" s="20" t="s">
        <v>16443</v>
      </c>
      <c r="C958" s="21">
        <v>29</v>
      </c>
      <c r="D958" s="22" t="s">
        <v>16411</v>
      </c>
      <c r="E958" s="20" t="s">
        <v>16404</v>
      </c>
      <c r="F958" s="20" t="s">
        <v>16419</v>
      </c>
      <c r="G958" s="23">
        <v>0</v>
      </c>
      <c r="H958" s="24">
        <v>0</v>
      </c>
      <c r="I958" s="20">
        <v>5</v>
      </c>
      <c r="J958" s="25">
        <v>4.9768518518518521E-3</v>
      </c>
      <c r="K958" s="20"/>
      <c r="L958" s="20"/>
      <c r="M958" s="20" t="s">
        <v>16396</v>
      </c>
      <c r="N958" s="20" t="s">
        <v>16409</v>
      </c>
      <c r="O958" s="20" t="s">
        <v>16410</v>
      </c>
    </row>
    <row r="959" spans="2:15" x14ac:dyDescent="0.3">
      <c r="B959" s="12" t="s">
        <v>16443</v>
      </c>
      <c r="C959" s="13">
        <v>30</v>
      </c>
      <c r="D959" s="14" t="s">
        <v>16418</v>
      </c>
      <c r="E959" s="12" t="s">
        <v>16404</v>
      </c>
      <c r="F959" s="12" t="s">
        <v>16416</v>
      </c>
      <c r="G959" s="15">
        <v>0</v>
      </c>
      <c r="H959" s="8">
        <v>0</v>
      </c>
      <c r="I959" s="12">
        <v>1</v>
      </c>
      <c r="J959" s="16">
        <v>4.9768518518518521E-3</v>
      </c>
      <c r="K959" s="12"/>
      <c r="L959" s="12"/>
      <c r="M959" s="12" t="s">
        <v>16405</v>
      </c>
      <c r="N959" s="12" t="s">
        <v>16391</v>
      </c>
      <c r="O959" s="12" t="s">
        <v>16409</v>
      </c>
    </row>
    <row r="960" spans="2:15" x14ac:dyDescent="0.3">
      <c r="B960" s="20" t="s">
        <v>16443</v>
      </c>
      <c r="C960" s="21">
        <v>15</v>
      </c>
      <c r="D960" s="22" t="s">
        <v>16418</v>
      </c>
      <c r="E960" s="20" t="s">
        <v>16423</v>
      </c>
      <c r="F960" s="20" t="s">
        <v>16416</v>
      </c>
      <c r="G960" s="23">
        <v>0</v>
      </c>
      <c r="H960" s="24">
        <v>0</v>
      </c>
      <c r="I960" s="20">
        <v>4</v>
      </c>
      <c r="J960" s="25">
        <v>4.9768518518518521E-3</v>
      </c>
      <c r="K960" s="20"/>
      <c r="L960" s="20"/>
      <c r="M960" s="20" t="s">
        <v>16425</v>
      </c>
      <c r="N960" s="20" t="s">
        <v>16391</v>
      </c>
      <c r="O960" s="20" t="s">
        <v>16409</v>
      </c>
    </row>
    <row r="961" spans="2:15" x14ac:dyDescent="0.3">
      <c r="B961" s="12" t="s">
        <v>16384</v>
      </c>
      <c r="C961" s="13">
        <v>14</v>
      </c>
      <c r="D961" s="14" t="s">
        <v>16429</v>
      </c>
      <c r="E961" s="12" t="s">
        <v>16404</v>
      </c>
      <c r="F961" s="12" t="s">
        <v>16387</v>
      </c>
      <c r="G961" s="15">
        <v>5</v>
      </c>
      <c r="H961" s="8">
        <v>20000000</v>
      </c>
      <c r="I961" s="12">
        <v>6</v>
      </c>
      <c r="J961" s="16">
        <v>5.0231481481481481E-3</v>
      </c>
      <c r="K961" s="12" t="s">
        <v>16388</v>
      </c>
      <c r="L961" s="12" t="s">
        <v>16421</v>
      </c>
      <c r="M961" s="12" t="s">
        <v>16405</v>
      </c>
      <c r="N961" s="12" t="s">
        <v>16391</v>
      </c>
      <c r="O961" s="12" t="s">
        <v>16427</v>
      </c>
    </row>
    <row r="962" spans="2:15" x14ac:dyDescent="0.3">
      <c r="B962" s="20" t="s">
        <v>16384</v>
      </c>
      <c r="C962" s="21">
        <v>11</v>
      </c>
      <c r="D962" s="22" t="s">
        <v>16431</v>
      </c>
      <c r="E962" s="20" t="s">
        <v>16386</v>
      </c>
      <c r="F962" s="20" t="s">
        <v>16394</v>
      </c>
      <c r="G962" s="23">
        <v>1</v>
      </c>
      <c r="H962" s="24">
        <v>19000000</v>
      </c>
      <c r="I962" s="20">
        <v>3</v>
      </c>
      <c r="J962" s="25">
        <v>5.0231481481481481E-3</v>
      </c>
      <c r="K962" s="20" t="s">
        <v>16420</v>
      </c>
      <c r="L962" s="20" t="s">
        <v>16413</v>
      </c>
      <c r="M962" s="20" t="s">
        <v>16422</v>
      </c>
      <c r="N962" s="20" t="s">
        <v>16397</v>
      </c>
      <c r="O962" s="20" t="s">
        <v>16398</v>
      </c>
    </row>
    <row r="963" spans="2:15" x14ac:dyDescent="0.3">
      <c r="B963" s="12" t="s">
        <v>16384</v>
      </c>
      <c r="C963" s="13">
        <v>13</v>
      </c>
      <c r="D963" s="14" t="s">
        <v>16433</v>
      </c>
      <c r="E963" s="12" t="s">
        <v>16404</v>
      </c>
      <c r="F963" s="12" t="s">
        <v>16416</v>
      </c>
      <c r="G963" s="15">
        <v>2</v>
      </c>
      <c r="H963" s="8">
        <v>12000000</v>
      </c>
      <c r="I963" s="12">
        <v>1</v>
      </c>
      <c r="J963" s="16">
        <v>5.0231481481481481E-3</v>
      </c>
      <c r="K963" s="12" t="s">
        <v>16388</v>
      </c>
      <c r="L963" s="12" t="s">
        <v>16413</v>
      </c>
      <c r="M963" s="12" t="s">
        <v>16425</v>
      </c>
      <c r="N963" s="12" t="s">
        <v>16397</v>
      </c>
      <c r="O963" s="12" t="s">
        <v>16398</v>
      </c>
    </row>
    <row r="964" spans="2:15" x14ac:dyDescent="0.3">
      <c r="B964" s="20" t="s">
        <v>16384</v>
      </c>
      <c r="C964" s="21">
        <v>28</v>
      </c>
      <c r="D964" s="22" t="s">
        <v>16393</v>
      </c>
      <c r="E964" s="20" t="s">
        <v>16404</v>
      </c>
      <c r="F964" s="20" t="s">
        <v>16416</v>
      </c>
      <c r="G964" s="23">
        <v>2</v>
      </c>
      <c r="H964" s="24">
        <v>38000000</v>
      </c>
      <c r="I964" s="20">
        <v>5</v>
      </c>
      <c r="J964" s="25">
        <v>5.0231481481481481E-3</v>
      </c>
      <c r="K964" s="20" t="s">
        <v>16420</v>
      </c>
      <c r="L964" s="20" t="s">
        <v>16430</v>
      </c>
      <c r="M964" s="20" t="s">
        <v>16425</v>
      </c>
      <c r="N964" s="20" t="s">
        <v>16391</v>
      </c>
      <c r="O964" s="20" t="s">
        <v>16415</v>
      </c>
    </row>
    <row r="965" spans="2:15" x14ac:dyDescent="0.3">
      <c r="B965" s="12" t="s">
        <v>16384</v>
      </c>
      <c r="C965" s="13">
        <v>30</v>
      </c>
      <c r="D965" s="14" t="s">
        <v>16399</v>
      </c>
      <c r="E965" s="12" t="s">
        <v>16404</v>
      </c>
      <c r="F965" s="12" t="s">
        <v>16387</v>
      </c>
      <c r="G965" s="15">
        <v>1</v>
      </c>
      <c r="H965" s="8">
        <v>7000000</v>
      </c>
      <c r="I965" s="12">
        <v>1</v>
      </c>
      <c r="J965" s="16">
        <v>5.0231481481481481E-3</v>
      </c>
      <c r="K965" s="12" t="s">
        <v>16388</v>
      </c>
      <c r="L965" s="12" t="s">
        <v>16408</v>
      </c>
      <c r="M965" s="12" t="s">
        <v>16402</v>
      </c>
      <c r="N965" s="12" t="s">
        <v>16406</v>
      </c>
      <c r="O965" s="12" t="s">
        <v>16428</v>
      </c>
    </row>
    <row r="966" spans="2:15" x14ac:dyDescent="0.3">
      <c r="B966" s="20" t="s">
        <v>16384</v>
      </c>
      <c r="C966" s="21">
        <v>20</v>
      </c>
      <c r="D966" s="22" t="s">
        <v>16399</v>
      </c>
      <c r="E966" s="20" t="s">
        <v>16404</v>
      </c>
      <c r="F966" s="20" t="s">
        <v>16387</v>
      </c>
      <c r="G966" s="23">
        <v>2</v>
      </c>
      <c r="H966" s="24">
        <v>12000000</v>
      </c>
      <c r="I966" s="20">
        <v>2</v>
      </c>
      <c r="J966" s="25">
        <v>5.0231481481481481E-3</v>
      </c>
      <c r="K966" s="20" t="s">
        <v>16388</v>
      </c>
      <c r="L966" s="20" t="s">
        <v>16389</v>
      </c>
      <c r="M966" s="20" t="s">
        <v>16417</v>
      </c>
      <c r="N966" s="20" t="s">
        <v>16391</v>
      </c>
      <c r="O966" s="20" t="s">
        <v>16415</v>
      </c>
    </row>
    <row r="967" spans="2:15" x14ac:dyDescent="0.3">
      <c r="B967" s="12" t="s">
        <v>16384</v>
      </c>
      <c r="C967" s="13">
        <v>22</v>
      </c>
      <c r="D967" s="14" t="s">
        <v>16411</v>
      </c>
      <c r="E967" s="12" t="s">
        <v>16386</v>
      </c>
      <c r="F967" s="12" t="s">
        <v>16387</v>
      </c>
      <c r="G967" s="15">
        <v>2</v>
      </c>
      <c r="H967" s="8">
        <v>12000000</v>
      </c>
      <c r="I967" s="12">
        <v>2</v>
      </c>
      <c r="J967" s="16">
        <v>5.0231481481481481E-3</v>
      </c>
      <c r="K967" s="12" t="s">
        <v>16388</v>
      </c>
      <c r="L967" s="12" t="s">
        <v>16401</v>
      </c>
      <c r="M967" s="12" t="s">
        <v>16396</v>
      </c>
      <c r="N967" s="12" t="s">
        <v>16397</v>
      </c>
      <c r="O967" s="12" t="s">
        <v>16426</v>
      </c>
    </row>
    <row r="968" spans="2:15" x14ac:dyDescent="0.3">
      <c r="B968" s="20" t="s">
        <v>16384</v>
      </c>
      <c r="C968" s="21">
        <v>17</v>
      </c>
      <c r="D968" s="22" t="s">
        <v>16418</v>
      </c>
      <c r="E968" s="20" t="s">
        <v>16412</v>
      </c>
      <c r="F968" s="20" t="s">
        <v>16419</v>
      </c>
      <c r="G968" s="23">
        <v>3</v>
      </c>
      <c r="H968" s="24">
        <v>15000000</v>
      </c>
      <c r="I968" s="20">
        <v>2</v>
      </c>
      <c r="J968" s="25">
        <v>5.0231481481481481E-3</v>
      </c>
      <c r="K968" s="20" t="s">
        <v>16388</v>
      </c>
      <c r="L968" s="20" t="s">
        <v>16395</v>
      </c>
      <c r="M968" s="20" t="s">
        <v>16396</v>
      </c>
      <c r="N968" s="20" t="s">
        <v>16391</v>
      </c>
      <c r="O968" s="20" t="s">
        <v>16409</v>
      </c>
    </row>
    <row r="969" spans="2:15" x14ac:dyDescent="0.3">
      <c r="B969" s="12" t="s">
        <v>16384</v>
      </c>
      <c r="C969" s="13">
        <v>20</v>
      </c>
      <c r="D969" s="14" t="s">
        <v>16418</v>
      </c>
      <c r="E969" s="12" t="s">
        <v>16412</v>
      </c>
      <c r="F969" s="12" t="s">
        <v>16416</v>
      </c>
      <c r="G969" s="15">
        <v>3</v>
      </c>
      <c r="H969" s="8">
        <v>11000000</v>
      </c>
      <c r="I969" s="12">
        <v>2</v>
      </c>
      <c r="J969" s="16">
        <v>5.0231481481481481E-3</v>
      </c>
      <c r="K969" s="12" t="s">
        <v>16388</v>
      </c>
      <c r="L969" s="12" t="s">
        <v>16413</v>
      </c>
      <c r="M969" s="12" t="s">
        <v>16402</v>
      </c>
      <c r="N969" s="12" t="s">
        <v>16397</v>
      </c>
      <c r="O969" s="12" t="s">
        <v>16398</v>
      </c>
    </row>
    <row r="970" spans="2:15" x14ac:dyDescent="0.3">
      <c r="B970" s="20" t="s">
        <v>16384</v>
      </c>
      <c r="C970" s="21">
        <v>22</v>
      </c>
      <c r="D970" s="22" t="s">
        <v>16418</v>
      </c>
      <c r="E970" s="20" t="s">
        <v>16386</v>
      </c>
      <c r="F970" s="20" t="s">
        <v>16441</v>
      </c>
      <c r="G970" s="23">
        <v>5</v>
      </c>
      <c r="H970" s="24">
        <v>25000000</v>
      </c>
      <c r="I970" s="20">
        <v>4</v>
      </c>
      <c r="J970" s="25">
        <v>5.0231481481481481E-3</v>
      </c>
      <c r="K970" s="20" t="s">
        <v>16388</v>
      </c>
      <c r="L970" s="20" t="s">
        <v>16395</v>
      </c>
      <c r="M970" s="20" t="s">
        <v>16390</v>
      </c>
      <c r="N970" s="20" t="s">
        <v>16397</v>
      </c>
      <c r="O970" s="20" t="s">
        <v>16426</v>
      </c>
    </row>
    <row r="971" spans="2:15" x14ac:dyDescent="0.3">
      <c r="B971" s="12" t="s">
        <v>16384</v>
      </c>
      <c r="C971" s="13">
        <v>3</v>
      </c>
      <c r="D971" s="14" t="s">
        <v>16418</v>
      </c>
      <c r="E971" s="12" t="s">
        <v>16404</v>
      </c>
      <c r="F971" s="12" t="s">
        <v>16387</v>
      </c>
      <c r="G971" s="15">
        <v>4</v>
      </c>
      <c r="H971" s="8">
        <v>15000000</v>
      </c>
      <c r="I971" s="12">
        <v>3</v>
      </c>
      <c r="J971" s="16">
        <v>5.0231481481481481E-3</v>
      </c>
      <c r="K971" s="12" t="s">
        <v>16388</v>
      </c>
      <c r="L971" s="12" t="s">
        <v>16438</v>
      </c>
      <c r="M971" s="12" t="s">
        <v>16425</v>
      </c>
      <c r="N971" s="12" t="s">
        <v>16391</v>
      </c>
      <c r="O971" s="12" t="s">
        <v>16415</v>
      </c>
    </row>
    <row r="972" spans="2:15" x14ac:dyDescent="0.3">
      <c r="B972" s="20" t="s">
        <v>16384</v>
      </c>
      <c r="C972" s="21">
        <v>14</v>
      </c>
      <c r="D972" s="22" t="s">
        <v>16429</v>
      </c>
      <c r="E972" s="20" t="s">
        <v>16404</v>
      </c>
      <c r="F972" s="20" t="s">
        <v>16387</v>
      </c>
      <c r="G972" s="23">
        <v>5</v>
      </c>
      <c r="H972" s="24">
        <v>20000000</v>
      </c>
      <c r="I972" s="20">
        <v>6</v>
      </c>
      <c r="J972" s="25">
        <v>5.0231481481481481E-3</v>
      </c>
      <c r="K972" s="20" t="s">
        <v>16388</v>
      </c>
      <c r="L972" s="20" t="s">
        <v>16421</v>
      </c>
      <c r="M972" s="20" t="s">
        <v>16405</v>
      </c>
      <c r="N972" s="20" t="s">
        <v>16391</v>
      </c>
      <c r="O972" s="20" t="s">
        <v>16427</v>
      </c>
    </row>
    <row r="973" spans="2:15" x14ac:dyDescent="0.3">
      <c r="B973" s="12" t="s">
        <v>16384</v>
      </c>
      <c r="C973" s="13">
        <v>11</v>
      </c>
      <c r="D973" s="14" t="s">
        <v>16431</v>
      </c>
      <c r="E973" s="12" t="s">
        <v>16386</v>
      </c>
      <c r="F973" s="12" t="s">
        <v>16394</v>
      </c>
      <c r="G973" s="15">
        <v>1</v>
      </c>
      <c r="H973" s="8">
        <v>19000000</v>
      </c>
      <c r="I973" s="12">
        <v>3</v>
      </c>
      <c r="J973" s="16">
        <v>5.0231481481481481E-3</v>
      </c>
      <c r="K973" s="12" t="s">
        <v>16420</v>
      </c>
      <c r="L973" s="12" t="s">
        <v>16413</v>
      </c>
      <c r="M973" s="12" t="s">
        <v>16422</v>
      </c>
      <c r="N973" s="12" t="s">
        <v>16397</v>
      </c>
      <c r="O973" s="12" t="s">
        <v>16398</v>
      </c>
    </row>
    <row r="974" spans="2:15" x14ac:dyDescent="0.3">
      <c r="B974" s="20" t="s">
        <v>16384</v>
      </c>
      <c r="C974" s="21">
        <v>13</v>
      </c>
      <c r="D974" s="22" t="s">
        <v>16433</v>
      </c>
      <c r="E974" s="20" t="s">
        <v>16404</v>
      </c>
      <c r="F974" s="20" t="s">
        <v>16416</v>
      </c>
      <c r="G974" s="23">
        <v>2</v>
      </c>
      <c r="H974" s="24">
        <v>12000000</v>
      </c>
      <c r="I974" s="20">
        <v>1</v>
      </c>
      <c r="J974" s="25">
        <v>5.0231481481481481E-3</v>
      </c>
      <c r="K974" s="20" t="s">
        <v>16388</v>
      </c>
      <c r="L974" s="20" t="s">
        <v>16413</v>
      </c>
      <c r="M974" s="20" t="s">
        <v>16425</v>
      </c>
      <c r="N974" s="20" t="s">
        <v>16397</v>
      </c>
      <c r="O974" s="20" t="s">
        <v>16398</v>
      </c>
    </row>
    <row r="975" spans="2:15" x14ac:dyDescent="0.3">
      <c r="B975" s="12" t="s">
        <v>16384</v>
      </c>
      <c r="C975" s="13">
        <v>28</v>
      </c>
      <c r="D975" s="14" t="s">
        <v>16393</v>
      </c>
      <c r="E975" s="12" t="s">
        <v>16404</v>
      </c>
      <c r="F975" s="12" t="s">
        <v>16416</v>
      </c>
      <c r="G975" s="15">
        <v>2</v>
      </c>
      <c r="H975" s="8">
        <v>38000000</v>
      </c>
      <c r="I975" s="12">
        <v>5</v>
      </c>
      <c r="J975" s="16">
        <v>5.0231481481481481E-3</v>
      </c>
      <c r="K975" s="12" t="s">
        <v>16420</v>
      </c>
      <c r="L975" s="12" t="s">
        <v>16430</v>
      </c>
      <c r="M975" s="12" t="s">
        <v>16425</v>
      </c>
      <c r="N975" s="12" t="s">
        <v>16391</v>
      </c>
      <c r="O975" s="12" t="s">
        <v>16415</v>
      </c>
    </row>
    <row r="976" spans="2:15" x14ac:dyDescent="0.3">
      <c r="B976" s="20" t="s">
        <v>16443</v>
      </c>
      <c r="C976" s="21">
        <v>13</v>
      </c>
      <c r="D976" s="22" t="s">
        <v>16432</v>
      </c>
      <c r="E976" s="20" t="s">
        <v>16423</v>
      </c>
      <c r="F976" s="20" t="s">
        <v>16416</v>
      </c>
      <c r="G976" s="23">
        <v>0</v>
      </c>
      <c r="H976" s="24">
        <v>0</v>
      </c>
      <c r="I976" s="20">
        <v>2</v>
      </c>
      <c r="J976" s="25">
        <v>5.0231481481481481E-3</v>
      </c>
      <c r="K976" s="20"/>
      <c r="L976" s="20"/>
      <c r="M976" s="20" t="s">
        <v>16422</v>
      </c>
      <c r="N976" s="20" t="s">
        <v>16406</v>
      </c>
      <c r="O976" s="20" t="s">
        <v>16439</v>
      </c>
    </row>
    <row r="977" spans="2:15" x14ac:dyDescent="0.3">
      <c r="B977" s="12" t="s">
        <v>16443</v>
      </c>
      <c r="C977" s="13">
        <v>11</v>
      </c>
      <c r="D977" s="14" t="s">
        <v>16418</v>
      </c>
      <c r="E977" s="12" t="s">
        <v>16404</v>
      </c>
      <c r="F977" s="12" t="s">
        <v>16394</v>
      </c>
      <c r="G977" s="15">
        <v>0</v>
      </c>
      <c r="H977" s="8">
        <v>0</v>
      </c>
      <c r="I977" s="12">
        <v>2</v>
      </c>
      <c r="J977" s="16">
        <v>5.0231481481481481E-3</v>
      </c>
      <c r="K977" s="12"/>
      <c r="L977" s="12"/>
      <c r="M977" s="12" t="s">
        <v>16405</v>
      </c>
      <c r="N977" s="12" t="s">
        <v>16409</v>
      </c>
      <c r="O977" s="12" t="s">
        <v>16410</v>
      </c>
    </row>
    <row r="978" spans="2:15" x14ac:dyDescent="0.3">
      <c r="B978" s="20" t="s">
        <v>16443</v>
      </c>
      <c r="C978" s="21">
        <v>13</v>
      </c>
      <c r="D978" s="22" t="s">
        <v>16432</v>
      </c>
      <c r="E978" s="20" t="s">
        <v>16423</v>
      </c>
      <c r="F978" s="20" t="s">
        <v>16416</v>
      </c>
      <c r="G978" s="23">
        <v>0</v>
      </c>
      <c r="H978" s="24">
        <v>0</v>
      </c>
      <c r="I978" s="20">
        <v>2</v>
      </c>
      <c r="J978" s="25">
        <v>5.0231481481481481E-3</v>
      </c>
      <c r="K978" s="20"/>
      <c r="L978" s="20"/>
      <c r="M978" s="20" t="s">
        <v>16422</v>
      </c>
      <c r="N978" s="20" t="s">
        <v>16406</v>
      </c>
      <c r="O978" s="20" t="s">
        <v>16439</v>
      </c>
    </row>
    <row r="979" spans="2:15" x14ac:dyDescent="0.3">
      <c r="B979" s="12" t="s">
        <v>16384</v>
      </c>
      <c r="C979" s="13">
        <v>11</v>
      </c>
      <c r="D979" s="14" t="s">
        <v>16429</v>
      </c>
      <c r="E979" s="12" t="s">
        <v>16386</v>
      </c>
      <c r="F979" s="12" t="s">
        <v>16416</v>
      </c>
      <c r="G979" s="15">
        <v>2</v>
      </c>
      <c r="H979" s="8">
        <v>38000000</v>
      </c>
      <c r="I979" s="12">
        <v>4</v>
      </c>
      <c r="J979" s="16">
        <v>5.208333333333333E-3</v>
      </c>
      <c r="K979" s="12" t="s">
        <v>16420</v>
      </c>
      <c r="L979" s="12" t="s">
        <v>16421</v>
      </c>
      <c r="M979" s="12" t="s">
        <v>16425</v>
      </c>
      <c r="N979" s="12" t="s">
        <v>16409</v>
      </c>
      <c r="O979" s="12" t="s">
        <v>16440</v>
      </c>
    </row>
    <row r="980" spans="2:15" x14ac:dyDescent="0.3">
      <c r="B980" s="20" t="s">
        <v>16384</v>
      </c>
      <c r="C980" s="21">
        <v>6</v>
      </c>
      <c r="D980" s="22" t="s">
        <v>16429</v>
      </c>
      <c r="E980" s="20" t="s">
        <v>16404</v>
      </c>
      <c r="F980" s="20" t="s">
        <v>16416</v>
      </c>
      <c r="G980" s="23">
        <v>5</v>
      </c>
      <c r="H980" s="24">
        <v>20000000</v>
      </c>
      <c r="I980" s="20">
        <v>3</v>
      </c>
      <c r="J980" s="25">
        <v>5.208333333333333E-3</v>
      </c>
      <c r="K980" s="20" t="s">
        <v>16388</v>
      </c>
      <c r="L980" s="20" t="s">
        <v>16401</v>
      </c>
      <c r="M980" s="20" t="s">
        <v>16396</v>
      </c>
      <c r="N980" s="20" t="s">
        <v>16397</v>
      </c>
      <c r="O980" s="20" t="s">
        <v>16398</v>
      </c>
    </row>
    <row r="981" spans="2:15" x14ac:dyDescent="0.3">
      <c r="B981" s="12" t="s">
        <v>16384</v>
      </c>
      <c r="C981" s="13">
        <v>1</v>
      </c>
      <c r="D981" s="14" t="s">
        <v>16385</v>
      </c>
      <c r="E981" s="12" t="s">
        <v>16386</v>
      </c>
      <c r="F981" s="12" t="s">
        <v>16419</v>
      </c>
      <c r="G981" s="15">
        <v>2</v>
      </c>
      <c r="H981" s="8">
        <v>12000000</v>
      </c>
      <c r="I981" s="12">
        <v>1</v>
      </c>
      <c r="J981" s="16">
        <v>5.208333333333333E-3</v>
      </c>
      <c r="K981" s="12" t="s">
        <v>16388</v>
      </c>
      <c r="L981" s="12" t="s">
        <v>16389</v>
      </c>
      <c r="M981" s="12" t="s">
        <v>16396</v>
      </c>
      <c r="N981" s="12" t="s">
        <v>16406</v>
      </c>
      <c r="O981" s="12" t="s">
        <v>16439</v>
      </c>
    </row>
    <row r="982" spans="2:15" x14ac:dyDescent="0.3">
      <c r="B982" s="20" t="s">
        <v>16384</v>
      </c>
      <c r="C982" s="21">
        <v>10</v>
      </c>
      <c r="D982" s="22" t="s">
        <v>16433</v>
      </c>
      <c r="E982" s="20" t="s">
        <v>16412</v>
      </c>
      <c r="F982" s="20" t="s">
        <v>16387</v>
      </c>
      <c r="G982" s="23">
        <v>2</v>
      </c>
      <c r="H982" s="24">
        <v>38000000</v>
      </c>
      <c r="I982" s="20">
        <v>2</v>
      </c>
      <c r="J982" s="25">
        <v>5.208333333333333E-3</v>
      </c>
      <c r="K982" s="20" t="s">
        <v>16447</v>
      </c>
      <c r="L982" s="20" t="s">
        <v>16421</v>
      </c>
      <c r="M982" s="20" t="s">
        <v>16417</v>
      </c>
      <c r="N982" s="20" t="s">
        <v>16397</v>
      </c>
      <c r="O982" s="20" t="s">
        <v>16426</v>
      </c>
    </row>
    <row r="983" spans="2:15" x14ac:dyDescent="0.3">
      <c r="B983" s="12" t="s">
        <v>16384</v>
      </c>
      <c r="C983" s="13">
        <v>1</v>
      </c>
      <c r="D983" s="14" t="s">
        <v>16433</v>
      </c>
      <c r="E983" s="12" t="s">
        <v>16446</v>
      </c>
      <c r="F983" s="12" t="s">
        <v>16416</v>
      </c>
      <c r="G983" s="15">
        <v>3</v>
      </c>
      <c r="H983" s="8">
        <v>15000000</v>
      </c>
      <c r="I983" s="12">
        <v>1</v>
      </c>
      <c r="J983" s="16">
        <v>5.208333333333333E-3</v>
      </c>
      <c r="K983" s="12" t="s">
        <v>16388</v>
      </c>
      <c r="L983" s="12" t="s">
        <v>16430</v>
      </c>
      <c r="M983" s="12" t="s">
        <v>16417</v>
      </c>
      <c r="N983" s="12" t="s">
        <v>16391</v>
      </c>
      <c r="O983" s="12" t="s">
        <v>16436</v>
      </c>
    </row>
    <row r="984" spans="2:15" x14ac:dyDescent="0.3">
      <c r="B984" s="20" t="s">
        <v>16384</v>
      </c>
      <c r="C984" s="21">
        <v>30</v>
      </c>
      <c r="D984" s="22" t="s">
        <v>16399</v>
      </c>
      <c r="E984" s="20" t="s">
        <v>16404</v>
      </c>
      <c r="F984" s="20" t="s">
        <v>16416</v>
      </c>
      <c r="G984" s="23">
        <v>1</v>
      </c>
      <c r="H984" s="24">
        <v>7000000</v>
      </c>
      <c r="I984" s="20">
        <v>2</v>
      </c>
      <c r="J984" s="25">
        <v>5.208333333333333E-3</v>
      </c>
      <c r="K984" s="20" t="s">
        <v>16388</v>
      </c>
      <c r="L984" s="20" t="s">
        <v>16401</v>
      </c>
      <c r="M984" s="20" t="s">
        <v>16417</v>
      </c>
      <c r="N984" s="20" t="s">
        <v>16391</v>
      </c>
      <c r="O984" s="20" t="s">
        <v>16437</v>
      </c>
    </row>
    <row r="985" spans="2:15" x14ac:dyDescent="0.3">
      <c r="B985" s="12" t="s">
        <v>16384</v>
      </c>
      <c r="C985" s="13">
        <v>27</v>
      </c>
      <c r="D985" s="14" t="s">
        <v>16399</v>
      </c>
      <c r="E985" s="12" t="s">
        <v>16386</v>
      </c>
      <c r="F985" s="12" t="s">
        <v>16394</v>
      </c>
      <c r="G985" s="15">
        <v>1</v>
      </c>
      <c r="H985" s="8">
        <v>7000000</v>
      </c>
      <c r="I985" s="12">
        <v>1</v>
      </c>
      <c r="J985" s="16">
        <v>5.208333333333333E-3</v>
      </c>
      <c r="K985" s="12" t="s">
        <v>16388</v>
      </c>
      <c r="L985" s="12" t="s">
        <v>16424</v>
      </c>
      <c r="M985" s="12" t="s">
        <v>16425</v>
      </c>
      <c r="N985" s="12" t="s">
        <v>16409</v>
      </c>
      <c r="O985" s="12" t="s">
        <v>16440</v>
      </c>
    </row>
    <row r="986" spans="2:15" x14ac:dyDescent="0.3">
      <c r="B986" s="20" t="s">
        <v>16384</v>
      </c>
      <c r="C986" s="21">
        <v>15</v>
      </c>
      <c r="D986" s="22" t="s">
        <v>16411</v>
      </c>
      <c r="E986" s="20" t="s">
        <v>16404</v>
      </c>
      <c r="F986" s="20" t="s">
        <v>16387</v>
      </c>
      <c r="G986" s="23">
        <v>1</v>
      </c>
      <c r="H986" s="24">
        <v>19000000</v>
      </c>
      <c r="I986" s="20">
        <v>2</v>
      </c>
      <c r="J986" s="25">
        <v>5.208333333333333E-3</v>
      </c>
      <c r="K986" s="20" t="s">
        <v>16420</v>
      </c>
      <c r="L986" s="20" t="s">
        <v>16389</v>
      </c>
      <c r="M986" s="20" t="s">
        <v>16402</v>
      </c>
      <c r="N986" s="20" t="s">
        <v>16406</v>
      </c>
      <c r="O986" s="20" t="s">
        <v>16439</v>
      </c>
    </row>
    <row r="987" spans="2:15" x14ac:dyDescent="0.3">
      <c r="B987" s="12" t="s">
        <v>16384</v>
      </c>
      <c r="C987" s="13">
        <v>5</v>
      </c>
      <c r="D987" s="14" t="s">
        <v>16411</v>
      </c>
      <c r="E987" s="12" t="s">
        <v>16386</v>
      </c>
      <c r="F987" s="12" t="s">
        <v>16416</v>
      </c>
      <c r="G987" s="15">
        <v>4</v>
      </c>
      <c r="H987" s="8">
        <v>15000000</v>
      </c>
      <c r="I987" s="12">
        <v>6</v>
      </c>
      <c r="J987" s="16">
        <v>5.208333333333333E-3</v>
      </c>
      <c r="K987" s="12" t="s">
        <v>16388</v>
      </c>
      <c r="L987" s="12" t="s">
        <v>16424</v>
      </c>
      <c r="M987" s="12" t="s">
        <v>16402</v>
      </c>
      <c r="N987" s="12" t="s">
        <v>16409</v>
      </c>
      <c r="O987" s="12" t="s">
        <v>16410</v>
      </c>
    </row>
    <row r="988" spans="2:15" x14ac:dyDescent="0.3">
      <c r="B988" s="20" t="s">
        <v>16384</v>
      </c>
      <c r="C988" s="21">
        <v>6</v>
      </c>
      <c r="D988" s="22" t="s">
        <v>16411</v>
      </c>
      <c r="E988" s="20" t="s">
        <v>16423</v>
      </c>
      <c r="F988" s="20" t="s">
        <v>16394</v>
      </c>
      <c r="G988" s="23">
        <v>5</v>
      </c>
      <c r="H988" s="24">
        <v>20000000</v>
      </c>
      <c r="I988" s="20">
        <v>6</v>
      </c>
      <c r="J988" s="25">
        <v>5.208333333333333E-3</v>
      </c>
      <c r="K988" s="20" t="s">
        <v>16388</v>
      </c>
      <c r="L988" s="20" t="s">
        <v>16401</v>
      </c>
      <c r="M988" s="20" t="s">
        <v>16402</v>
      </c>
      <c r="N988" s="20" t="s">
        <v>16391</v>
      </c>
      <c r="O988" s="20" t="s">
        <v>16436</v>
      </c>
    </row>
    <row r="989" spans="2:15" x14ac:dyDescent="0.3">
      <c r="B989" s="12" t="s">
        <v>16384</v>
      </c>
      <c r="C989" s="13">
        <v>12</v>
      </c>
      <c r="D989" s="14" t="s">
        <v>16411</v>
      </c>
      <c r="E989" s="12" t="s">
        <v>16446</v>
      </c>
      <c r="F989" s="12" t="s">
        <v>16387</v>
      </c>
      <c r="G989" s="15">
        <v>2</v>
      </c>
      <c r="H989" s="8">
        <v>12000000</v>
      </c>
      <c r="I989" s="12">
        <v>2</v>
      </c>
      <c r="J989" s="16">
        <v>5.208333333333333E-3</v>
      </c>
      <c r="K989" s="12" t="s">
        <v>16388</v>
      </c>
      <c r="L989" s="12" t="s">
        <v>16389</v>
      </c>
      <c r="M989" s="12" t="s">
        <v>16414</v>
      </c>
      <c r="N989" s="12" t="s">
        <v>16406</v>
      </c>
      <c r="O989" s="12" t="s">
        <v>16428</v>
      </c>
    </row>
    <row r="990" spans="2:15" x14ac:dyDescent="0.3">
      <c r="B990" s="20" t="s">
        <v>16384</v>
      </c>
      <c r="C990" s="21">
        <v>28</v>
      </c>
      <c r="D990" s="22" t="s">
        <v>16411</v>
      </c>
      <c r="E990" s="20" t="s">
        <v>16400</v>
      </c>
      <c r="F990" s="20" t="s">
        <v>16394</v>
      </c>
      <c r="G990" s="23">
        <v>2</v>
      </c>
      <c r="H990" s="24">
        <v>12000000</v>
      </c>
      <c r="I990" s="20">
        <v>2</v>
      </c>
      <c r="J990" s="25">
        <v>5.208333333333333E-3</v>
      </c>
      <c r="K990" s="20" t="s">
        <v>16388</v>
      </c>
      <c r="L990" s="20" t="s">
        <v>16389</v>
      </c>
      <c r="M990" s="20" t="s">
        <v>16390</v>
      </c>
      <c r="N990" s="20" t="s">
        <v>16391</v>
      </c>
      <c r="O990" s="20" t="s">
        <v>16392</v>
      </c>
    </row>
    <row r="991" spans="2:15" x14ac:dyDescent="0.3">
      <c r="B991" s="12" t="s">
        <v>16384</v>
      </c>
      <c r="C991" s="13">
        <v>8</v>
      </c>
      <c r="D991" s="14" t="s">
        <v>16411</v>
      </c>
      <c r="E991" s="12" t="s">
        <v>16386</v>
      </c>
      <c r="F991" s="12" t="s">
        <v>16394</v>
      </c>
      <c r="G991" s="15">
        <v>2</v>
      </c>
      <c r="H991" s="8">
        <v>12000000</v>
      </c>
      <c r="I991" s="12">
        <v>3</v>
      </c>
      <c r="J991" s="16">
        <v>5.208333333333333E-3</v>
      </c>
      <c r="K991" s="12" t="s">
        <v>16388</v>
      </c>
      <c r="L991" s="12" t="s">
        <v>16401</v>
      </c>
      <c r="M991" s="12" t="s">
        <v>16405</v>
      </c>
      <c r="N991" s="12" t="s">
        <v>16397</v>
      </c>
      <c r="O991" s="12" t="s">
        <v>16448</v>
      </c>
    </row>
    <row r="992" spans="2:15" x14ac:dyDescent="0.3">
      <c r="B992" s="20" t="s">
        <v>16384</v>
      </c>
      <c r="C992" s="21">
        <v>7</v>
      </c>
      <c r="D992" s="22" t="s">
        <v>16411</v>
      </c>
      <c r="E992" s="20" t="s">
        <v>16412</v>
      </c>
      <c r="F992" s="20" t="s">
        <v>16416</v>
      </c>
      <c r="G992" s="23">
        <v>2</v>
      </c>
      <c r="H992" s="24">
        <v>12000000</v>
      </c>
      <c r="I992" s="20">
        <v>3</v>
      </c>
      <c r="J992" s="25">
        <v>5.208333333333333E-3</v>
      </c>
      <c r="K992" s="20" t="s">
        <v>16388</v>
      </c>
      <c r="L992" s="20" t="s">
        <v>16430</v>
      </c>
      <c r="M992" s="20" t="s">
        <v>16414</v>
      </c>
      <c r="N992" s="20" t="s">
        <v>16391</v>
      </c>
      <c r="O992" s="20" t="s">
        <v>16437</v>
      </c>
    </row>
    <row r="993" spans="2:15" x14ac:dyDescent="0.3">
      <c r="B993" s="12" t="s">
        <v>16384</v>
      </c>
      <c r="C993" s="13">
        <v>9</v>
      </c>
      <c r="D993" s="14" t="s">
        <v>16411</v>
      </c>
      <c r="E993" s="12" t="s">
        <v>16423</v>
      </c>
      <c r="F993" s="12" t="s">
        <v>16416</v>
      </c>
      <c r="G993" s="15">
        <v>3</v>
      </c>
      <c r="H993" s="8">
        <v>15000000</v>
      </c>
      <c r="I993" s="12">
        <v>1</v>
      </c>
      <c r="J993" s="16">
        <v>5.208333333333333E-3</v>
      </c>
      <c r="K993" s="12" t="s">
        <v>16388</v>
      </c>
      <c r="L993" s="12" t="s">
        <v>16401</v>
      </c>
      <c r="M993" s="12" t="s">
        <v>16422</v>
      </c>
      <c r="N993" s="12" t="s">
        <v>16409</v>
      </c>
      <c r="O993" s="12" t="s">
        <v>16410</v>
      </c>
    </row>
    <row r="994" spans="2:15" x14ac:dyDescent="0.3">
      <c r="B994" s="20" t="s">
        <v>16384</v>
      </c>
      <c r="C994" s="21">
        <v>16</v>
      </c>
      <c r="D994" s="22" t="s">
        <v>16418</v>
      </c>
      <c r="E994" s="20" t="s">
        <v>16400</v>
      </c>
      <c r="F994" s="20" t="s">
        <v>16394</v>
      </c>
      <c r="G994" s="23">
        <v>1</v>
      </c>
      <c r="H994" s="24">
        <v>19000000</v>
      </c>
      <c r="I994" s="20">
        <v>1</v>
      </c>
      <c r="J994" s="25">
        <v>5.208333333333333E-3</v>
      </c>
      <c r="K994" s="20" t="s">
        <v>16420</v>
      </c>
      <c r="L994" s="20" t="s">
        <v>16389</v>
      </c>
      <c r="M994" s="20" t="s">
        <v>16405</v>
      </c>
      <c r="N994" s="20" t="s">
        <v>16397</v>
      </c>
      <c r="O994" s="20" t="s">
        <v>16403</v>
      </c>
    </row>
    <row r="995" spans="2:15" x14ac:dyDescent="0.3">
      <c r="B995" s="12" t="s">
        <v>16384</v>
      </c>
      <c r="C995" s="13">
        <v>22</v>
      </c>
      <c r="D995" s="14" t="s">
        <v>16418</v>
      </c>
      <c r="E995" s="12" t="s">
        <v>16400</v>
      </c>
      <c r="F995" s="12" t="s">
        <v>16394</v>
      </c>
      <c r="G995" s="15">
        <v>3</v>
      </c>
      <c r="H995" s="8">
        <v>11000000</v>
      </c>
      <c r="I995" s="12">
        <v>3</v>
      </c>
      <c r="J995" s="16">
        <v>5.208333333333333E-3</v>
      </c>
      <c r="K995" s="12" t="s">
        <v>16388</v>
      </c>
      <c r="L995" s="12" t="s">
        <v>16389</v>
      </c>
      <c r="M995" s="12" t="s">
        <v>16402</v>
      </c>
      <c r="N995" s="12" t="s">
        <v>16406</v>
      </c>
      <c r="O995" s="12" t="s">
        <v>16439</v>
      </c>
    </row>
    <row r="996" spans="2:15" x14ac:dyDescent="0.3">
      <c r="B996" s="20" t="s">
        <v>16384</v>
      </c>
      <c r="C996" s="21">
        <v>5</v>
      </c>
      <c r="D996" s="22" t="s">
        <v>16418</v>
      </c>
      <c r="E996" s="20" t="s">
        <v>16386</v>
      </c>
      <c r="F996" s="20" t="s">
        <v>16416</v>
      </c>
      <c r="G996" s="23">
        <v>3</v>
      </c>
      <c r="H996" s="24">
        <v>15000000</v>
      </c>
      <c r="I996" s="20">
        <v>2</v>
      </c>
      <c r="J996" s="25">
        <v>5.208333333333333E-3</v>
      </c>
      <c r="K996" s="20" t="s">
        <v>16388</v>
      </c>
      <c r="L996" s="20" t="s">
        <v>16438</v>
      </c>
      <c r="M996" s="20" t="s">
        <v>16414</v>
      </c>
      <c r="N996" s="20" t="s">
        <v>16409</v>
      </c>
      <c r="O996" s="20" t="s">
        <v>16440</v>
      </c>
    </row>
    <row r="997" spans="2:15" x14ac:dyDescent="0.3">
      <c r="B997" s="12" t="s">
        <v>16384</v>
      </c>
      <c r="C997" s="13">
        <v>29</v>
      </c>
      <c r="D997" s="14" t="s">
        <v>16418</v>
      </c>
      <c r="E997" s="12" t="s">
        <v>16412</v>
      </c>
      <c r="F997" s="12" t="s">
        <v>16416</v>
      </c>
      <c r="G997" s="15">
        <v>3</v>
      </c>
      <c r="H997" s="8">
        <v>15000000</v>
      </c>
      <c r="I997" s="12">
        <v>4</v>
      </c>
      <c r="J997" s="16">
        <v>5.208333333333333E-3</v>
      </c>
      <c r="K997" s="12" t="s">
        <v>16388</v>
      </c>
      <c r="L997" s="12" t="s">
        <v>16389</v>
      </c>
      <c r="M997" s="12" t="s">
        <v>16396</v>
      </c>
      <c r="N997" s="12" t="s">
        <v>16391</v>
      </c>
      <c r="O997" s="12" t="s">
        <v>16437</v>
      </c>
    </row>
    <row r="998" spans="2:15" x14ac:dyDescent="0.3">
      <c r="B998" s="20" t="s">
        <v>16384</v>
      </c>
      <c r="C998" s="21">
        <v>12</v>
      </c>
      <c r="D998" s="22" t="s">
        <v>16418</v>
      </c>
      <c r="E998" s="20" t="s">
        <v>16386</v>
      </c>
      <c r="F998" s="20" t="s">
        <v>16419</v>
      </c>
      <c r="G998" s="23">
        <v>4</v>
      </c>
      <c r="H998" s="24">
        <v>15000000</v>
      </c>
      <c r="I998" s="20">
        <v>2</v>
      </c>
      <c r="J998" s="25">
        <v>5.208333333333333E-3</v>
      </c>
      <c r="K998" s="20" t="s">
        <v>16388</v>
      </c>
      <c r="L998" s="20" t="s">
        <v>16389</v>
      </c>
      <c r="M998" s="20" t="s">
        <v>16422</v>
      </c>
      <c r="N998" s="20" t="s">
        <v>16391</v>
      </c>
      <c r="O998" s="20" t="s">
        <v>16415</v>
      </c>
    </row>
    <row r="999" spans="2:15" x14ac:dyDescent="0.3">
      <c r="B999" s="12" t="s">
        <v>16384</v>
      </c>
      <c r="C999" s="13">
        <v>11</v>
      </c>
      <c r="D999" s="14" t="s">
        <v>16429</v>
      </c>
      <c r="E999" s="12" t="s">
        <v>16386</v>
      </c>
      <c r="F999" s="12" t="s">
        <v>16416</v>
      </c>
      <c r="G999" s="15">
        <v>2</v>
      </c>
      <c r="H999" s="8">
        <v>38000000</v>
      </c>
      <c r="I999" s="12">
        <v>4</v>
      </c>
      <c r="J999" s="16">
        <v>5.208333333333333E-3</v>
      </c>
      <c r="K999" s="12" t="s">
        <v>16420</v>
      </c>
      <c r="L999" s="12" t="s">
        <v>16421</v>
      </c>
      <c r="M999" s="12" t="s">
        <v>16425</v>
      </c>
      <c r="N999" s="12" t="s">
        <v>16409</v>
      </c>
      <c r="O999" s="12" t="s">
        <v>16440</v>
      </c>
    </row>
    <row r="1000" spans="2:15" x14ac:dyDescent="0.3">
      <c r="B1000" s="20" t="s">
        <v>16384</v>
      </c>
      <c r="C1000" s="21">
        <v>6</v>
      </c>
      <c r="D1000" s="22" t="s">
        <v>16429</v>
      </c>
      <c r="E1000" s="20" t="s">
        <v>16404</v>
      </c>
      <c r="F1000" s="20" t="s">
        <v>16416</v>
      </c>
      <c r="G1000" s="23">
        <v>5</v>
      </c>
      <c r="H1000" s="24">
        <v>20000000</v>
      </c>
      <c r="I1000" s="20">
        <v>3</v>
      </c>
      <c r="J1000" s="25">
        <v>5.208333333333333E-3</v>
      </c>
      <c r="K1000" s="20" t="s">
        <v>16388</v>
      </c>
      <c r="L1000" s="20" t="s">
        <v>16401</v>
      </c>
      <c r="M1000" s="20" t="s">
        <v>16396</v>
      </c>
      <c r="N1000" s="20" t="s">
        <v>16397</v>
      </c>
      <c r="O1000" s="20" t="s">
        <v>16398</v>
      </c>
    </row>
    <row r="1001" spans="2:15" x14ac:dyDescent="0.3">
      <c r="B1001" s="12" t="s">
        <v>16384</v>
      </c>
      <c r="C1001" s="13">
        <v>1</v>
      </c>
      <c r="D1001" s="14" t="s">
        <v>16385</v>
      </c>
      <c r="E1001" s="12" t="s">
        <v>16386</v>
      </c>
      <c r="F1001" s="12" t="s">
        <v>16419</v>
      </c>
      <c r="G1001" s="15">
        <v>2</v>
      </c>
      <c r="H1001" s="8">
        <v>12000000</v>
      </c>
      <c r="I1001" s="12">
        <v>1</v>
      </c>
      <c r="J1001" s="16">
        <v>5.208333333333333E-3</v>
      </c>
      <c r="K1001" s="12" t="s">
        <v>16388</v>
      </c>
      <c r="L1001" s="12" t="s">
        <v>16389</v>
      </c>
      <c r="M1001" s="12" t="s">
        <v>16396</v>
      </c>
      <c r="N1001" s="12" t="s">
        <v>16406</v>
      </c>
      <c r="O1001" s="12" t="s">
        <v>16439</v>
      </c>
    </row>
    <row r="1002" spans="2:15" x14ac:dyDescent="0.3">
      <c r="B1002" s="20" t="s">
        <v>16384</v>
      </c>
      <c r="C1002" s="21">
        <v>10</v>
      </c>
      <c r="D1002" s="22" t="s">
        <v>16433</v>
      </c>
      <c r="E1002" s="20" t="s">
        <v>16412</v>
      </c>
      <c r="F1002" s="20" t="s">
        <v>16387</v>
      </c>
      <c r="G1002" s="23">
        <v>2</v>
      </c>
      <c r="H1002" s="24">
        <v>38000000</v>
      </c>
      <c r="I1002" s="20">
        <v>2</v>
      </c>
      <c r="J1002" s="25">
        <v>5.208333333333333E-3</v>
      </c>
      <c r="K1002" s="20" t="s">
        <v>16447</v>
      </c>
      <c r="L1002" s="20" t="s">
        <v>16421</v>
      </c>
      <c r="M1002" s="20" t="s">
        <v>16417</v>
      </c>
      <c r="N1002" s="20" t="s">
        <v>16397</v>
      </c>
      <c r="O1002" s="20" t="s">
        <v>16426</v>
      </c>
    </row>
    <row r="1003" spans="2:15" x14ac:dyDescent="0.3">
      <c r="B1003" s="12" t="s">
        <v>16384</v>
      </c>
      <c r="C1003" s="13">
        <v>1</v>
      </c>
      <c r="D1003" s="14" t="s">
        <v>16433</v>
      </c>
      <c r="E1003" s="12" t="s">
        <v>16446</v>
      </c>
      <c r="F1003" s="12" t="s">
        <v>16416</v>
      </c>
      <c r="G1003" s="15">
        <v>3</v>
      </c>
      <c r="H1003" s="8">
        <v>15000000</v>
      </c>
      <c r="I1003" s="12">
        <v>1</v>
      </c>
      <c r="J1003" s="16">
        <v>5.208333333333333E-3</v>
      </c>
      <c r="K1003" s="12" t="s">
        <v>16388</v>
      </c>
      <c r="L1003" s="12" t="s">
        <v>16430</v>
      </c>
      <c r="M1003" s="12" t="s">
        <v>16417</v>
      </c>
      <c r="N1003" s="12" t="s">
        <v>16391</v>
      </c>
      <c r="O1003" s="12" t="s">
        <v>16436</v>
      </c>
    </row>
    <row r="1004" spans="2:15" x14ac:dyDescent="0.3">
      <c r="B1004" s="20" t="s">
        <v>16443</v>
      </c>
      <c r="C1004" s="21">
        <v>7</v>
      </c>
      <c r="D1004" s="22" t="s">
        <v>16445</v>
      </c>
      <c r="E1004" s="20" t="s">
        <v>16400</v>
      </c>
      <c r="F1004" s="20" t="s">
        <v>16387</v>
      </c>
      <c r="G1004" s="23">
        <v>0</v>
      </c>
      <c r="H1004" s="24">
        <v>0</v>
      </c>
      <c r="I1004" s="20">
        <v>3</v>
      </c>
      <c r="J1004" s="25">
        <v>5.208333333333333E-3</v>
      </c>
      <c r="K1004" s="20"/>
      <c r="L1004" s="20"/>
      <c r="M1004" s="20" t="s">
        <v>16425</v>
      </c>
      <c r="N1004" s="20" t="s">
        <v>16406</v>
      </c>
      <c r="O1004" s="20" t="s">
        <v>16439</v>
      </c>
    </row>
    <row r="1005" spans="2:15" x14ac:dyDescent="0.3">
      <c r="B1005" s="12" t="s">
        <v>16443</v>
      </c>
      <c r="C1005" s="13">
        <v>12</v>
      </c>
      <c r="D1005" s="14" t="s">
        <v>16393</v>
      </c>
      <c r="E1005" s="12" t="s">
        <v>16423</v>
      </c>
      <c r="F1005" s="12" t="s">
        <v>16394</v>
      </c>
      <c r="G1005" s="15">
        <v>0</v>
      </c>
      <c r="H1005" s="8">
        <v>0</v>
      </c>
      <c r="I1005" s="12">
        <v>2</v>
      </c>
      <c r="J1005" s="16">
        <v>5.208333333333333E-3</v>
      </c>
      <c r="K1005" s="12"/>
      <c r="L1005" s="12"/>
      <c r="M1005" s="12" t="s">
        <v>16402</v>
      </c>
      <c r="N1005" s="12" t="s">
        <v>16397</v>
      </c>
      <c r="O1005" s="12" t="s">
        <v>16403</v>
      </c>
    </row>
    <row r="1006" spans="2:15" x14ac:dyDescent="0.3">
      <c r="B1006" s="20" t="s">
        <v>16443</v>
      </c>
      <c r="C1006" s="21">
        <v>1</v>
      </c>
      <c r="D1006" s="22" t="s">
        <v>16399</v>
      </c>
      <c r="E1006" s="20" t="s">
        <v>16404</v>
      </c>
      <c r="F1006" s="20" t="s">
        <v>16416</v>
      </c>
      <c r="G1006" s="23">
        <v>0</v>
      </c>
      <c r="H1006" s="24">
        <v>0</v>
      </c>
      <c r="I1006" s="20">
        <v>4</v>
      </c>
      <c r="J1006" s="25">
        <v>5.208333333333333E-3</v>
      </c>
      <c r="K1006" s="20"/>
      <c r="L1006" s="20"/>
      <c r="M1006" s="20" t="s">
        <v>16402</v>
      </c>
      <c r="N1006" s="20" t="s">
        <v>16391</v>
      </c>
      <c r="O1006" s="20" t="s">
        <v>16437</v>
      </c>
    </row>
    <row r="1007" spans="2:15" x14ac:dyDescent="0.3">
      <c r="B1007" s="12" t="s">
        <v>16443</v>
      </c>
      <c r="C1007" s="13">
        <v>29</v>
      </c>
      <c r="D1007" s="14" t="s">
        <v>16399</v>
      </c>
      <c r="E1007" s="12" t="s">
        <v>16412</v>
      </c>
      <c r="F1007" s="12" t="s">
        <v>16416</v>
      </c>
      <c r="G1007" s="15">
        <v>0</v>
      </c>
      <c r="H1007" s="8">
        <v>0</v>
      </c>
      <c r="I1007" s="12">
        <v>2</v>
      </c>
      <c r="J1007" s="16">
        <v>5.208333333333333E-3</v>
      </c>
      <c r="K1007" s="12"/>
      <c r="L1007" s="12"/>
      <c r="M1007" s="12" t="s">
        <v>16414</v>
      </c>
      <c r="N1007" s="12" t="s">
        <v>16397</v>
      </c>
      <c r="O1007" s="12" t="s">
        <v>16426</v>
      </c>
    </row>
    <row r="1008" spans="2:15" x14ac:dyDescent="0.3">
      <c r="B1008" s="20" t="s">
        <v>16443</v>
      </c>
      <c r="C1008" s="21">
        <v>26</v>
      </c>
      <c r="D1008" s="22" t="s">
        <v>16411</v>
      </c>
      <c r="E1008" s="20" t="s">
        <v>16412</v>
      </c>
      <c r="F1008" s="20" t="s">
        <v>16387</v>
      </c>
      <c r="G1008" s="23">
        <v>0</v>
      </c>
      <c r="H1008" s="24">
        <v>0</v>
      </c>
      <c r="I1008" s="20">
        <v>3</v>
      </c>
      <c r="J1008" s="25">
        <v>5.208333333333333E-3</v>
      </c>
      <c r="K1008" s="20"/>
      <c r="L1008" s="20"/>
      <c r="M1008" s="20" t="s">
        <v>16402</v>
      </c>
      <c r="N1008" s="20" t="s">
        <v>16391</v>
      </c>
      <c r="O1008" s="20" t="s">
        <v>16415</v>
      </c>
    </row>
    <row r="1009" spans="2:15" x14ac:dyDescent="0.3">
      <c r="B1009" s="12" t="s">
        <v>16443</v>
      </c>
      <c r="C1009" s="13">
        <v>30</v>
      </c>
      <c r="D1009" s="14" t="s">
        <v>16442</v>
      </c>
      <c r="E1009" s="12" t="s">
        <v>16423</v>
      </c>
      <c r="F1009" s="12" t="s">
        <v>16387</v>
      </c>
      <c r="G1009" s="15">
        <v>0</v>
      </c>
      <c r="H1009" s="8">
        <v>0</v>
      </c>
      <c r="I1009" s="12">
        <v>7</v>
      </c>
      <c r="J1009" s="16">
        <v>5.208333333333333E-3</v>
      </c>
      <c r="K1009" s="12"/>
      <c r="L1009" s="12"/>
      <c r="M1009" s="12" t="s">
        <v>16417</v>
      </c>
      <c r="N1009" s="12" t="s">
        <v>16397</v>
      </c>
      <c r="O1009" s="12" t="s">
        <v>16426</v>
      </c>
    </row>
    <row r="1010" spans="2:15" x14ac:dyDescent="0.3">
      <c r="B1010" s="20" t="s">
        <v>16443</v>
      </c>
      <c r="C1010" s="21">
        <v>7</v>
      </c>
      <c r="D1010" s="22" t="s">
        <v>16445</v>
      </c>
      <c r="E1010" s="20" t="s">
        <v>16400</v>
      </c>
      <c r="F1010" s="20" t="s">
        <v>16387</v>
      </c>
      <c r="G1010" s="23">
        <v>0</v>
      </c>
      <c r="H1010" s="24">
        <v>0</v>
      </c>
      <c r="I1010" s="20">
        <v>3</v>
      </c>
      <c r="J1010" s="25">
        <v>5.208333333333333E-3</v>
      </c>
      <c r="K1010" s="20"/>
      <c r="L1010" s="20"/>
      <c r="M1010" s="20" t="s">
        <v>16425</v>
      </c>
      <c r="N1010" s="20" t="s">
        <v>16406</v>
      </c>
      <c r="O1010" s="20" t="s">
        <v>16439</v>
      </c>
    </row>
    <row r="1011" spans="2:15" x14ac:dyDescent="0.3">
      <c r="B1011" s="12" t="s">
        <v>16384</v>
      </c>
      <c r="C1011" s="13">
        <v>16</v>
      </c>
      <c r="D1011" s="14" t="s">
        <v>16431</v>
      </c>
      <c r="E1011" s="12" t="s">
        <v>16412</v>
      </c>
      <c r="F1011" s="12" t="s">
        <v>16394</v>
      </c>
      <c r="G1011" s="15">
        <v>3</v>
      </c>
      <c r="H1011" s="8">
        <v>11000000</v>
      </c>
      <c r="I1011" s="12">
        <v>3</v>
      </c>
      <c r="J1011" s="16">
        <v>5.5555555555555558E-3</v>
      </c>
      <c r="K1011" s="12" t="s">
        <v>16388</v>
      </c>
      <c r="L1011" s="12" t="s">
        <v>16395</v>
      </c>
      <c r="M1011" s="12" t="s">
        <v>16402</v>
      </c>
      <c r="N1011" s="12" t="s">
        <v>16391</v>
      </c>
      <c r="O1011" s="12" t="s">
        <v>16415</v>
      </c>
    </row>
    <row r="1012" spans="2:15" x14ac:dyDescent="0.3">
      <c r="B1012" s="20" t="s">
        <v>16384</v>
      </c>
      <c r="C1012" s="21">
        <v>13</v>
      </c>
      <c r="D1012" s="22" t="s">
        <v>16399</v>
      </c>
      <c r="E1012" s="20" t="s">
        <v>16446</v>
      </c>
      <c r="F1012" s="20" t="s">
        <v>16394</v>
      </c>
      <c r="G1012" s="23">
        <v>2</v>
      </c>
      <c r="H1012" s="24">
        <v>10000000</v>
      </c>
      <c r="I1012" s="20">
        <v>2</v>
      </c>
      <c r="J1012" s="25">
        <v>5.5555555555555558E-3</v>
      </c>
      <c r="K1012" s="20" t="s">
        <v>16388</v>
      </c>
      <c r="L1012" s="20" t="s">
        <v>16389</v>
      </c>
      <c r="M1012" s="20" t="s">
        <v>16405</v>
      </c>
      <c r="N1012" s="20" t="s">
        <v>16391</v>
      </c>
      <c r="O1012" s="20" t="s">
        <v>16415</v>
      </c>
    </row>
    <row r="1013" spans="2:15" x14ac:dyDescent="0.3">
      <c r="B1013" s="12" t="s">
        <v>16384</v>
      </c>
      <c r="C1013" s="13">
        <v>16</v>
      </c>
      <c r="D1013" s="14" t="s">
        <v>16399</v>
      </c>
      <c r="E1013" s="12" t="s">
        <v>16386</v>
      </c>
      <c r="F1013" s="12" t="s">
        <v>16416</v>
      </c>
      <c r="G1013" s="15">
        <v>2</v>
      </c>
      <c r="H1013" s="8">
        <v>12000000</v>
      </c>
      <c r="I1013" s="12">
        <v>2</v>
      </c>
      <c r="J1013" s="16">
        <v>5.5555555555555558E-3</v>
      </c>
      <c r="K1013" s="12" t="s">
        <v>16388</v>
      </c>
      <c r="L1013" s="12" t="s">
        <v>16413</v>
      </c>
      <c r="M1013" s="12" t="s">
        <v>16425</v>
      </c>
      <c r="N1013" s="12" t="s">
        <v>16397</v>
      </c>
      <c r="O1013" s="12" t="s">
        <v>16398</v>
      </c>
    </row>
    <row r="1014" spans="2:15" x14ac:dyDescent="0.3">
      <c r="B1014" s="20" t="s">
        <v>16384</v>
      </c>
      <c r="C1014" s="21">
        <v>26</v>
      </c>
      <c r="D1014" s="22" t="s">
        <v>16411</v>
      </c>
      <c r="E1014" s="20" t="s">
        <v>16404</v>
      </c>
      <c r="F1014" s="20" t="s">
        <v>16416</v>
      </c>
      <c r="G1014" s="23">
        <v>2</v>
      </c>
      <c r="H1014" s="24">
        <v>38000000</v>
      </c>
      <c r="I1014" s="20">
        <v>5</v>
      </c>
      <c r="J1014" s="25">
        <v>5.5555555555555558E-3</v>
      </c>
      <c r="K1014" s="20" t="s">
        <v>16420</v>
      </c>
      <c r="L1014" s="20" t="s">
        <v>16401</v>
      </c>
      <c r="M1014" s="20" t="s">
        <v>16422</v>
      </c>
      <c r="N1014" s="20" t="s">
        <v>16397</v>
      </c>
      <c r="O1014" s="20" t="s">
        <v>16403</v>
      </c>
    </row>
    <row r="1015" spans="2:15" x14ac:dyDescent="0.3">
      <c r="B1015" s="12" t="s">
        <v>16384</v>
      </c>
      <c r="C1015" s="13">
        <v>9</v>
      </c>
      <c r="D1015" s="14" t="s">
        <v>16411</v>
      </c>
      <c r="E1015" s="12" t="s">
        <v>16400</v>
      </c>
      <c r="F1015" s="12" t="s">
        <v>16416</v>
      </c>
      <c r="G1015" s="15">
        <v>4</v>
      </c>
      <c r="H1015" s="8">
        <v>20000000</v>
      </c>
      <c r="I1015" s="12">
        <v>1</v>
      </c>
      <c r="J1015" s="16">
        <v>5.5555555555555558E-3</v>
      </c>
      <c r="K1015" s="12" t="s">
        <v>16435</v>
      </c>
      <c r="L1015" s="12" t="s">
        <v>16401</v>
      </c>
      <c r="M1015" s="12" t="s">
        <v>16417</v>
      </c>
      <c r="N1015" s="12" t="s">
        <v>16397</v>
      </c>
      <c r="O1015" s="12" t="s">
        <v>16444</v>
      </c>
    </row>
    <row r="1016" spans="2:15" x14ac:dyDescent="0.3">
      <c r="B1016" s="20" t="s">
        <v>16384</v>
      </c>
      <c r="C1016" s="21">
        <v>28</v>
      </c>
      <c r="D1016" s="22" t="s">
        <v>16411</v>
      </c>
      <c r="E1016" s="20" t="s">
        <v>16400</v>
      </c>
      <c r="F1016" s="20" t="s">
        <v>16416</v>
      </c>
      <c r="G1016" s="23">
        <v>1</v>
      </c>
      <c r="H1016" s="24">
        <v>7000000</v>
      </c>
      <c r="I1016" s="20">
        <v>2</v>
      </c>
      <c r="J1016" s="25">
        <v>5.5555555555555558E-3</v>
      </c>
      <c r="K1016" s="20" t="s">
        <v>16388</v>
      </c>
      <c r="L1016" s="20" t="s">
        <v>16401</v>
      </c>
      <c r="M1016" s="20" t="s">
        <v>16422</v>
      </c>
      <c r="N1016" s="20" t="s">
        <v>16397</v>
      </c>
      <c r="O1016" s="20" t="s">
        <v>16426</v>
      </c>
    </row>
    <row r="1017" spans="2:15" x14ac:dyDescent="0.3">
      <c r="B1017" s="12" t="s">
        <v>16384</v>
      </c>
      <c r="C1017" s="13">
        <v>30</v>
      </c>
      <c r="D1017" s="14" t="s">
        <v>16411</v>
      </c>
      <c r="E1017" s="12" t="s">
        <v>16404</v>
      </c>
      <c r="F1017" s="12" t="s">
        <v>16387</v>
      </c>
      <c r="G1017" s="15">
        <v>3</v>
      </c>
      <c r="H1017" s="8">
        <v>15000000</v>
      </c>
      <c r="I1017" s="12">
        <v>4</v>
      </c>
      <c r="J1017" s="16">
        <v>5.5555555555555558E-3</v>
      </c>
      <c r="K1017" s="12" t="s">
        <v>16388</v>
      </c>
      <c r="L1017" s="12" t="s">
        <v>16395</v>
      </c>
      <c r="M1017" s="12" t="s">
        <v>16405</v>
      </c>
      <c r="N1017" s="12" t="s">
        <v>16391</v>
      </c>
      <c r="O1017" s="12" t="s">
        <v>16437</v>
      </c>
    </row>
    <row r="1018" spans="2:15" x14ac:dyDescent="0.3">
      <c r="B1018" s="20" t="s">
        <v>16384</v>
      </c>
      <c r="C1018" s="21">
        <v>5</v>
      </c>
      <c r="D1018" s="22" t="s">
        <v>16418</v>
      </c>
      <c r="E1018" s="20" t="s">
        <v>16400</v>
      </c>
      <c r="F1018" s="20" t="s">
        <v>16387</v>
      </c>
      <c r="G1018" s="23">
        <v>5</v>
      </c>
      <c r="H1018" s="24">
        <v>25000000</v>
      </c>
      <c r="I1018" s="20">
        <v>2</v>
      </c>
      <c r="J1018" s="25">
        <v>5.5555555555555558E-3</v>
      </c>
      <c r="K1018" s="20" t="s">
        <v>16388</v>
      </c>
      <c r="L1018" s="20" t="s">
        <v>16389</v>
      </c>
      <c r="M1018" s="20" t="s">
        <v>16396</v>
      </c>
      <c r="N1018" s="20" t="s">
        <v>16409</v>
      </c>
      <c r="O1018" s="20" t="s">
        <v>16410</v>
      </c>
    </row>
    <row r="1019" spans="2:15" x14ac:dyDescent="0.3">
      <c r="B1019" s="12" t="s">
        <v>16384</v>
      </c>
      <c r="C1019" s="13">
        <v>16</v>
      </c>
      <c r="D1019" s="14" t="s">
        <v>16431</v>
      </c>
      <c r="E1019" s="12" t="s">
        <v>16412</v>
      </c>
      <c r="F1019" s="12" t="s">
        <v>16394</v>
      </c>
      <c r="G1019" s="15">
        <v>3</v>
      </c>
      <c r="H1019" s="8">
        <v>11000000</v>
      </c>
      <c r="I1019" s="12">
        <v>3</v>
      </c>
      <c r="J1019" s="16">
        <v>5.5555555555555558E-3</v>
      </c>
      <c r="K1019" s="12" t="s">
        <v>16388</v>
      </c>
      <c r="L1019" s="12" t="s">
        <v>16395</v>
      </c>
      <c r="M1019" s="12" t="s">
        <v>16402</v>
      </c>
      <c r="N1019" s="12" t="s">
        <v>16391</v>
      </c>
      <c r="O1019" s="12" t="s">
        <v>16415</v>
      </c>
    </row>
    <row r="1020" spans="2:15" x14ac:dyDescent="0.3">
      <c r="B1020" s="20" t="s">
        <v>16443</v>
      </c>
      <c r="C1020" s="21">
        <v>12</v>
      </c>
      <c r="D1020" s="22" t="s">
        <v>16399</v>
      </c>
      <c r="E1020" s="20" t="s">
        <v>16404</v>
      </c>
      <c r="F1020" s="20" t="s">
        <v>16416</v>
      </c>
      <c r="G1020" s="23">
        <v>0</v>
      </c>
      <c r="H1020" s="24">
        <v>0</v>
      </c>
      <c r="I1020" s="20">
        <v>3</v>
      </c>
      <c r="J1020" s="25">
        <v>5.5555555555555558E-3</v>
      </c>
      <c r="K1020" s="20"/>
      <c r="L1020" s="20"/>
      <c r="M1020" s="20" t="s">
        <v>16402</v>
      </c>
      <c r="N1020" s="20" t="s">
        <v>16409</v>
      </c>
      <c r="O1020" s="20" t="s">
        <v>16440</v>
      </c>
    </row>
    <row r="1021" spans="2:15" x14ac:dyDescent="0.3">
      <c r="B1021" s="12" t="s">
        <v>16443</v>
      </c>
      <c r="C1021" s="13">
        <v>1</v>
      </c>
      <c r="D1021" s="14" t="s">
        <v>16411</v>
      </c>
      <c r="E1021" s="12" t="s">
        <v>16423</v>
      </c>
      <c r="F1021" s="12" t="s">
        <v>16416</v>
      </c>
      <c r="G1021" s="15">
        <v>0</v>
      </c>
      <c r="H1021" s="8">
        <v>0</v>
      </c>
      <c r="I1021" s="12">
        <v>1</v>
      </c>
      <c r="J1021" s="16">
        <v>5.5555555555555558E-3</v>
      </c>
      <c r="K1021" s="12"/>
      <c r="L1021" s="12"/>
      <c r="M1021" s="12" t="s">
        <v>16402</v>
      </c>
      <c r="N1021" s="12" t="s">
        <v>16409</v>
      </c>
      <c r="O1021" s="12" t="s">
        <v>16440</v>
      </c>
    </row>
    <row r="1022" spans="2:15" x14ac:dyDescent="0.3">
      <c r="B1022" s="20" t="s">
        <v>16443</v>
      </c>
      <c r="C1022" s="21">
        <v>5</v>
      </c>
      <c r="D1022" s="22" t="s">
        <v>16411</v>
      </c>
      <c r="E1022" s="20" t="s">
        <v>16423</v>
      </c>
      <c r="F1022" s="20" t="s">
        <v>16419</v>
      </c>
      <c r="G1022" s="23">
        <v>0</v>
      </c>
      <c r="H1022" s="24">
        <v>0</v>
      </c>
      <c r="I1022" s="20">
        <v>4</v>
      </c>
      <c r="J1022" s="25">
        <v>5.5555555555555558E-3</v>
      </c>
      <c r="K1022" s="20"/>
      <c r="L1022" s="20"/>
      <c r="M1022" s="20" t="s">
        <v>16417</v>
      </c>
      <c r="N1022" s="20" t="s">
        <v>16406</v>
      </c>
      <c r="O1022" s="20" t="s">
        <v>16439</v>
      </c>
    </row>
    <row r="1023" spans="2:15" x14ac:dyDescent="0.3">
      <c r="B1023" s="12" t="s">
        <v>16443</v>
      </c>
      <c r="C1023" s="13">
        <v>27</v>
      </c>
      <c r="D1023" s="14" t="s">
        <v>16418</v>
      </c>
      <c r="E1023" s="12" t="s">
        <v>16386</v>
      </c>
      <c r="F1023" s="12" t="s">
        <v>16387</v>
      </c>
      <c r="G1023" s="15">
        <v>0</v>
      </c>
      <c r="H1023" s="8">
        <v>0</v>
      </c>
      <c r="I1023" s="12">
        <v>1</v>
      </c>
      <c r="J1023" s="16">
        <v>5.5555555555555558E-3</v>
      </c>
      <c r="K1023" s="12"/>
      <c r="L1023" s="12"/>
      <c r="M1023" s="12" t="s">
        <v>16402</v>
      </c>
      <c r="N1023" s="12" t="s">
        <v>16397</v>
      </c>
      <c r="O1023" s="12" t="s">
        <v>16426</v>
      </c>
    </row>
    <row r="1024" spans="2:15" x14ac:dyDescent="0.3">
      <c r="B1024" s="20" t="s">
        <v>16443</v>
      </c>
      <c r="C1024" s="21">
        <v>16</v>
      </c>
      <c r="D1024" s="22" t="s">
        <v>16418</v>
      </c>
      <c r="E1024" s="20" t="s">
        <v>16386</v>
      </c>
      <c r="F1024" s="20" t="s">
        <v>16387</v>
      </c>
      <c r="G1024" s="23">
        <v>0</v>
      </c>
      <c r="H1024" s="24">
        <v>0</v>
      </c>
      <c r="I1024" s="20">
        <v>1</v>
      </c>
      <c r="J1024" s="25">
        <v>5.5555555555555558E-3</v>
      </c>
      <c r="K1024" s="20"/>
      <c r="L1024" s="20"/>
      <c r="M1024" s="20" t="s">
        <v>16414</v>
      </c>
      <c r="N1024" s="20" t="s">
        <v>16391</v>
      </c>
      <c r="O1024" s="20" t="s">
        <v>16392</v>
      </c>
    </row>
    <row r="1025" spans="2:15" x14ac:dyDescent="0.3">
      <c r="B1025" s="12" t="s">
        <v>16384</v>
      </c>
      <c r="C1025" s="13">
        <v>11</v>
      </c>
      <c r="D1025" s="14" t="s">
        <v>16431</v>
      </c>
      <c r="E1025" s="12" t="s">
        <v>16404</v>
      </c>
      <c r="F1025" s="12" t="s">
        <v>16416</v>
      </c>
      <c r="G1025" s="15">
        <v>4</v>
      </c>
      <c r="H1025" s="8">
        <v>20000000</v>
      </c>
      <c r="I1025" s="12">
        <v>1</v>
      </c>
      <c r="J1025" s="16">
        <v>5.6712962962962958E-3</v>
      </c>
      <c r="K1025" s="12" t="s">
        <v>16388</v>
      </c>
      <c r="L1025" s="12" t="s">
        <v>16430</v>
      </c>
      <c r="M1025" s="12" t="s">
        <v>16390</v>
      </c>
      <c r="N1025" s="12" t="s">
        <v>16391</v>
      </c>
      <c r="O1025" s="12" t="s">
        <v>16436</v>
      </c>
    </row>
    <row r="1026" spans="2:15" x14ac:dyDescent="0.3">
      <c r="B1026" s="20" t="s">
        <v>16384</v>
      </c>
      <c r="C1026" s="21">
        <v>1</v>
      </c>
      <c r="D1026" s="22" t="s">
        <v>16433</v>
      </c>
      <c r="E1026" s="20" t="s">
        <v>16412</v>
      </c>
      <c r="F1026" s="20" t="s">
        <v>16394</v>
      </c>
      <c r="G1026" s="23">
        <v>2</v>
      </c>
      <c r="H1026" s="24">
        <v>12000000</v>
      </c>
      <c r="I1026" s="20">
        <v>5</v>
      </c>
      <c r="J1026" s="25">
        <v>5.6712962962962958E-3</v>
      </c>
      <c r="K1026" s="20" t="s">
        <v>16388</v>
      </c>
      <c r="L1026" s="20" t="s">
        <v>16408</v>
      </c>
      <c r="M1026" s="20" t="s">
        <v>16414</v>
      </c>
      <c r="N1026" s="20" t="s">
        <v>16409</v>
      </c>
      <c r="O1026" s="20" t="s">
        <v>16410</v>
      </c>
    </row>
    <row r="1027" spans="2:15" x14ac:dyDescent="0.3">
      <c r="B1027" s="12" t="s">
        <v>16384</v>
      </c>
      <c r="C1027" s="13">
        <v>10</v>
      </c>
      <c r="D1027" s="14" t="s">
        <v>16399</v>
      </c>
      <c r="E1027" s="12" t="s">
        <v>16412</v>
      </c>
      <c r="F1027" s="12" t="s">
        <v>16416</v>
      </c>
      <c r="G1027" s="15">
        <v>2</v>
      </c>
      <c r="H1027" s="8">
        <v>38000000</v>
      </c>
      <c r="I1027" s="12">
        <v>2</v>
      </c>
      <c r="J1027" s="16">
        <v>5.6712962962962958E-3</v>
      </c>
      <c r="K1027" s="12" t="s">
        <v>16447</v>
      </c>
      <c r="L1027" s="12" t="s">
        <v>16421</v>
      </c>
      <c r="M1027" s="12" t="s">
        <v>16422</v>
      </c>
      <c r="N1027" s="12" t="s">
        <v>16391</v>
      </c>
      <c r="O1027" s="12" t="s">
        <v>16437</v>
      </c>
    </row>
    <row r="1028" spans="2:15" x14ac:dyDescent="0.3">
      <c r="B1028" s="20" t="s">
        <v>16384</v>
      </c>
      <c r="C1028" s="21">
        <v>11</v>
      </c>
      <c r="D1028" s="22" t="s">
        <v>16399</v>
      </c>
      <c r="E1028" s="20" t="s">
        <v>16386</v>
      </c>
      <c r="F1028" s="20" t="s">
        <v>16394</v>
      </c>
      <c r="G1028" s="23">
        <v>2</v>
      </c>
      <c r="H1028" s="24">
        <v>12000000</v>
      </c>
      <c r="I1028" s="20">
        <v>4</v>
      </c>
      <c r="J1028" s="25">
        <v>5.6712962962962958E-3</v>
      </c>
      <c r="K1028" s="20" t="s">
        <v>16388</v>
      </c>
      <c r="L1028" s="20" t="s">
        <v>16413</v>
      </c>
      <c r="M1028" s="20" t="s">
        <v>16402</v>
      </c>
      <c r="N1028" s="20" t="s">
        <v>16397</v>
      </c>
      <c r="O1028" s="20" t="s">
        <v>16403</v>
      </c>
    </row>
    <row r="1029" spans="2:15" x14ac:dyDescent="0.3">
      <c r="B1029" s="12" t="s">
        <v>16384</v>
      </c>
      <c r="C1029" s="13">
        <v>12</v>
      </c>
      <c r="D1029" s="14" t="s">
        <v>16399</v>
      </c>
      <c r="E1029" s="12" t="s">
        <v>16412</v>
      </c>
      <c r="F1029" s="12" t="s">
        <v>16387</v>
      </c>
      <c r="G1029" s="15">
        <v>3</v>
      </c>
      <c r="H1029" s="8">
        <v>15000000</v>
      </c>
      <c r="I1029" s="12">
        <v>4</v>
      </c>
      <c r="J1029" s="16">
        <v>5.6712962962962958E-3</v>
      </c>
      <c r="K1029" s="12" t="s">
        <v>16388</v>
      </c>
      <c r="L1029" s="12" t="s">
        <v>16395</v>
      </c>
      <c r="M1029" s="12" t="s">
        <v>16402</v>
      </c>
      <c r="N1029" s="12" t="s">
        <v>16397</v>
      </c>
      <c r="O1029" s="12" t="s">
        <v>16403</v>
      </c>
    </row>
    <row r="1030" spans="2:15" x14ac:dyDescent="0.3">
      <c r="B1030" s="20" t="s">
        <v>16384</v>
      </c>
      <c r="C1030" s="21">
        <v>27</v>
      </c>
      <c r="D1030" s="22" t="s">
        <v>16411</v>
      </c>
      <c r="E1030" s="20" t="s">
        <v>16404</v>
      </c>
      <c r="F1030" s="20" t="s">
        <v>16419</v>
      </c>
      <c r="G1030" s="23">
        <v>1</v>
      </c>
      <c r="H1030" s="24">
        <v>19000000</v>
      </c>
      <c r="I1030" s="20">
        <v>1</v>
      </c>
      <c r="J1030" s="25">
        <v>5.6712962962962958E-3</v>
      </c>
      <c r="K1030" s="20" t="s">
        <v>16420</v>
      </c>
      <c r="L1030" s="20" t="s">
        <v>16389</v>
      </c>
      <c r="M1030" s="20" t="s">
        <v>16405</v>
      </c>
      <c r="N1030" s="20" t="s">
        <v>16391</v>
      </c>
      <c r="O1030" s="20" t="s">
        <v>16415</v>
      </c>
    </row>
    <row r="1031" spans="2:15" x14ac:dyDescent="0.3">
      <c r="B1031" s="12" t="s">
        <v>16384</v>
      </c>
      <c r="C1031" s="13">
        <v>30</v>
      </c>
      <c r="D1031" s="14" t="s">
        <v>16411</v>
      </c>
      <c r="E1031" s="12" t="s">
        <v>16412</v>
      </c>
      <c r="F1031" s="12" t="s">
        <v>16416</v>
      </c>
      <c r="G1031" s="15">
        <v>4</v>
      </c>
      <c r="H1031" s="8">
        <v>11000000</v>
      </c>
      <c r="I1031" s="12">
        <v>3</v>
      </c>
      <c r="J1031" s="16">
        <v>5.6712962962962958E-3</v>
      </c>
      <c r="K1031" s="12" t="s">
        <v>16435</v>
      </c>
      <c r="L1031" s="12" t="s">
        <v>16413</v>
      </c>
      <c r="M1031" s="12" t="s">
        <v>16417</v>
      </c>
      <c r="N1031" s="12" t="s">
        <v>16397</v>
      </c>
      <c r="O1031" s="12" t="s">
        <v>16398</v>
      </c>
    </row>
    <row r="1032" spans="2:15" x14ac:dyDescent="0.3">
      <c r="B1032" s="20" t="s">
        <v>16384</v>
      </c>
      <c r="C1032" s="21">
        <v>27</v>
      </c>
      <c r="D1032" s="22" t="s">
        <v>16411</v>
      </c>
      <c r="E1032" s="20" t="s">
        <v>16400</v>
      </c>
      <c r="F1032" s="20" t="s">
        <v>16387</v>
      </c>
      <c r="G1032" s="23">
        <v>5</v>
      </c>
      <c r="H1032" s="24">
        <v>25000000</v>
      </c>
      <c r="I1032" s="20">
        <v>2</v>
      </c>
      <c r="J1032" s="25">
        <v>5.6712962962962958E-3</v>
      </c>
      <c r="K1032" s="20" t="s">
        <v>16388</v>
      </c>
      <c r="L1032" s="20" t="s">
        <v>16413</v>
      </c>
      <c r="M1032" s="20" t="s">
        <v>16414</v>
      </c>
      <c r="N1032" s="20" t="s">
        <v>16397</v>
      </c>
      <c r="O1032" s="20" t="s">
        <v>16426</v>
      </c>
    </row>
    <row r="1033" spans="2:15" x14ac:dyDescent="0.3">
      <c r="B1033" s="12" t="s">
        <v>16384</v>
      </c>
      <c r="C1033" s="13">
        <v>9</v>
      </c>
      <c r="D1033" s="14" t="s">
        <v>16411</v>
      </c>
      <c r="E1033" s="12" t="s">
        <v>16386</v>
      </c>
      <c r="F1033" s="12" t="s">
        <v>16416</v>
      </c>
      <c r="G1033" s="15">
        <v>3</v>
      </c>
      <c r="H1033" s="8">
        <v>15000000</v>
      </c>
      <c r="I1033" s="12">
        <v>4</v>
      </c>
      <c r="J1033" s="16">
        <v>5.6712962962962958E-3</v>
      </c>
      <c r="K1033" s="12" t="s">
        <v>16388</v>
      </c>
      <c r="L1033" s="12" t="s">
        <v>16430</v>
      </c>
      <c r="M1033" s="12" t="s">
        <v>16405</v>
      </c>
      <c r="N1033" s="12" t="s">
        <v>16409</v>
      </c>
      <c r="O1033" s="12" t="s">
        <v>16440</v>
      </c>
    </row>
    <row r="1034" spans="2:15" x14ac:dyDescent="0.3">
      <c r="B1034" s="20" t="s">
        <v>16384</v>
      </c>
      <c r="C1034" s="21">
        <v>22</v>
      </c>
      <c r="D1034" s="22" t="s">
        <v>16418</v>
      </c>
      <c r="E1034" s="20" t="s">
        <v>16446</v>
      </c>
      <c r="F1034" s="20" t="s">
        <v>16416</v>
      </c>
      <c r="G1034" s="23">
        <v>3</v>
      </c>
      <c r="H1034" s="24">
        <v>15000000</v>
      </c>
      <c r="I1034" s="20">
        <v>1</v>
      </c>
      <c r="J1034" s="25">
        <v>5.6712962962962958E-3</v>
      </c>
      <c r="K1034" s="20" t="s">
        <v>16388</v>
      </c>
      <c r="L1034" s="20" t="s">
        <v>16401</v>
      </c>
      <c r="M1034" s="20" t="s">
        <v>16422</v>
      </c>
      <c r="N1034" s="20" t="s">
        <v>16409</v>
      </c>
      <c r="O1034" s="20" t="s">
        <v>16410</v>
      </c>
    </row>
    <row r="1035" spans="2:15" x14ac:dyDescent="0.3">
      <c r="B1035" s="12" t="s">
        <v>16384</v>
      </c>
      <c r="C1035" s="13">
        <v>23</v>
      </c>
      <c r="D1035" s="14" t="s">
        <v>16442</v>
      </c>
      <c r="E1035" s="12" t="s">
        <v>16412</v>
      </c>
      <c r="F1035" s="12" t="s">
        <v>16416</v>
      </c>
      <c r="G1035" s="15">
        <v>5</v>
      </c>
      <c r="H1035" s="8">
        <v>21000000</v>
      </c>
      <c r="I1035" s="12">
        <v>1</v>
      </c>
      <c r="J1035" s="16">
        <v>5.6712962962962958E-3</v>
      </c>
      <c r="K1035" s="12" t="s">
        <v>16388</v>
      </c>
      <c r="L1035" s="12" t="s">
        <v>16438</v>
      </c>
      <c r="M1035" s="12" t="s">
        <v>16396</v>
      </c>
      <c r="N1035" s="12" t="s">
        <v>16391</v>
      </c>
      <c r="O1035" s="12" t="s">
        <v>16415</v>
      </c>
    </row>
    <row r="1036" spans="2:15" x14ac:dyDescent="0.3">
      <c r="B1036" s="20" t="s">
        <v>16384</v>
      </c>
      <c r="C1036" s="21">
        <v>11</v>
      </c>
      <c r="D1036" s="22" t="s">
        <v>16431</v>
      </c>
      <c r="E1036" s="20" t="s">
        <v>16404</v>
      </c>
      <c r="F1036" s="20" t="s">
        <v>16416</v>
      </c>
      <c r="G1036" s="23">
        <v>4</v>
      </c>
      <c r="H1036" s="24">
        <v>20000000</v>
      </c>
      <c r="I1036" s="20">
        <v>1</v>
      </c>
      <c r="J1036" s="25">
        <v>5.6712962962962958E-3</v>
      </c>
      <c r="K1036" s="20" t="s">
        <v>16388</v>
      </c>
      <c r="L1036" s="20" t="s">
        <v>16430</v>
      </c>
      <c r="M1036" s="20" t="s">
        <v>16390</v>
      </c>
      <c r="N1036" s="20" t="s">
        <v>16391</v>
      </c>
      <c r="O1036" s="20" t="s">
        <v>16436</v>
      </c>
    </row>
    <row r="1037" spans="2:15" x14ac:dyDescent="0.3">
      <c r="B1037" s="12" t="s">
        <v>16384</v>
      </c>
      <c r="C1037" s="13">
        <v>1</v>
      </c>
      <c r="D1037" s="14" t="s">
        <v>16433</v>
      </c>
      <c r="E1037" s="12" t="s">
        <v>16412</v>
      </c>
      <c r="F1037" s="12" t="s">
        <v>16394</v>
      </c>
      <c r="G1037" s="15">
        <v>2</v>
      </c>
      <c r="H1037" s="8">
        <v>12000000</v>
      </c>
      <c r="I1037" s="12">
        <v>5</v>
      </c>
      <c r="J1037" s="16">
        <v>5.6712962962962958E-3</v>
      </c>
      <c r="K1037" s="12" t="s">
        <v>16388</v>
      </c>
      <c r="L1037" s="12" t="s">
        <v>16408</v>
      </c>
      <c r="M1037" s="12" t="s">
        <v>16414</v>
      </c>
      <c r="N1037" s="12" t="s">
        <v>16409</v>
      </c>
      <c r="O1037" s="12" t="s">
        <v>16410</v>
      </c>
    </row>
    <row r="1038" spans="2:15" x14ac:dyDescent="0.3">
      <c r="B1038" s="20" t="s">
        <v>16443</v>
      </c>
      <c r="C1038" s="21">
        <v>18</v>
      </c>
      <c r="D1038" s="22" t="s">
        <v>16432</v>
      </c>
      <c r="E1038" s="20" t="s">
        <v>16386</v>
      </c>
      <c r="F1038" s="20" t="s">
        <v>16416</v>
      </c>
      <c r="G1038" s="23">
        <v>0</v>
      </c>
      <c r="H1038" s="24">
        <v>0</v>
      </c>
      <c r="I1038" s="20">
        <v>1</v>
      </c>
      <c r="J1038" s="25">
        <v>5.6712962962962958E-3</v>
      </c>
      <c r="K1038" s="20"/>
      <c r="L1038" s="20"/>
      <c r="M1038" s="20" t="s">
        <v>16390</v>
      </c>
      <c r="N1038" s="20" t="s">
        <v>16397</v>
      </c>
      <c r="O1038" s="20" t="s">
        <v>16403</v>
      </c>
    </row>
    <row r="1039" spans="2:15" x14ac:dyDescent="0.3">
      <c r="B1039" s="12" t="s">
        <v>16443</v>
      </c>
      <c r="C1039" s="13">
        <v>2</v>
      </c>
      <c r="D1039" s="14" t="s">
        <v>16445</v>
      </c>
      <c r="E1039" s="12" t="s">
        <v>16386</v>
      </c>
      <c r="F1039" s="12" t="s">
        <v>16394</v>
      </c>
      <c r="G1039" s="15">
        <v>0</v>
      </c>
      <c r="H1039" s="8">
        <v>0</v>
      </c>
      <c r="I1039" s="12">
        <v>4</v>
      </c>
      <c r="J1039" s="16">
        <v>5.6712962962962958E-3</v>
      </c>
      <c r="K1039" s="12"/>
      <c r="L1039" s="12"/>
      <c r="M1039" s="12" t="s">
        <v>16425</v>
      </c>
      <c r="N1039" s="12" t="s">
        <v>16406</v>
      </c>
      <c r="O1039" s="12" t="s">
        <v>16428</v>
      </c>
    </row>
    <row r="1040" spans="2:15" x14ac:dyDescent="0.3">
      <c r="B1040" s="20" t="s">
        <v>16443</v>
      </c>
      <c r="C1040" s="21">
        <v>18</v>
      </c>
      <c r="D1040" s="22" t="s">
        <v>16432</v>
      </c>
      <c r="E1040" s="20" t="s">
        <v>16386</v>
      </c>
      <c r="F1040" s="20" t="s">
        <v>16416</v>
      </c>
      <c r="G1040" s="23">
        <v>0</v>
      </c>
      <c r="H1040" s="24">
        <v>0</v>
      </c>
      <c r="I1040" s="20">
        <v>1</v>
      </c>
      <c r="J1040" s="25">
        <v>5.6712962962962958E-3</v>
      </c>
      <c r="K1040" s="20"/>
      <c r="L1040" s="20"/>
      <c r="M1040" s="20" t="s">
        <v>16390</v>
      </c>
      <c r="N1040" s="20" t="s">
        <v>16397</v>
      </c>
      <c r="O1040" s="20" t="s">
        <v>16403</v>
      </c>
    </row>
    <row r="1041" spans="2:15" x14ac:dyDescent="0.3">
      <c r="B1041" s="12" t="s">
        <v>16443</v>
      </c>
      <c r="C1041" s="13">
        <v>2</v>
      </c>
      <c r="D1041" s="14" t="s">
        <v>16445</v>
      </c>
      <c r="E1041" s="12" t="s">
        <v>16386</v>
      </c>
      <c r="F1041" s="12" t="s">
        <v>16394</v>
      </c>
      <c r="G1041" s="15">
        <v>0</v>
      </c>
      <c r="H1041" s="8">
        <v>0</v>
      </c>
      <c r="I1041" s="12">
        <v>4</v>
      </c>
      <c r="J1041" s="16">
        <v>5.6712962962962958E-3</v>
      </c>
      <c r="K1041" s="12"/>
      <c r="L1041" s="12"/>
      <c r="M1041" s="12" t="s">
        <v>16425</v>
      </c>
      <c r="N1041" s="12" t="s">
        <v>16406</v>
      </c>
      <c r="O1041" s="12" t="s">
        <v>16428</v>
      </c>
    </row>
    <row r="1042" spans="2:15" x14ac:dyDescent="0.3">
      <c r="B1042" s="20" t="s">
        <v>16384</v>
      </c>
      <c r="C1042" s="21">
        <v>13</v>
      </c>
      <c r="D1042" s="22" t="s">
        <v>16429</v>
      </c>
      <c r="E1042" s="20" t="s">
        <v>16386</v>
      </c>
      <c r="F1042" s="20" t="s">
        <v>16416</v>
      </c>
      <c r="G1042" s="23">
        <v>4</v>
      </c>
      <c r="H1042" s="24">
        <v>15000000</v>
      </c>
      <c r="I1042" s="20">
        <v>5</v>
      </c>
      <c r="J1042" s="25">
        <v>5.6944444444444438E-3</v>
      </c>
      <c r="K1042" s="20" t="s">
        <v>16388</v>
      </c>
      <c r="L1042" s="20" t="s">
        <v>16408</v>
      </c>
      <c r="M1042" s="20" t="s">
        <v>16422</v>
      </c>
      <c r="N1042" s="20" t="s">
        <v>16397</v>
      </c>
      <c r="O1042" s="20" t="s">
        <v>16426</v>
      </c>
    </row>
    <row r="1043" spans="2:15" x14ac:dyDescent="0.3">
      <c r="B1043" s="12" t="s">
        <v>16384</v>
      </c>
      <c r="C1043" s="13">
        <v>11</v>
      </c>
      <c r="D1043" s="14" t="s">
        <v>16431</v>
      </c>
      <c r="E1043" s="12" t="s">
        <v>16400</v>
      </c>
      <c r="F1043" s="12" t="s">
        <v>16387</v>
      </c>
      <c r="G1043" s="15">
        <v>2</v>
      </c>
      <c r="H1043" s="8">
        <v>38000000</v>
      </c>
      <c r="I1043" s="12">
        <v>2</v>
      </c>
      <c r="J1043" s="16">
        <v>5.6944444444444438E-3</v>
      </c>
      <c r="K1043" s="12" t="s">
        <v>16420</v>
      </c>
      <c r="L1043" s="12" t="s">
        <v>16389</v>
      </c>
      <c r="M1043" s="12" t="s">
        <v>16396</v>
      </c>
      <c r="N1043" s="12" t="s">
        <v>16391</v>
      </c>
      <c r="O1043" s="12" t="s">
        <v>16436</v>
      </c>
    </row>
    <row r="1044" spans="2:15" x14ac:dyDescent="0.3">
      <c r="B1044" s="20" t="s">
        <v>16384</v>
      </c>
      <c r="C1044" s="21">
        <v>12</v>
      </c>
      <c r="D1044" s="22" t="s">
        <v>16433</v>
      </c>
      <c r="E1044" s="20" t="s">
        <v>16386</v>
      </c>
      <c r="F1044" s="20" t="s">
        <v>16416</v>
      </c>
      <c r="G1044" s="23">
        <v>1</v>
      </c>
      <c r="H1044" s="24">
        <v>7000000</v>
      </c>
      <c r="I1044" s="20">
        <v>1</v>
      </c>
      <c r="J1044" s="25">
        <v>5.6944444444444438E-3</v>
      </c>
      <c r="K1044" s="20" t="s">
        <v>16388</v>
      </c>
      <c r="L1044" s="20" t="s">
        <v>16413</v>
      </c>
      <c r="M1044" s="20" t="s">
        <v>16390</v>
      </c>
      <c r="N1044" s="20" t="s">
        <v>16406</v>
      </c>
      <c r="O1044" s="20" t="s">
        <v>16439</v>
      </c>
    </row>
    <row r="1045" spans="2:15" x14ac:dyDescent="0.3">
      <c r="B1045" s="12" t="s">
        <v>16384</v>
      </c>
      <c r="C1045" s="13">
        <v>27</v>
      </c>
      <c r="D1045" s="14" t="s">
        <v>16393</v>
      </c>
      <c r="E1045" s="12" t="s">
        <v>16404</v>
      </c>
      <c r="F1045" s="12" t="s">
        <v>16441</v>
      </c>
      <c r="G1045" s="15">
        <v>5</v>
      </c>
      <c r="H1045" s="8">
        <v>25000000</v>
      </c>
      <c r="I1045" s="12">
        <v>4</v>
      </c>
      <c r="J1045" s="16">
        <v>5.6944444444444438E-3</v>
      </c>
      <c r="K1045" s="12" t="s">
        <v>16388</v>
      </c>
      <c r="L1045" s="12" t="s">
        <v>16430</v>
      </c>
      <c r="M1045" s="12" t="s">
        <v>16425</v>
      </c>
      <c r="N1045" s="12" t="s">
        <v>16391</v>
      </c>
      <c r="O1045" s="12" t="s">
        <v>16437</v>
      </c>
    </row>
    <row r="1046" spans="2:15" x14ac:dyDescent="0.3">
      <c r="B1046" s="20" t="s">
        <v>16384</v>
      </c>
      <c r="C1046" s="21">
        <v>30</v>
      </c>
      <c r="D1046" s="22" t="s">
        <v>16399</v>
      </c>
      <c r="E1046" s="20" t="s">
        <v>16404</v>
      </c>
      <c r="F1046" s="20" t="s">
        <v>16416</v>
      </c>
      <c r="G1046" s="23">
        <v>1</v>
      </c>
      <c r="H1046" s="24">
        <v>19000000</v>
      </c>
      <c r="I1046" s="20">
        <v>5</v>
      </c>
      <c r="J1046" s="25">
        <v>5.6944444444444438E-3</v>
      </c>
      <c r="K1046" s="20" t="s">
        <v>16420</v>
      </c>
      <c r="L1046" s="20" t="s">
        <v>16430</v>
      </c>
      <c r="M1046" s="20" t="s">
        <v>16414</v>
      </c>
      <c r="N1046" s="20" t="s">
        <v>16391</v>
      </c>
      <c r="O1046" s="20" t="s">
        <v>16437</v>
      </c>
    </row>
    <row r="1047" spans="2:15" x14ac:dyDescent="0.3">
      <c r="B1047" s="12" t="s">
        <v>16384</v>
      </c>
      <c r="C1047" s="13">
        <v>19</v>
      </c>
      <c r="D1047" s="14" t="s">
        <v>16399</v>
      </c>
      <c r="E1047" s="12" t="s">
        <v>16404</v>
      </c>
      <c r="F1047" s="12" t="s">
        <v>16441</v>
      </c>
      <c r="G1047" s="15">
        <v>5</v>
      </c>
      <c r="H1047" s="8">
        <v>20000000</v>
      </c>
      <c r="I1047" s="12">
        <v>5</v>
      </c>
      <c r="J1047" s="16">
        <v>5.6944444444444438E-3</v>
      </c>
      <c r="K1047" s="12" t="s">
        <v>16388</v>
      </c>
      <c r="L1047" s="12" t="s">
        <v>16413</v>
      </c>
      <c r="M1047" s="12" t="s">
        <v>16405</v>
      </c>
      <c r="N1047" s="12" t="s">
        <v>16391</v>
      </c>
      <c r="O1047" s="12" t="s">
        <v>16427</v>
      </c>
    </row>
    <row r="1048" spans="2:15" x14ac:dyDescent="0.3">
      <c r="B1048" s="20" t="s">
        <v>16384</v>
      </c>
      <c r="C1048" s="21">
        <v>12</v>
      </c>
      <c r="D1048" s="22" t="s">
        <v>16399</v>
      </c>
      <c r="E1048" s="20" t="s">
        <v>16386</v>
      </c>
      <c r="F1048" s="20" t="s">
        <v>16416</v>
      </c>
      <c r="G1048" s="23">
        <v>3</v>
      </c>
      <c r="H1048" s="24">
        <v>11000000</v>
      </c>
      <c r="I1048" s="20">
        <v>5</v>
      </c>
      <c r="J1048" s="25">
        <v>5.6944444444444438E-3</v>
      </c>
      <c r="K1048" s="20" t="s">
        <v>16388</v>
      </c>
      <c r="L1048" s="20" t="s">
        <v>16438</v>
      </c>
      <c r="M1048" s="20" t="s">
        <v>16396</v>
      </c>
      <c r="N1048" s="20" t="s">
        <v>16409</v>
      </c>
      <c r="O1048" s="20" t="s">
        <v>16440</v>
      </c>
    </row>
    <row r="1049" spans="2:15" x14ac:dyDescent="0.3">
      <c r="B1049" s="12" t="s">
        <v>16384</v>
      </c>
      <c r="C1049" s="13">
        <v>21</v>
      </c>
      <c r="D1049" s="14" t="s">
        <v>16411</v>
      </c>
      <c r="E1049" s="12" t="s">
        <v>16386</v>
      </c>
      <c r="F1049" s="12" t="s">
        <v>16394</v>
      </c>
      <c r="G1049" s="15">
        <v>2</v>
      </c>
      <c r="H1049" s="8">
        <v>12000000</v>
      </c>
      <c r="I1049" s="12">
        <v>1</v>
      </c>
      <c r="J1049" s="16">
        <v>5.6944444444444438E-3</v>
      </c>
      <c r="K1049" s="12" t="s">
        <v>16388</v>
      </c>
      <c r="L1049" s="12" t="s">
        <v>16421</v>
      </c>
      <c r="M1049" s="12" t="s">
        <v>16390</v>
      </c>
      <c r="N1049" s="12" t="s">
        <v>16397</v>
      </c>
      <c r="O1049" s="12" t="s">
        <v>16444</v>
      </c>
    </row>
    <row r="1050" spans="2:15" x14ac:dyDescent="0.3">
      <c r="B1050" s="20" t="s">
        <v>16384</v>
      </c>
      <c r="C1050" s="21">
        <v>17</v>
      </c>
      <c r="D1050" s="22" t="s">
        <v>16418</v>
      </c>
      <c r="E1050" s="20" t="s">
        <v>16412</v>
      </c>
      <c r="F1050" s="20" t="s">
        <v>16416</v>
      </c>
      <c r="G1050" s="23">
        <v>2</v>
      </c>
      <c r="H1050" s="24">
        <v>12000000</v>
      </c>
      <c r="I1050" s="20">
        <v>4</v>
      </c>
      <c r="J1050" s="25">
        <v>5.6944444444444438E-3</v>
      </c>
      <c r="K1050" s="20" t="s">
        <v>16388</v>
      </c>
      <c r="L1050" s="20" t="s">
        <v>16438</v>
      </c>
      <c r="M1050" s="20" t="s">
        <v>16390</v>
      </c>
      <c r="N1050" s="20" t="s">
        <v>16409</v>
      </c>
      <c r="O1050" s="20" t="s">
        <v>16410</v>
      </c>
    </row>
    <row r="1051" spans="2:15" x14ac:dyDescent="0.3">
      <c r="B1051" s="12" t="s">
        <v>16384</v>
      </c>
      <c r="C1051" s="13">
        <v>15</v>
      </c>
      <c r="D1051" s="14" t="s">
        <v>16442</v>
      </c>
      <c r="E1051" s="12" t="s">
        <v>16400</v>
      </c>
      <c r="F1051" s="12" t="s">
        <v>16441</v>
      </c>
      <c r="G1051" s="15">
        <v>4</v>
      </c>
      <c r="H1051" s="8">
        <v>20000000</v>
      </c>
      <c r="I1051" s="12">
        <v>2</v>
      </c>
      <c r="J1051" s="16">
        <v>5.6944444444444438E-3</v>
      </c>
      <c r="K1051" s="12" t="s">
        <v>16435</v>
      </c>
      <c r="L1051" s="12" t="s">
        <v>16401</v>
      </c>
      <c r="M1051" s="12" t="s">
        <v>16417</v>
      </c>
      <c r="N1051" s="12" t="s">
        <v>16397</v>
      </c>
      <c r="O1051" s="12" t="s">
        <v>16426</v>
      </c>
    </row>
    <row r="1052" spans="2:15" x14ac:dyDescent="0.3">
      <c r="B1052" s="20" t="s">
        <v>16384</v>
      </c>
      <c r="C1052" s="21">
        <v>1</v>
      </c>
      <c r="D1052" s="22" t="s">
        <v>16442</v>
      </c>
      <c r="E1052" s="20" t="s">
        <v>16412</v>
      </c>
      <c r="F1052" s="20" t="s">
        <v>16416</v>
      </c>
      <c r="G1052" s="23">
        <v>3</v>
      </c>
      <c r="H1052" s="24">
        <v>12000000</v>
      </c>
      <c r="I1052" s="20">
        <v>4</v>
      </c>
      <c r="J1052" s="25">
        <v>5.6944444444444438E-3</v>
      </c>
      <c r="K1052" s="20" t="s">
        <v>16388</v>
      </c>
      <c r="L1052" s="20" t="s">
        <v>16389</v>
      </c>
      <c r="M1052" s="20" t="s">
        <v>16417</v>
      </c>
      <c r="N1052" s="20" t="s">
        <v>16406</v>
      </c>
      <c r="O1052" s="20" t="s">
        <v>16428</v>
      </c>
    </row>
    <row r="1053" spans="2:15" x14ac:dyDescent="0.3">
      <c r="B1053" s="12" t="s">
        <v>16384</v>
      </c>
      <c r="C1053" s="13">
        <v>13</v>
      </c>
      <c r="D1053" s="14" t="s">
        <v>16429</v>
      </c>
      <c r="E1053" s="12" t="s">
        <v>16386</v>
      </c>
      <c r="F1053" s="12" t="s">
        <v>16416</v>
      </c>
      <c r="G1053" s="15">
        <v>4</v>
      </c>
      <c r="H1053" s="8">
        <v>15000000</v>
      </c>
      <c r="I1053" s="12">
        <v>5</v>
      </c>
      <c r="J1053" s="16">
        <v>5.6944444444444438E-3</v>
      </c>
      <c r="K1053" s="12" t="s">
        <v>16388</v>
      </c>
      <c r="L1053" s="12" t="s">
        <v>16408</v>
      </c>
      <c r="M1053" s="12" t="s">
        <v>16422</v>
      </c>
      <c r="N1053" s="12" t="s">
        <v>16397</v>
      </c>
      <c r="O1053" s="12" t="s">
        <v>16426</v>
      </c>
    </row>
    <row r="1054" spans="2:15" x14ac:dyDescent="0.3">
      <c r="B1054" s="20" t="s">
        <v>16384</v>
      </c>
      <c r="C1054" s="21">
        <v>11</v>
      </c>
      <c r="D1054" s="22" t="s">
        <v>16431</v>
      </c>
      <c r="E1054" s="20" t="s">
        <v>16400</v>
      </c>
      <c r="F1054" s="20" t="s">
        <v>16387</v>
      </c>
      <c r="G1054" s="23">
        <v>2</v>
      </c>
      <c r="H1054" s="24">
        <v>38000000</v>
      </c>
      <c r="I1054" s="20">
        <v>2</v>
      </c>
      <c r="J1054" s="25">
        <v>5.6944444444444438E-3</v>
      </c>
      <c r="K1054" s="20" t="s">
        <v>16420</v>
      </c>
      <c r="L1054" s="20" t="s">
        <v>16389</v>
      </c>
      <c r="M1054" s="20" t="s">
        <v>16396</v>
      </c>
      <c r="N1054" s="20" t="s">
        <v>16391</v>
      </c>
      <c r="O1054" s="20" t="s">
        <v>16436</v>
      </c>
    </row>
    <row r="1055" spans="2:15" x14ac:dyDescent="0.3">
      <c r="B1055" s="12" t="s">
        <v>16384</v>
      </c>
      <c r="C1055" s="13">
        <v>12</v>
      </c>
      <c r="D1055" s="14" t="s">
        <v>16433</v>
      </c>
      <c r="E1055" s="12" t="s">
        <v>16386</v>
      </c>
      <c r="F1055" s="12" t="s">
        <v>16416</v>
      </c>
      <c r="G1055" s="15">
        <v>1</v>
      </c>
      <c r="H1055" s="8">
        <v>7000000</v>
      </c>
      <c r="I1055" s="12">
        <v>1</v>
      </c>
      <c r="J1055" s="16">
        <v>5.6944444444444438E-3</v>
      </c>
      <c r="K1055" s="12" t="s">
        <v>16388</v>
      </c>
      <c r="L1055" s="12" t="s">
        <v>16413</v>
      </c>
      <c r="M1055" s="12" t="s">
        <v>16390</v>
      </c>
      <c r="N1055" s="12" t="s">
        <v>16406</v>
      </c>
      <c r="O1055" s="12" t="s">
        <v>16439</v>
      </c>
    </row>
    <row r="1056" spans="2:15" x14ac:dyDescent="0.3">
      <c r="B1056" s="20" t="s">
        <v>16384</v>
      </c>
      <c r="C1056" s="21">
        <v>27</v>
      </c>
      <c r="D1056" s="22" t="s">
        <v>16393</v>
      </c>
      <c r="E1056" s="20" t="s">
        <v>16404</v>
      </c>
      <c r="F1056" s="20" t="s">
        <v>16441</v>
      </c>
      <c r="G1056" s="23">
        <v>5</v>
      </c>
      <c r="H1056" s="24">
        <v>25000000</v>
      </c>
      <c r="I1056" s="20">
        <v>4</v>
      </c>
      <c r="J1056" s="25">
        <v>5.6944444444444438E-3</v>
      </c>
      <c r="K1056" s="20" t="s">
        <v>16388</v>
      </c>
      <c r="L1056" s="20" t="s">
        <v>16430</v>
      </c>
      <c r="M1056" s="20" t="s">
        <v>16425</v>
      </c>
      <c r="N1056" s="20" t="s">
        <v>16391</v>
      </c>
      <c r="O1056" s="20" t="s">
        <v>16437</v>
      </c>
    </row>
    <row r="1057" spans="2:15" x14ac:dyDescent="0.3">
      <c r="B1057" s="12" t="s">
        <v>16443</v>
      </c>
      <c r="C1057" s="13">
        <v>12</v>
      </c>
      <c r="D1057" s="14" t="s">
        <v>16432</v>
      </c>
      <c r="E1057" s="12" t="s">
        <v>16423</v>
      </c>
      <c r="F1057" s="12" t="s">
        <v>16394</v>
      </c>
      <c r="G1057" s="15">
        <v>0</v>
      </c>
      <c r="H1057" s="8">
        <v>0</v>
      </c>
      <c r="I1057" s="12">
        <v>3</v>
      </c>
      <c r="J1057" s="16">
        <v>5.6944444444444438E-3</v>
      </c>
      <c r="K1057" s="12"/>
      <c r="L1057" s="12"/>
      <c r="M1057" s="12" t="s">
        <v>16425</v>
      </c>
      <c r="N1057" s="12" t="s">
        <v>16406</v>
      </c>
      <c r="O1057" s="12" t="s">
        <v>16428</v>
      </c>
    </row>
    <row r="1058" spans="2:15" x14ac:dyDescent="0.3">
      <c r="B1058" s="20" t="s">
        <v>16443</v>
      </c>
      <c r="C1058" s="21">
        <v>25</v>
      </c>
      <c r="D1058" s="22" t="s">
        <v>16418</v>
      </c>
      <c r="E1058" s="20" t="s">
        <v>16386</v>
      </c>
      <c r="F1058" s="20" t="s">
        <v>16416</v>
      </c>
      <c r="G1058" s="23">
        <v>0</v>
      </c>
      <c r="H1058" s="24">
        <v>0</v>
      </c>
      <c r="I1058" s="20">
        <v>1</v>
      </c>
      <c r="J1058" s="25">
        <v>5.6944444444444438E-3</v>
      </c>
      <c r="K1058" s="20"/>
      <c r="L1058" s="20"/>
      <c r="M1058" s="20" t="s">
        <v>16422</v>
      </c>
      <c r="N1058" s="20" t="s">
        <v>16409</v>
      </c>
      <c r="O1058" s="20" t="s">
        <v>16440</v>
      </c>
    </row>
    <row r="1059" spans="2:15" x14ac:dyDescent="0.3">
      <c r="B1059" s="12" t="s">
        <v>16443</v>
      </c>
      <c r="C1059" s="13">
        <v>12</v>
      </c>
      <c r="D1059" s="14" t="s">
        <v>16432</v>
      </c>
      <c r="E1059" s="12" t="s">
        <v>16423</v>
      </c>
      <c r="F1059" s="12" t="s">
        <v>16394</v>
      </c>
      <c r="G1059" s="15">
        <v>0</v>
      </c>
      <c r="H1059" s="8">
        <v>0</v>
      </c>
      <c r="I1059" s="12">
        <v>3</v>
      </c>
      <c r="J1059" s="16">
        <v>5.6944444444444438E-3</v>
      </c>
      <c r="K1059" s="12"/>
      <c r="L1059" s="12"/>
      <c r="M1059" s="12" t="s">
        <v>16425</v>
      </c>
      <c r="N1059" s="12" t="s">
        <v>16406</v>
      </c>
      <c r="O1059" s="12" t="s">
        <v>16428</v>
      </c>
    </row>
    <row r="1060" spans="2:15" x14ac:dyDescent="0.3">
      <c r="B1060" s="20" t="s">
        <v>16384</v>
      </c>
      <c r="C1060" s="21">
        <v>12</v>
      </c>
      <c r="D1060" s="22" t="s">
        <v>16393</v>
      </c>
      <c r="E1060" s="20" t="s">
        <v>16386</v>
      </c>
      <c r="F1060" s="20" t="s">
        <v>16416</v>
      </c>
      <c r="G1060" s="23">
        <v>3</v>
      </c>
      <c r="H1060" s="24">
        <v>15000000</v>
      </c>
      <c r="I1060" s="20">
        <v>1</v>
      </c>
      <c r="J1060" s="25">
        <v>5.7870370370370376E-3</v>
      </c>
      <c r="K1060" s="20" t="s">
        <v>16388</v>
      </c>
      <c r="L1060" s="20" t="s">
        <v>16408</v>
      </c>
      <c r="M1060" s="20" t="s">
        <v>16414</v>
      </c>
      <c r="N1060" s="20" t="s">
        <v>16397</v>
      </c>
      <c r="O1060" s="20" t="s">
        <v>16398</v>
      </c>
    </row>
    <row r="1061" spans="2:15" x14ac:dyDescent="0.3">
      <c r="B1061" s="12" t="s">
        <v>16384</v>
      </c>
      <c r="C1061" s="13">
        <v>30</v>
      </c>
      <c r="D1061" s="14" t="s">
        <v>16399</v>
      </c>
      <c r="E1061" s="12" t="s">
        <v>16400</v>
      </c>
      <c r="F1061" s="12" t="s">
        <v>16416</v>
      </c>
      <c r="G1061" s="15">
        <v>2</v>
      </c>
      <c r="H1061" s="8">
        <v>12000000</v>
      </c>
      <c r="I1061" s="12">
        <v>2</v>
      </c>
      <c r="J1061" s="16">
        <v>5.7870370370370376E-3</v>
      </c>
      <c r="K1061" s="12" t="s">
        <v>16388</v>
      </c>
      <c r="L1061" s="12" t="s">
        <v>16438</v>
      </c>
      <c r="M1061" s="12" t="s">
        <v>16402</v>
      </c>
      <c r="N1061" s="12" t="s">
        <v>16406</v>
      </c>
      <c r="O1061" s="12" t="s">
        <v>16428</v>
      </c>
    </row>
    <row r="1062" spans="2:15" x14ac:dyDescent="0.3">
      <c r="B1062" s="20" t="s">
        <v>16384</v>
      </c>
      <c r="C1062" s="21">
        <v>6</v>
      </c>
      <c r="D1062" s="22" t="s">
        <v>16399</v>
      </c>
      <c r="E1062" s="20" t="s">
        <v>16404</v>
      </c>
      <c r="F1062" s="20" t="s">
        <v>16416</v>
      </c>
      <c r="G1062" s="23">
        <v>5</v>
      </c>
      <c r="H1062" s="24">
        <v>20000000</v>
      </c>
      <c r="I1062" s="20">
        <v>2</v>
      </c>
      <c r="J1062" s="25">
        <v>5.7870370370370376E-3</v>
      </c>
      <c r="K1062" s="20" t="s">
        <v>16388</v>
      </c>
      <c r="L1062" s="20" t="s">
        <v>16413</v>
      </c>
      <c r="M1062" s="20" t="s">
        <v>16417</v>
      </c>
      <c r="N1062" s="20" t="s">
        <v>16391</v>
      </c>
      <c r="O1062" s="20" t="s">
        <v>16427</v>
      </c>
    </row>
    <row r="1063" spans="2:15" x14ac:dyDescent="0.3">
      <c r="B1063" s="12" t="s">
        <v>16384</v>
      </c>
      <c r="C1063" s="13">
        <v>21</v>
      </c>
      <c r="D1063" s="14" t="s">
        <v>16411</v>
      </c>
      <c r="E1063" s="12" t="s">
        <v>16400</v>
      </c>
      <c r="F1063" s="12" t="s">
        <v>16394</v>
      </c>
      <c r="G1063" s="15">
        <v>1</v>
      </c>
      <c r="H1063" s="8">
        <v>7000000</v>
      </c>
      <c r="I1063" s="12">
        <v>2</v>
      </c>
      <c r="J1063" s="16">
        <v>5.7870370370370376E-3</v>
      </c>
      <c r="K1063" s="12" t="s">
        <v>16388</v>
      </c>
      <c r="L1063" s="12" t="s">
        <v>16389</v>
      </c>
      <c r="M1063" s="12" t="s">
        <v>16402</v>
      </c>
      <c r="N1063" s="12" t="s">
        <v>16397</v>
      </c>
      <c r="O1063" s="12" t="s">
        <v>16448</v>
      </c>
    </row>
    <row r="1064" spans="2:15" x14ac:dyDescent="0.3">
      <c r="B1064" s="20" t="s">
        <v>16384</v>
      </c>
      <c r="C1064" s="21">
        <v>22</v>
      </c>
      <c r="D1064" s="22" t="s">
        <v>16411</v>
      </c>
      <c r="E1064" s="20" t="s">
        <v>16423</v>
      </c>
      <c r="F1064" s="20" t="s">
        <v>16394</v>
      </c>
      <c r="G1064" s="23">
        <v>3</v>
      </c>
      <c r="H1064" s="24">
        <v>15000000</v>
      </c>
      <c r="I1064" s="20">
        <v>5</v>
      </c>
      <c r="J1064" s="25">
        <v>5.7870370370370376E-3</v>
      </c>
      <c r="K1064" s="20" t="s">
        <v>16388</v>
      </c>
      <c r="L1064" s="20" t="s">
        <v>16413</v>
      </c>
      <c r="M1064" s="20" t="s">
        <v>16422</v>
      </c>
      <c r="N1064" s="20" t="s">
        <v>16391</v>
      </c>
      <c r="O1064" s="20" t="s">
        <v>16409</v>
      </c>
    </row>
    <row r="1065" spans="2:15" x14ac:dyDescent="0.3">
      <c r="B1065" s="12" t="s">
        <v>16384</v>
      </c>
      <c r="C1065" s="13">
        <v>12</v>
      </c>
      <c r="D1065" s="14" t="s">
        <v>16411</v>
      </c>
      <c r="E1065" s="12" t="s">
        <v>16400</v>
      </c>
      <c r="F1065" s="12" t="s">
        <v>16416</v>
      </c>
      <c r="G1065" s="15">
        <v>4</v>
      </c>
      <c r="H1065" s="8">
        <v>15000000</v>
      </c>
      <c r="I1065" s="12">
        <v>4</v>
      </c>
      <c r="J1065" s="16">
        <v>5.7870370370370376E-3</v>
      </c>
      <c r="K1065" s="12" t="s">
        <v>16388</v>
      </c>
      <c r="L1065" s="12" t="s">
        <v>16430</v>
      </c>
      <c r="M1065" s="12" t="s">
        <v>16405</v>
      </c>
      <c r="N1065" s="12" t="s">
        <v>16397</v>
      </c>
      <c r="O1065" s="12" t="s">
        <v>16426</v>
      </c>
    </row>
    <row r="1066" spans="2:15" x14ac:dyDescent="0.3">
      <c r="B1066" s="20" t="s">
        <v>16384</v>
      </c>
      <c r="C1066" s="21">
        <v>23</v>
      </c>
      <c r="D1066" s="22" t="s">
        <v>16418</v>
      </c>
      <c r="E1066" s="20" t="s">
        <v>16400</v>
      </c>
      <c r="F1066" s="20" t="s">
        <v>16394</v>
      </c>
      <c r="G1066" s="23">
        <v>2</v>
      </c>
      <c r="H1066" s="24">
        <v>12000000</v>
      </c>
      <c r="I1066" s="20">
        <v>1</v>
      </c>
      <c r="J1066" s="25">
        <v>5.7870370370370376E-3</v>
      </c>
      <c r="K1066" s="20" t="s">
        <v>16388</v>
      </c>
      <c r="L1066" s="20" t="s">
        <v>16408</v>
      </c>
      <c r="M1066" s="20" t="s">
        <v>16396</v>
      </c>
      <c r="N1066" s="20" t="s">
        <v>16391</v>
      </c>
      <c r="O1066" s="20" t="s">
        <v>16415</v>
      </c>
    </row>
    <row r="1067" spans="2:15" x14ac:dyDescent="0.3">
      <c r="B1067" s="12" t="s">
        <v>16384</v>
      </c>
      <c r="C1067" s="13">
        <v>29</v>
      </c>
      <c r="D1067" s="14" t="s">
        <v>16418</v>
      </c>
      <c r="E1067" s="12" t="s">
        <v>16412</v>
      </c>
      <c r="F1067" s="12" t="s">
        <v>16387</v>
      </c>
      <c r="G1067" s="15">
        <v>2</v>
      </c>
      <c r="H1067" s="8">
        <v>12000000</v>
      </c>
      <c r="I1067" s="12">
        <v>2</v>
      </c>
      <c r="J1067" s="16">
        <v>5.7870370370370376E-3</v>
      </c>
      <c r="K1067" s="12" t="s">
        <v>16388</v>
      </c>
      <c r="L1067" s="12" t="s">
        <v>16413</v>
      </c>
      <c r="M1067" s="12" t="s">
        <v>16422</v>
      </c>
      <c r="N1067" s="12" t="s">
        <v>16391</v>
      </c>
      <c r="O1067" s="12" t="s">
        <v>16427</v>
      </c>
    </row>
    <row r="1068" spans="2:15" x14ac:dyDescent="0.3">
      <c r="B1068" s="20" t="s">
        <v>16384</v>
      </c>
      <c r="C1068" s="21">
        <v>21</v>
      </c>
      <c r="D1068" s="22" t="s">
        <v>16442</v>
      </c>
      <c r="E1068" s="20" t="s">
        <v>16386</v>
      </c>
      <c r="F1068" s="20" t="s">
        <v>16416</v>
      </c>
      <c r="G1068" s="23">
        <v>1</v>
      </c>
      <c r="H1068" s="24">
        <v>19000000</v>
      </c>
      <c r="I1068" s="20">
        <v>2</v>
      </c>
      <c r="J1068" s="25">
        <v>5.7870370370370376E-3</v>
      </c>
      <c r="K1068" s="20" t="s">
        <v>16420</v>
      </c>
      <c r="L1068" s="20" t="s">
        <v>16430</v>
      </c>
      <c r="M1068" s="20" t="s">
        <v>16402</v>
      </c>
      <c r="N1068" s="20" t="s">
        <v>16391</v>
      </c>
      <c r="O1068" s="20" t="s">
        <v>16409</v>
      </c>
    </row>
    <row r="1069" spans="2:15" x14ac:dyDescent="0.3">
      <c r="B1069" s="12" t="s">
        <v>16384</v>
      </c>
      <c r="C1069" s="13">
        <v>24</v>
      </c>
      <c r="D1069" s="14" t="s">
        <v>16442</v>
      </c>
      <c r="E1069" s="12" t="s">
        <v>16386</v>
      </c>
      <c r="F1069" s="12" t="s">
        <v>16394</v>
      </c>
      <c r="G1069" s="15">
        <v>3</v>
      </c>
      <c r="H1069" s="8">
        <v>15000000</v>
      </c>
      <c r="I1069" s="12">
        <v>1</v>
      </c>
      <c r="J1069" s="16">
        <v>5.7870370370370376E-3</v>
      </c>
      <c r="K1069" s="12" t="s">
        <v>16388</v>
      </c>
      <c r="L1069" s="12" t="s">
        <v>16395</v>
      </c>
      <c r="M1069" s="12" t="s">
        <v>16405</v>
      </c>
      <c r="N1069" s="12" t="s">
        <v>16397</v>
      </c>
      <c r="O1069" s="12" t="s">
        <v>16398</v>
      </c>
    </row>
    <row r="1070" spans="2:15" x14ac:dyDescent="0.3">
      <c r="B1070" s="20" t="s">
        <v>16443</v>
      </c>
      <c r="C1070" s="21">
        <v>20</v>
      </c>
      <c r="D1070" s="22" t="s">
        <v>16399</v>
      </c>
      <c r="E1070" s="20" t="s">
        <v>16386</v>
      </c>
      <c r="F1070" s="20" t="s">
        <v>16416</v>
      </c>
      <c r="G1070" s="23">
        <v>0</v>
      </c>
      <c r="H1070" s="24">
        <v>0</v>
      </c>
      <c r="I1070" s="20">
        <v>1</v>
      </c>
      <c r="J1070" s="25">
        <v>5.7870370370370376E-3</v>
      </c>
      <c r="K1070" s="20"/>
      <c r="L1070" s="20"/>
      <c r="M1070" s="20" t="s">
        <v>16422</v>
      </c>
      <c r="N1070" s="20" t="s">
        <v>16397</v>
      </c>
      <c r="O1070" s="20" t="s">
        <v>16426</v>
      </c>
    </row>
    <row r="1071" spans="2:15" x14ac:dyDescent="0.3">
      <c r="B1071" s="12" t="s">
        <v>16443</v>
      </c>
      <c r="C1071" s="13">
        <v>8</v>
      </c>
      <c r="D1071" s="14" t="s">
        <v>16411</v>
      </c>
      <c r="E1071" s="12" t="s">
        <v>16412</v>
      </c>
      <c r="F1071" s="12" t="s">
        <v>16416</v>
      </c>
      <c r="G1071" s="15">
        <v>0</v>
      </c>
      <c r="H1071" s="8">
        <v>0</v>
      </c>
      <c r="I1071" s="12">
        <v>5</v>
      </c>
      <c r="J1071" s="16">
        <v>5.7870370370370376E-3</v>
      </c>
      <c r="K1071" s="12"/>
      <c r="L1071" s="12"/>
      <c r="M1071" s="12" t="s">
        <v>16390</v>
      </c>
      <c r="N1071" s="12" t="s">
        <v>16406</v>
      </c>
      <c r="O1071" s="12" t="s">
        <v>16428</v>
      </c>
    </row>
    <row r="1072" spans="2:15" x14ac:dyDescent="0.3">
      <c r="B1072" s="20" t="s">
        <v>16443</v>
      </c>
      <c r="C1072" s="21">
        <v>31</v>
      </c>
      <c r="D1072" s="22" t="s">
        <v>16442</v>
      </c>
      <c r="E1072" s="20" t="s">
        <v>16386</v>
      </c>
      <c r="F1072" s="20" t="s">
        <v>16416</v>
      </c>
      <c r="G1072" s="23">
        <v>0</v>
      </c>
      <c r="H1072" s="24">
        <v>0</v>
      </c>
      <c r="I1072" s="20">
        <v>1</v>
      </c>
      <c r="J1072" s="25">
        <v>5.7870370370370376E-3</v>
      </c>
      <c r="K1072" s="20"/>
      <c r="L1072" s="20"/>
      <c r="M1072" s="20" t="s">
        <v>16425</v>
      </c>
      <c r="N1072" s="20" t="s">
        <v>16409</v>
      </c>
      <c r="O1072" s="20" t="s">
        <v>16410</v>
      </c>
    </row>
    <row r="1073" spans="2:15" x14ac:dyDescent="0.3">
      <c r="B1073" s="12" t="s">
        <v>16384</v>
      </c>
      <c r="C1073" s="13">
        <v>30</v>
      </c>
      <c r="D1073" s="14" t="s">
        <v>16393</v>
      </c>
      <c r="E1073" s="12" t="s">
        <v>16400</v>
      </c>
      <c r="F1073" s="12" t="s">
        <v>16387</v>
      </c>
      <c r="G1073" s="15">
        <v>2</v>
      </c>
      <c r="H1073" s="8">
        <v>38000000</v>
      </c>
      <c r="I1073" s="12">
        <v>2</v>
      </c>
      <c r="J1073" s="16">
        <v>6.0185185185185177E-3</v>
      </c>
      <c r="K1073" s="12" t="s">
        <v>16420</v>
      </c>
      <c r="L1073" s="12" t="s">
        <v>16430</v>
      </c>
      <c r="M1073" s="12" t="s">
        <v>16390</v>
      </c>
      <c r="N1073" s="12" t="s">
        <v>16397</v>
      </c>
      <c r="O1073" s="12" t="s">
        <v>16403</v>
      </c>
    </row>
    <row r="1074" spans="2:15" x14ac:dyDescent="0.3">
      <c r="B1074" s="20" t="s">
        <v>16384</v>
      </c>
      <c r="C1074" s="21">
        <v>28</v>
      </c>
      <c r="D1074" s="22" t="s">
        <v>16399</v>
      </c>
      <c r="E1074" s="20" t="s">
        <v>16386</v>
      </c>
      <c r="F1074" s="20" t="s">
        <v>16416</v>
      </c>
      <c r="G1074" s="23">
        <v>2</v>
      </c>
      <c r="H1074" s="24">
        <v>12000000</v>
      </c>
      <c r="I1074" s="20">
        <v>2</v>
      </c>
      <c r="J1074" s="25">
        <v>6.0185185185185177E-3</v>
      </c>
      <c r="K1074" s="20" t="s">
        <v>16388</v>
      </c>
      <c r="L1074" s="20" t="s">
        <v>16401</v>
      </c>
      <c r="M1074" s="20" t="s">
        <v>16402</v>
      </c>
      <c r="N1074" s="20" t="s">
        <v>16409</v>
      </c>
      <c r="O1074" s="20" t="s">
        <v>16440</v>
      </c>
    </row>
    <row r="1075" spans="2:15" x14ac:dyDescent="0.3">
      <c r="B1075" s="12" t="s">
        <v>16384</v>
      </c>
      <c r="C1075" s="13">
        <v>28</v>
      </c>
      <c r="D1075" s="14" t="s">
        <v>16399</v>
      </c>
      <c r="E1075" s="12" t="s">
        <v>16412</v>
      </c>
      <c r="F1075" s="12" t="s">
        <v>16394</v>
      </c>
      <c r="G1075" s="15">
        <v>3</v>
      </c>
      <c r="H1075" s="8">
        <v>15000000</v>
      </c>
      <c r="I1075" s="12">
        <v>2</v>
      </c>
      <c r="J1075" s="16">
        <v>6.0185185185185177E-3</v>
      </c>
      <c r="K1075" s="12" t="s">
        <v>16388</v>
      </c>
      <c r="L1075" s="12" t="s">
        <v>16389</v>
      </c>
      <c r="M1075" s="12" t="s">
        <v>16402</v>
      </c>
      <c r="N1075" s="12" t="s">
        <v>16409</v>
      </c>
      <c r="O1075" s="12" t="s">
        <v>16440</v>
      </c>
    </row>
    <row r="1076" spans="2:15" x14ac:dyDescent="0.3">
      <c r="B1076" s="20" t="s">
        <v>16384</v>
      </c>
      <c r="C1076" s="21">
        <v>30</v>
      </c>
      <c r="D1076" s="22" t="s">
        <v>16399</v>
      </c>
      <c r="E1076" s="20" t="s">
        <v>16446</v>
      </c>
      <c r="F1076" s="20" t="s">
        <v>16394</v>
      </c>
      <c r="G1076" s="23">
        <v>3</v>
      </c>
      <c r="H1076" s="24">
        <v>15000000</v>
      </c>
      <c r="I1076" s="20">
        <v>4</v>
      </c>
      <c r="J1076" s="25">
        <v>6.0185185185185177E-3</v>
      </c>
      <c r="K1076" s="20" t="s">
        <v>16388</v>
      </c>
      <c r="L1076" s="20" t="s">
        <v>16430</v>
      </c>
      <c r="M1076" s="20" t="s">
        <v>16405</v>
      </c>
      <c r="N1076" s="20" t="s">
        <v>16397</v>
      </c>
      <c r="O1076" s="20" t="s">
        <v>16398</v>
      </c>
    </row>
    <row r="1077" spans="2:15" x14ac:dyDescent="0.3">
      <c r="B1077" s="12" t="s">
        <v>16384</v>
      </c>
      <c r="C1077" s="13">
        <v>30</v>
      </c>
      <c r="D1077" s="14" t="s">
        <v>16399</v>
      </c>
      <c r="E1077" s="12" t="s">
        <v>16404</v>
      </c>
      <c r="F1077" s="12" t="s">
        <v>16387</v>
      </c>
      <c r="G1077" s="15">
        <v>2</v>
      </c>
      <c r="H1077" s="8">
        <v>12000000</v>
      </c>
      <c r="I1077" s="12">
        <v>2</v>
      </c>
      <c r="J1077" s="16">
        <v>6.0185185185185177E-3</v>
      </c>
      <c r="K1077" s="12" t="s">
        <v>16388</v>
      </c>
      <c r="L1077" s="12" t="s">
        <v>16430</v>
      </c>
      <c r="M1077" s="12" t="s">
        <v>16417</v>
      </c>
      <c r="N1077" s="12" t="s">
        <v>16397</v>
      </c>
      <c r="O1077" s="12" t="s">
        <v>16398</v>
      </c>
    </row>
    <row r="1078" spans="2:15" x14ac:dyDescent="0.3">
      <c r="B1078" s="20" t="s">
        <v>16384</v>
      </c>
      <c r="C1078" s="21">
        <v>6</v>
      </c>
      <c r="D1078" s="22" t="s">
        <v>16399</v>
      </c>
      <c r="E1078" s="20" t="s">
        <v>16446</v>
      </c>
      <c r="F1078" s="20" t="s">
        <v>16394</v>
      </c>
      <c r="G1078" s="23">
        <v>3</v>
      </c>
      <c r="H1078" s="24">
        <v>15000000</v>
      </c>
      <c r="I1078" s="20">
        <v>4</v>
      </c>
      <c r="J1078" s="25">
        <v>6.0185185185185177E-3</v>
      </c>
      <c r="K1078" s="20" t="s">
        <v>16388</v>
      </c>
      <c r="L1078" s="20" t="s">
        <v>16413</v>
      </c>
      <c r="M1078" s="20" t="s">
        <v>16422</v>
      </c>
      <c r="N1078" s="20" t="s">
        <v>16397</v>
      </c>
      <c r="O1078" s="20" t="s">
        <v>16398</v>
      </c>
    </row>
    <row r="1079" spans="2:15" x14ac:dyDescent="0.3">
      <c r="B1079" s="12" t="s">
        <v>16384</v>
      </c>
      <c r="C1079" s="13">
        <v>27</v>
      </c>
      <c r="D1079" s="14" t="s">
        <v>16411</v>
      </c>
      <c r="E1079" s="12" t="s">
        <v>16386</v>
      </c>
      <c r="F1079" s="12" t="s">
        <v>16394</v>
      </c>
      <c r="G1079" s="15">
        <v>4</v>
      </c>
      <c r="H1079" s="8">
        <v>20000000</v>
      </c>
      <c r="I1079" s="12">
        <v>5</v>
      </c>
      <c r="J1079" s="16">
        <v>6.0185185185185177E-3</v>
      </c>
      <c r="K1079" s="12" t="s">
        <v>16435</v>
      </c>
      <c r="L1079" s="12" t="s">
        <v>16430</v>
      </c>
      <c r="M1079" s="12" t="s">
        <v>16425</v>
      </c>
      <c r="N1079" s="12" t="s">
        <v>16397</v>
      </c>
      <c r="O1079" s="12" t="s">
        <v>16426</v>
      </c>
    </row>
    <row r="1080" spans="2:15" x14ac:dyDescent="0.3">
      <c r="B1080" s="20" t="s">
        <v>16384</v>
      </c>
      <c r="C1080" s="21">
        <v>11</v>
      </c>
      <c r="D1080" s="22" t="s">
        <v>16411</v>
      </c>
      <c r="E1080" s="20" t="s">
        <v>16423</v>
      </c>
      <c r="F1080" s="20" t="s">
        <v>16387</v>
      </c>
      <c r="G1080" s="23">
        <v>1</v>
      </c>
      <c r="H1080" s="24">
        <v>7000000</v>
      </c>
      <c r="I1080" s="20">
        <v>1</v>
      </c>
      <c r="J1080" s="25">
        <v>6.0185185185185177E-3</v>
      </c>
      <c r="K1080" s="20" t="s">
        <v>16388</v>
      </c>
      <c r="L1080" s="20" t="s">
        <v>16389</v>
      </c>
      <c r="M1080" s="20" t="s">
        <v>16402</v>
      </c>
      <c r="N1080" s="20" t="s">
        <v>16406</v>
      </c>
      <c r="O1080" s="20" t="s">
        <v>16428</v>
      </c>
    </row>
    <row r="1081" spans="2:15" x14ac:dyDescent="0.3">
      <c r="B1081" s="12" t="s">
        <v>16384</v>
      </c>
      <c r="C1081" s="13">
        <v>29</v>
      </c>
      <c r="D1081" s="14" t="s">
        <v>16411</v>
      </c>
      <c r="E1081" s="12" t="s">
        <v>16412</v>
      </c>
      <c r="F1081" s="12" t="s">
        <v>16416</v>
      </c>
      <c r="G1081" s="15">
        <v>2</v>
      </c>
      <c r="H1081" s="8">
        <v>12000000</v>
      </c>
      <c r="I1081" s="12">
        <v>2</v>
      </c>
      <c r="J1081" s="16">
        <v>6.0185185185185177E-3</v>
      </c>
      <c r="K1081" s="12" t="s">
        <v>16388</v>
      </c>
      <c r="L1081" s="12" t="s">
        <v>16408</v>
      </c>
      <c r="M1081" s="12" t="s">
        <v>16402</v>
      </c>
      <c r="N1081" s="12" t="s">
        <v>16391</v>
      </c>
      <c r="O1081" s="12" t="s">
        <v>16415</v>
      </c>
    </row>
    <row r="1082" spans="2:15" x14ac:dyDescent="0.3">
      <c r="B1082" s="20" t="s">
        <v>16384</v>
      </c>
      <c r="C1082" s="21">
        <v>7</v>
      </c>
      <c r="D1082" s="22" t="s">
        <v>16411</v>
      </c>
      <c r="E1082" s="20" t="s">
        <v>16412</v>
      </c>
      <c r="F1082" s="20" t="s">
        <v>16387</v>
      </c>
      <c r="G1082" s="23">
        <v>2</v>
      </c>
      <c r="H1082" s="24">
        <v>12000000</v>
      </c>
      <c r="I1082" s="20">
        <v>7</v>
      </c>
      <c r="J1082" s="25">
        <v>6.0185185185185177E-3</v>
      </c>
      <c r="K1082" s="20" t="s">
        <v>16388</v>
      </c>
      <c r="L1082" s="20" t="s">
        <v>16389</v>
      </c>
      <c r="M1082" s="20" t="s">
        <v>16390</v>
      </c>
      <c r="N1082" s="20" t="s">
        <v>16406</v>
      </c>
      <c r="O1082" s="20" t="s">
        <v>16439</v>
      </c>
    </row>
    <row r="1083" spans="2:15" x14ac:dyDescent="0.3">
      <c r="B1083" s="12" t="s">
        <v>16384</v>
      </c>
      <c r="C1083" s="13">
        <v>8</v>
      </c>
      <c r="D1083" s="14" t="s">
        <v>16411</v>
      </c>
      <c r="E1083" s="12" t="s">
        <v>16386</v>
      </c>
      <c r="F1083" s="12" t="s">
        <v>16416</v>
      </c>
      <c r="G1083" s="15">
        <v>3</v>
      </c>
      <c r="H1083" s="8">
        <v>15000000</v>
      </c>
      <c r="I1083" s="12">
        <v>2</v>
      </c>
      <c r="J1083" s="16">
        <v>6.0185185185185177E-3</v>
      </c>
      <c r="K1083" s="12" t="s">
        <v>16388</v>
      </c>
      <c r="L1083" s="12" t="s">
        <v>16395</v>
      </c>
      <c r="M1083" s="12" t="s">
        <v>16417</v>
      </c>
      <c r="N1083" s="12" t="s">
        <v>16397</v>
      </c>
      <c r="O1083" s="12" t="s">
        <v>16444</v>
      </c>
    </row>
    <row r="1084" spans="2:15" x14ac:dyDescent="0.3">
      <c r="B1084" s="20" t="s">
        <v>16384</v>
      </c>
      <c r="C1084" s="21">
        <v>11</v>
      </c>
      <c r="D1084" s="22" t="s">
        <v>16411</v>
      </c>
      <c r="E1084" s="20" t="s">
        <v>16400</v>
      </c>
      <c r="F1084" s="20" t="s">
        <v>16441</v>
      </c>
      <c r="G1084" s="23">
        <v>4</v>
      </c>
      <c r="H1084" s="24">
        <v>20000000</v>
      </c>
      <c r="I1084" s="20">
        <v>5</v>
      </c>
      <c r="J1084" s="25">
        <v>6.0185185185185177E-3</v>
      </c>
      <c r="K1084" s="20" t="s">
        <v>16388</v>
      </c>
      <c r="L1084" s="20" t="s">
        <v>16413</v>
      </c>
      <c r="M1084" s="20" t="s">
        <v>16425</v>
      </c>
      <c r="N1084" s="20" t="s">
        <v>16406</v>
      </c>
      <c r="O1084" s="20" t="s">
        <v>16428</v>
      </c>
    </row>
    <row r="1085" spans="2:15" x14ac:dyDescent="0.3">
      <c r="B1085" s="12" t="s">
        <v>16384</v>
      </c>
      <c r="C1085" s="13">
        <v>22</v>
      </c>
      <c r="D1085" s="14" t="s">
        <v>16418</v>
      </c>
      <c r="E1085" s="12" t="s">
        <v>16400</v>
      </c>
      <c r="F1085" s="12" t="s">
        <v>16387</v>
      </c>
      <c r="G1085" s="15">
        <v>1</v>
      </c>
      <c r="H1085" s="8">
        <v>19000000</v>
      </c>
      <c r="I1085" s="12">
        <v>1</v>
      </c>
      <c r="J1085" s="16">
        <v>6.0185185185185177E-3</v>
      </c>
      <c r="K1085" s="12" t="s">
        <v>16420</v>
      </c>
      <c r="L1085" s="12" t="s">
        <v>16401</v>
      </c>
      <c r="M1085" s="12" t="s">
        <v>16414</v>
      </c>
      <c r="N1085" s="12" t="s">
        <v>16397</v>
      </c>
      <c r="O1085" s="12" t="s">
        <v>16398</v>
      </c>
    </row>
    <row r="1086" spans="2:15" x14ac:dyDescent="0.3">
      <c r="B1086" s="20" t="s">
        <v>16384</v>
      </c>
      <c r="C1086" s="21">
        <v>6</v>
      </c>
      <c r="D1086" s="22" t="s">
        <v>16418</v>
      </c>
      <c r="E1086" s="20" t="s">
        <v>16386</v>
      </c>
      <c r="F1086" s="20" t="s">
        <v>16416</v>
      </c>
      <c r="G1086" s="23">
        <v>4</v>
      </c>
      <c r="H1086" s="24">
        <v>20000000</v>
      </c>
      <c r="I1086" s="20">
        <v>1</v>
      </c>
      <c r="J1086" s="25">
        <v>6.0185185185185177E-3</v>
      </c>
      <c r="K1086" s="20" t="s">
        <v>16435</v>
      </c>
      <c r="L1086" s="20" t="s">
        <v>16438</v>
      </c>
      <c r="M1086" s="20" t="s">
        <v>16402</v>
      </c>
      <c r="N1086" s="20" t="s">
        <v>16391</v>
      </c>
      <c r="O1086" s="20" t="s">
        <v>16409</v>
      </c>
    </row>
    <row r="1087" spans="2:15" x14ac:dyDescent="0.3">
      <c r="B1087" s="12" t="s">
        <v>16384</v>
      </c>
      <c r="C1087" s="13">
        <v>1</v>
      </c>
      <c r="D1087" s="14" t="s">
        <v>16418</v>
      </c>
      <c r="E1087" s="12" t="s">
        <v>16404</v>
      </c>
      <c r="F1087" s="12" t="s">
        <v>16387</v>
      </c>
      <c r="G1087" s="15">
        <v>2</v>
      </c>
      <c r="H1087" s="8">
        <v>12000000</v>
      </c>
      <c r="I1087" s="12">
        <v>1</v>
      </c>
      <c r="J1087" s="16">
        <v>6.0185185185185177E-3</v>
      </c>
      <c r="K1087" s="12" t="s">
        <v>16388</v>
      </c>
      <c r="L1087" s="12" t="s">
        <v>16401</v>
      </c>
      <c r="M1087" s="12" t="s">
        <v>16402</v>
      </c>
      <c r="N1087" s="12" t="s">
        <v>16391</v>
      </c>
      <c r="O1087" s="12" t="s">
        <v>16427</v>
      </c>
    </row>
    <row r="1088" spans="2:15" x14ac:dyDescent="0.3">
      <c r="B1088" s="20" t="s">
        <v>16384</v>
      </c>
      <c r="C1088" s="21">
        <v>14</v>
      </c>
      <c r="D1088" s="22" t="s">
        <v>16418</v>
      </c>
      <c r="E1088" s="20" t="s">
        <v>16412</v>
      </c>
      <c r="F1088" s="20" t="s">
        <v>16416</v>
      </c>
      <c r="G1088" s="23">
        <v>5</v>
      </c>
      <c r="H1088" s="24">
        <v>25000000</v>
      </c>
      <c r="I1088" s="20">
        <v>1</v>
      </c>
      <c r="J1088" s="25">
        <v>6.0185185185185177E-3</v>
      </c>
      <c r="K1088" s="20" t="s">
        <v>16388</v>
      </c>
      <c r="L1088" s="20" t="s">
        <v>16424</v>
      </c>
      <c r="M1088" s="20" t="s">
        <v>16402</v>
      </c>
      <c r="N1088" s="20" t="s">
        <v>16397</v>
      </c>
      <c r="O1088" s="20" t="s">
        <v>16403</v>
      </c>
    </row>
    <row r="1089" spans="2:15" x14ac:dyDescent="0.3">
      <c r="B1089" s="12" t="s">
        <v>16384</v>
      </c>
      <c r="C1089" s="13">
        <v>10</v>
      </c>
      <c r="D1089" s="14" t="s">
        <v>16418</v>
      </c>
      <c r="E1089" s="12" t="s">
        <v>16386</v>
      </c>
      <c r="F1089" s="12" t="s">
        <v>16394</v>
      </c>
      <c r="G1089" s="15">
        <v>1</v>
      </c>
      <c r="H1089" s="8">
        <v>7000000</v>
      </c>
      <c r="I1089" s="12">
        <v>2</v>
      </c>
      <c r="J1089" s="16">
        <v>6.0185185185185177E-3</v>
      </c>
      <c r="K1089" s="12" t="s">
        <v>16388</v>
      </c>
      <c r="L1089" s="12" t="s">
        <v>16438</v>
      </c>
      <c r="M1089" s="12" t="s">
        <v>16422</v>
      </c>
      <c r="N1089" s="12" t="s">
        <v>16391</v>
      </c>
      <c r="O1089" s="12" t="s">
        <v>16409</v>
      </c>
    </row>
    <row r="1090" spans="2:15" x14ac:dyDescent="0.3">
      <c r="B1090" s="20" t="s">
        <v>16384</v>
      </c>
      <c r="C1090" s="21">
        <v>13</v>
      </c>
      <c r="D1090" s="22" t="s">
        <v>16442</v>
      </c>
      <c r="E1090" s="20" t="s">
        <v>16404</v>
      </c>
      <c r="F1090" s="20" t="s">
        <v>16416</v>
      </c>
      <c r="G1090" s="23">
        <v>1</v>
      </c>
      <c r="H1090" s="24">
        <v>19000000</v>
      </c>
      <c r="I1090" s="20">
        <v>2</v>
      </c>
      <c r="J1090" s="25">
        <v>6.0185185185185177E-3</v>
      </c>
      <c r="K1090" s="20" t="s">
        <v>16420</v>
      </c>
      <c r="L1090" s="20" t="s">
        <v>16389</v>
      </c>
      <c r="M1090" s="20" t="s">
        <v>16425</v>
      </c>
      <c r="N1090" s="20" t="s">
        <v>16391</v>
      </c>
      <c r="O1090" s="20" t="s">
        <v>16415</v>
      </c>
    </row>
    <row r="1091" spans="2:15" x14ac:dyDescent="0.3">
      <c r="B1091" s="12" t="s">
        <v>16384</v>
      </c>
      <c r="C1091" s="13">
        <v>16</v>
      </c>
      <c r="D1091" s="14" t="s">
        <v>16442</v>
      </c>
      <c r="E1091" s="12" t="s">
        <v>16386</v>
      </c>
      <c r="F1091" s="12" t="s">
        <v>16387</v>
      </c>
      <c r="G1091" s="15">
        <v>5</v>
      </c>
      <c r="H1091" s="8">
        <v>20000000</v>
      </c>
      <c r="I1091" s="12">
        <v>4</v>
      </c>
      <c r="J1091" s="16">
        <v>6.0185185185185177E-3</v>
      </c>
      <c r="K1091" s="12" t="s">
        <v>16388</v>
      </c>
      <c r="L1091" s="12" t="s">
        <v>16430</v>
      </c>
      <c r="M1091" s="12" t="s">
        <v>16405</v>
      </c>
      <c r="N1091" s="12" t="s">
        <v>16397</v>
      </c>
      <c r="O1091" s="12" t="s">
        <v>16426</v>
      </c>
    </row>
    <row r="1092" spans="2:15" x14ac:dyDescent="0.3">
      <c r="B1092" s="20" t="s">
        <v>16384</v>
      </c>
      <c r="C1092" s="21">
        <v>17</v>
      </c>
      <c r="D1092" s="22" t="s">
        <v>16442</v>
      </c>
      <c r="E1092" s="20" t="s">
        <v>16404</v>
      </c>
      <c r="F1092" s="20" t="s">
        <v>16416</v>
      </c>
      <c r="G1092" s="23">
        <v>5</v>
      </c>
      <c r="H1092" s="24">
        <v>21000000</v>
      </c>
      <c r="I1092" s="20">
        <v>6</v>
      </c>
      <c r="J1092" s="25">
        <v>6.0185185185185177E-3</v>
      </c>
      <c r="K1092" s="20" t="s">
        <v>16388</v>
      </c>
      <c r="L1092" s="20" t="s">
        <v>16401</v>
      </c>
      <c r="M1092" s="20" t="s">
        <v>16405</v>
      </c>
      <c r="N1092" s="20" t="s">
        <v>16409</v>
      </c>
      <c r="O1092" s="20" t="s">
        <v>16410</v>
      </c>
    </row>
    <row r="1093" spans="2:15" x14ac:dyDescent="0.3">
      <c r="B1093" s="12" t="s">
        <v>16384</v>
      </c>
      <c r="C1093" s="13">
        <v>30</v>
      </c>
      <c r="D1093" s="14" t="s">
        <v>16393</v>
      </c>
      <c r="E1093" s="12" t="s">
        <v>16400</v>
      </c>
      <c r="F1093" s="12" t="s">
        <v>16387</v>
      </c>
      <c r="G1093" s="15">
        <v>2</v>
      </c>
      <c r="H1093" s="8">
        <v>38000000</v>
      </c>
      <c r="I1093" s="12">
        <v>2</v>
      </c>
      <c r="J1093" s="16">
        <v>6.0185185185185177E-3</v>
      </c>
      <c r="K1093" s="12" t="s">
        <v>16420</v>
      </c>
      <c r="L1093" s="12" t="s">
        <v>16430</v>
      </c>
      <c r="M1093" s="12" t="s">
        <v>16390</v>
      </c>
      <c r="N1093" s="12" t="s">
        <v>16397</v>
      </c>
      <c r="O1093" s="12" t="s">
        <v>16403</v>
      </c>
    </row>
    <row r="1094" spans="2:15" x14ac:dyDescent="0.3">
      <c r="B1094" s="20" t="s">
        <v>16443</v>
      </c>
      <c r="C1094" s="21">
        <v>5</v>
      </c>
      <c r="D1094" s="22" t="s">
        <v>16429</v>
      </c>
      <c r="E1094" s="20" t="s">
        <v>16386</v>
      </c>
      <c r="F1094" s="20" t="s">
        <v>16419</v>
      </c>
      <c r="G1094" s="23">
        <v>0</v>
      </c>
      <c r="H1094" s="24">
        <v>0</v>
      </c>
      <c r="I1094" s="20">
        <v>4</v>
      </c>
      <c r="J1094" s="25">
        <v>6.0185185185185177E-3</v>
      </c>
      <c r="K1094" s="20"/>
      <c r="L1094" s="20"/>
      <c r="M1094" s="20" t="s">
        <v>16422</v>
      </c>
      <c r="N1094" s="20" t="s">
        <v>16397</v>
      </c>
      <c r="O1094" s="20" t="s">
        <v>16398</v>
      </c>
    </row>
    <row r="1095" spans="2:15" x14ac:dyDescent="0.3">
      <c r="B1095" s="12" t="s">
        <v>16443</v>
      </c>
      <c r="C1095" s="13">
        <v>10</v>
      </c>
      <c r="D1095" s="14" t="s">
        <v>16445</v>
      </c>
      <c r="E1095" s="12" t="s">
        <v>16412</v>
      </c>
      <c r="F1095" s="12" t="s">
        <v>16394</v>
      </c>
      <c r="G1095" s="15">
        <v>0</v>
      </c>
      <c r="H1095" s="8">
        <v>0</v>
      </c>
      <c r="I1095" s="12">
        <v>3</v>
      </c>
      <c r="J1095" s="16">
        <v>6.0185185185185177E-3</v>
      </c>
      <c r="K1095" s="12"/>
      <c r="L1095" s="12"/>
      <c r="M1095" s="12" t="s">
        <v>16425</v>
      </c>
      <c r="N1095" s="12" t="s">
        <v>16409</v>
      </c>
      <c r="O1095" s="12" t="s">
        <v>16410</v>
      </c>
    </row>
    <row r="1096" spans="2:15" x14ac:dyDescent="0.3">
      <c r="B1096" s="20" t="s">
        <v>16443</v>
      </c>
      <c r="C1096" s="21">
        <v>12</v>
      </c>
      <c r="D1096" s="22" t="s">
        <v>16393</v>
      </c>
      <c r="E1096" s="20" t="s">
        <v>16412</v>
      </c>
      <c r="F1096" s="20" t="s">
        <v>16419</v>
      </c>
      <c r="G1096" s="23">
        <v>0</v>
      </c>
      <c r="H1096" s="24">
        <v>0</v>
      </c>
      <c r="I1096" s="20">
        <v>1</v>
      </c>
      <c r="J1096" s="25">
        <v>6.0185185185185177E-3</v>
      </c>
      <c r="K1096" s="20"/>
      <c r="L1096" s="20"/>
      <c r="M1096" s="20" t="s">
        <v>16402</v>
      </c>
      <c r="N1096" s="20" t="s">
        <v>16391</v>
      </c>
      <c r="O1096" s="20" t="s">
        <v>16409</v>
      </c>
    </row>
    <row r="1097" spans="2:15" x14ac:dyDescent="0.3">
      <c r="B1097" s="12" t="s">
        <v>16443</v>
      </c>
      <c r="C1097" s="13">
        <v>30</v>
      </c>
      <c r="D1097" s="14" t="s">
        <v>16399</v>
      </c>
      <c r="E1097" s="12" t="s">
        <v>16412</v>
      </c>
      <c r="F1097" s="12" t="s">
        <v>16394</v>
      </c>
      <c r="G1097" s="15">
        <v>0</v>
      </c>
      <c r="H1097" s="8">
        <v>0</v>
      </c>
      <c r="I1097" s="12">
        <v>2</v>
      </c>
      <c r="J1097" s="16">
        <v>6.0185185185185177E-3</v>
      </c>
      <c r="K1097" s="12"/>
      <c r="L1097" s="12"/>
      <c r="M1097" s="12" t="s">
        <v>16425</v>
      </c>
      <c r="N1097" s="12" t="s">
        <v>16391</v>
      </c>
      <c r="O1097" s="12" t="s">
        <v>16415</v>
      </c>
    </row>
    <row r="1098" spans="2:15" x14ac:dyDescent="0.3">
      <c r="B1098" s="20" t="s">
        <v>16443</v>
      </c>
      <c r="C1098" s="21">
        <v>30</v>
      </c>
      <c r="D1098" s="22" t="s">
        <v>16442</v>
      </c>
      <c r="E1098" s="20" t="s">
        <v>16386</v>
      </c>
      <c r="F1098" s="20" t="s">
        <v>16416</v>
      </c>
      <c r="G1098" s="23">
        <v>0</v>
      </c>
      <c r="H1098" s="24">
        <v>0</v>
      </c>
      <c r="I1098" s="20">
        <v>5</v>
      </c>
      <c r="J1098" s="25">
        <v>6.0185185185185177E-3</v>
      </c>
      <c r="K1098" s="20"/>
      <c r="L1098" s="20"/>
      <c r="M1098" s="20" t="s">
        <v>16402</v>
      </c>
      <c r="N1098" s="20" t="s">
        <v>16406</v>
      </c>
      <c r="O1098" s="20" t="s">
        <v>16428</v>
      </c>
    </row>
    <row r="1099" spans="2:15" x14ac:dyDescent="0.3">
      <c r="B1099" s="12" t="s">
        <v>16443</v>
      </c>
      <c r="C1099" s="13">
        <v>30</v>
      </c>
      <c r="D1099" s="14" t="s">
        <v>16442</v>
      </c>
      <c r="E1099" s="12" t="s">
        <v>16423</v>
      </c>
      <c r="F1099" s="12" t="s">
        <v>16387</v>
      </c>
      <c r="G1099" s="15">
        <v>0</v>
      </c>
      <c r="H1099" s="8">
        <v>0</v>
      </c>
      <c r="I1099" s="12">
        <v>3</v>
      </c>
      <c r="J1099" s="16">
        <v>6.0185185185185177E-3</v>
      </c>
      <c r="K1099" s="12"/>
      <c r="L1099" s="12"/>
      <c r="M1099" s="12" t="s">
        <v>16414</v>
      </c>
      <c r="N1099" s="12" t="s">
        <v>16409</v>
      </c>
      <c r="O1099" s="12" t="s">
        <v>16440</v>
      </c>
    </row>
    <row r="1100" spans="2:15" x14ac:dyDescent="0.3">
      <c r="B1100" s="20" t="s">
        <v>16443</v>
      </c>
      <c r="C1100" s="21">
        <v>5</v>
      </c>
      <c r="D1100" s="22" t="s">
        <v>16429</v>
      </c>
      <c r="E1100" s="20" t="s">
        <v>16386</v>
      </c>
      <c r="F1100" s="20" t="s">
        <v>16419</v>
      </c>
      <c r="G1100" s="23">
        <v>0</v>
      </c>
      <c r="H1100" s="24">
        <v>0</v>
      </c>
      <c r="I1100" s="20">
        <v>4</v>
      </c>
      <c r="J1100" s="25">
        <v>6.0185185185185177E-3</v>
      </c>
      <c r="K1100" s="20"/>
      <c r="L1100" s="20"/>
      <c r="M1100" s="20" t="s">
        <v>16422</v>
      </c>
      <c r="N1100" s="20" t="s">
        <v>16397</v>
      </c>
      <c r="O1100" s="20" t="s">
        <v>16398</v>
      </c>
    </row>
    <row r="1101" spans="2:15" x14ac:dyDescent="0.3">
      <c r="B1101" s="12" t="s">
        <v>16443</v>
      </c>
      <c r="C1101" s="13">
        <v>10</v>
      </c>
      <c r="D1101" s="14" t="s">
        <v>16445</v>
      </c>
      <c r="E1101" s="12" t="s">
        <v>16412</v>
      </c>
      <c r="F1101" s="12" t="s">
        <v>16394</v>
      </c>
      <c r="G1101" s="15">
        <v>0</v>
      </c>
      <c r="H1101" s="8">
        <v>0</v>
      </c>
      <c r="I1101" s="12">
        <v>3</v>
      </c>
      <c r="J1101" s="16">
        <v>6.0185185185185177E-3</v>
      </c>
      <c r="K1101" s="12"/>
      <c r="L1101" s="12"/>
      <c r="M1101" s="12" t="s">
        <v>16425</v>
      </c>
      <c r="N1101" s="12" t="s">
        <v>16409</v>
      </c>
      <c r="O1101" s="12" t="s">
        <v>16410</v>
      </c>
    </row>
    <row r="1102" spans="2:15" x14ac:dyDescent="0.3">
      <c r="B1102" s="20" t="s">
        <v>16384</v>
      </c>
      <c r="C1102" s="21">
        <v>26</v>
      </c>
      <c r="D1102" s="22" t="s">
        <v>16393</v>
      </c>
      <c r="E1102" s="20" t="s">
        <v>16400</v>
      </c>
      <c r="F1102" s="20" t="s">
        <v>16416</v>
      </c>
      <c r="G1102" s="23">
        <v>3</v>
      </c>
      <c r="H1102" s="24">
        <v>15000000</v>
      </c>
      <c r="I1102" s="20">
        <v>2</v>
      </c>
      <c r="J1102" s="25">
        <v>6.2499999999999995E-3</v>
      </c>
      <c r="K1102" s="20" t="s">
        <v>16388</v>
      </c>
      <c r="L1102" s="20" t="s">
        <v>16408</v>
      </c>
      <c r="M1102" s="20" t="s">
        <v>16390</v>
      </c>
      <c r="N1102" s="20" t="s">
        <v>16391</v>
      </c>
      <c r="O1102" s="20" t="s">
        <v>16437</v>
      </c>
    </row>
    <row r="1103" spans="2:15" x14ac:dyDescent="0.3">
      <c r="B1103" s="12" t="s">
        <v>16384</v>
      </c>
      <c r="C1103" s="13">
        <v>27</v>
      </c>
      <c r="D1103" s="14" t="s">
        <v>16399</v>
      </c>
      <c r="E1103" s="12" t="s">
        <v>16404</v>
      </c>
      <c r="F1103" s="12" t="s">
        <v>16394</v>
      </c>
      <c r="G1103" s="15">
        <v>3</v>
      </c>
      <c r="H1103" s="8">
        <v>15000000</v>
      </c>
      <c r="I1103" s="12">
        <v>4</v>
      </c>
      <c r="J1103" s="16">
        <v>6.2499999999999995E-3</v>
      </c>
      <c r="K1103" s="12" t="s">
        <v>16388</v>
      </c>
      <c r="L1103" s="12" t="s">
        <v>16430</v>
      </c>
      <c r="M1103" s="12" t="s">
        <v>16414</v>
      </c>
      <c r="N1103" s="12" t="s">
        <v>16397</v>
      </c>
      <c r="O1103" s="12" t="s">
        <v>16403</v>
      </c>
    </row>
    <row r="1104" spans="2:15" x14ac:dyDescent="0.3">
      <c r="B1104" s="20" t="s">
        <v>16384</v>
      </c>
      <c r="C1104" s="21">
        <v>30</v>
      </c>
      <c r="D1104" s="22" t="s">
        <v>16399</v>
      </c>
      <c r="E1104" s="20" t="s">
        <v>16446</v>
      </c>
      <c r="F1104" s="20" t="s">
        <v>16419</v>
      </c>
      <c r="G1104" s="23">
        <v>3</v>
      </c>
      <c r="H1104" s="24">
        <v>15000000</v>
      </c>
      <c r="I1104" s="20">
        <v>2</v>
      </c>
      <c r="J1104" s="25">
        <v>6.2499999999999995E-3</v>
      </c>
      <c r="K1104" s="20" t="s">
        <v>16388</v>
      </c>
      <c r="L1104" s="20" t="s">
        <v>16389</v>
      </c>
      <c r="M1104" s="20" t="s">
        <v>16417</v>
      </c>
      <c r="N1104" s="20" t="s">
        <v>16406</v>
      </c>
      <c r="O1104" s="20" t="s">
        <v>16439</v>
      </c>
    </row>
    <row r="1105" spans="2:15" x14ac:dyDescent="0.3">
      <c r="B1105" s="12" t="s">
        <v>16384</v>
      </c>
      <c r="C1105" s="13">
        <v>5</v>
      </c>
      <c r="D1105" s="14" t="s">
        <v>16411</v>
      </c>
      <c r="E1105" s="12" t="s">
        <v>16404</v>
      </c>
      <c r="F1105" s="12" t="s">
        <v>16416</v>
      </c>
      <c r="G1105" s="15">
        <v>1</v>
      </c>
      <c r="H1105" s="8">
        <v>7000000</v>
      </c>
      <c r="I1105" s="12">
        <v>4</v>
      </c>
      <c r="J1105" s="16">
        <v>6.2499999999999995E-3</v>
      </c>
      <c r="K1105" s="12" t="s">
        <v>16388</v>
      </c>
      <c r="L1105" s="12" t="s">
        <v>16401</v>
      </c>
      <c r="M1105" s="12" t="s">
        <v>16402</v>
      </c>
      <c r="N1105" s="12" t="s">
        <v>16391</v>
      </c>
      <c r="O1105" s="12" t="s">
        <v>16409</v>
      </c>
    </row>
    <row r="1106" spans="2:15" x14ac:dyDescent="0.3">
      <c r="B1106" s="20" t="s">
        <v>16384</v>
      </c>
      <c r="C1106" s="21">
        <v>28</v>
      </c>
      <c r="D1106" s="22" t="s">
        <v>16411</v>
      </c>
      <c r="E1106" s="20" t="s">
        <v>16386</v>
      </c>
      <c r="F1106" s="20" t="s">
        <v>16416</v>
      </c>
      <c r="G1106" s="23">
        <v>5</v>
      </c>
      <c r="H1106" s="24">
        <v>20000000</v>
      </c>
      <c r="I1106" s="20">
        <v>2</v>
      </c>
      <c r="J1106" s="25">
        <v>6.2499999999999995E-3</v>
      </c>
      <c r="K1106" s="20" t="s">
        <v>16388</v>
      </c>
      <c r="L1106" s="20" t="s">
        <v>16430</v>
      </c>
      <c r="M1106" s="20" t="s">
        <v>16396</v>
      </c>
      <c r="N1106" s="20" t="s">
        <v>16397</v>
      </c>
      <c r="O1106" s="20" t="s">
        <v>16426</v>
      </c>
    </row>
    <row r="1107" spans="2:15" x14ac:dyDescent="0.3">
      <c r="B1107" s="12" t="s">
        <v>16384</v>
      </c>
      <c r="C1107" s="13">
        <v>7</v>
      </c>
      <c r="D1107" s="14" t="s">
        <v>16411</v>
      </c>
      <c r="E1107" s="12" t="s">
        <v>16386</v>
      </c>
      <c r="F1107" s="12" t="s">
        <v>16416</v>
      </c>
      <c r="G1107" s="15">
        <v>2</v>
      </c>
      <c r="H1107" s="8">
        <v>12000000</v>
      </c>
      <c r="I1107" s="12">
        <v>2</v>
      </c>
      <c r="J1107" s="16">
        <v>6.2499999999999995E-3</v>
      </c>
      <c r="K1107" s="12" t="s">
        <v>16388</v>
      </c>
      <c r="L1107" s="12" t="s">
        <v>16389</v>
      </c>
      <c r="M1107" s="12" t="s">
        <v>16422</v>
      </c>
      <c r="N1107" s="12" t="s">
        <v>16391</v>
      </c>
      <c r="O1107" s="12" t="s">
        <v>16437</v>
      </c>
    </row>
    <row r="1108" spans="2:15" x14ac:dyDescent="0.3">
      <c r="B1108" s="20" t="s">
        <v>16384</v>
      </c>
      <c r="C1108" s="21">
        <v>20</v>
      </c>
      <c r="D1108" s="22" t="s">
        <v>16418</v>
      </c>
      <c r="E1108" s="20" t="s">
        <v>16386</v>
      </c>
      <c r="F1108" s="20" t="s">
        <v>16416</v>
      </c>
      <c r="G1108" s="23">
        <v>4</v>
      </c>
      <c r="H1108" s="24">
        <v>20000000</v>
      </c>
      <c r="I1108" s="20">
        <v>2</v>
      </c>
      <c r="J1108" s="25">
        <v>6.2499999999999995E-3</v>
      </c>
      <c r="K1108" s="20" t="s">
        <v>16435</v>
      </c>
      <c r="L1108" s="20" t="s">
        <v>16413</v>
      </c>
      <c r="M1108" s="20" t="s">
        <v>16425</v>
      </c>
      <c r="N1108" s="20" t="s">
        <v>16397</v>
      </c>
      <c r="O1108" s="20" t="s">
        <v>16403</v>
      </c>
    </row>
    <row r="1109" spans="2:15" x14ac:dyDescent="0.3">
      <c r="B1109" s="12" t="s">
        <v>16384</v>
      </c>
      <c r="C1109" s="13">
        <v>15</v>
      </c>
      <c r="D1109" s="14" t="s">
        <v>16418</v>
      </c>
      <c r="E1109" s="12" t="s">
        <v>16446</v>
      </c>
      <c r="F1109" s="12" t="s">
        <v>16394</v>
      </c>
      <c r="G1109" s="15">
        <v>2</v>
      </c>
      <c r="H1109" s="8">
        <v>12000000</v>
      </c>
      <c r="I1109" s="12">
        <v>3</v>
      </c>
      <c r="J1109" s="16">
        <v>6.2499999999999995E-3</v>
      </c>
      <c r="K1109" s="12" t="s">
        <v>16388</v>
      </c>
      <c r="L1109" s="12" t="s">
        <v>16438</v>
      </c>
      <c r="M1109" s="12" t="s">
        <v>16405</v>
      </c>
      <c r="N1109" s="12" t="s">
        <v>16391</v>
      </c>
      <c r="O1109" s="12" t="s">
        <v>16409</v>
      </c>
    </row>
    <row r="1110" spans="2:15" x14ac:dyDescent="0.3">
      <c r="B1110" s="20" t="s">
        <v>16384</v>
      </c>
      <c r="C1110" s="21">
        <v>18</v>
      </c>
      <c r="D1110" s="22" t="s">
        <v>16418</v>
      </c>
      <c r="E1110" s="20" t="s">
        <v>16386</v>
      </c>
      <c r="F1110" s="20" t="s">
        <v>16394</v>
      </c>
      <c r="G1110" s="23">
        <v>2</v>
      </c>
      <c r="H1110" s="24">
        <v>12000000</v>
      </c>
      <c r="I1110" s="20">
        <v>1</v>
      </c>
      <c r="J1110" s="25">
        <v>6.2499999999999995E-3</v>
      </c>
      <c r="K1110" s="20" t="s">
        <v>16388</v>
      </c>
      <c r="L1110" s="20" t="s">
        <v>16430</v>
      </c>
      <c r="M1110" s="20" t="s">
        <v>16414</v>
      </c>
      <c r="N1110" s="20" t="s">
        <v>16397</v>
      </c>
      <c r="O1110" s="20" t="s">
        <v>16426</v>
      </c>
    </row>
    <row r="1111" spans="2:15" x14ac:dyDescent="0.3">
      <c r="B1111" s="12" t="s">
        <v>16384</v>
      </c>
      <c r="C1111" s="13">
        <v>3</v>
      </c>
      <c r="D1111" s="14" t="s">
        <v>16418</v>
      </c>
      <c r="E1111" s="12" t="s">
        <v>16412</v>
      </c>
      <c r="F1111" s="12" t="s">
        <v>16387</v>
      </c>
      <c r="G1111" s="15">
        <v>4</v>
      </c>
      <c r="H1111" s="8">
        <v>20000000</v>
      </c>
      <c r="I1111" s="12">
        <v>1</v>
      </c>
      <c r="J1111" s="16">
        <v>6.2499999999999995E-3</v>
      </c>
      <c r="K1111" s="12" t="s">
        <v>16388</v>
      </c>
      <c r="L1111" s="12" t="s">
        <v>16413</v>
      </c>
      <c r="M1111" s="12" t="s">
        <v>16417</v>
      </c>
      <c r="N1111" s="12" t="s">
        <v>16391</v>
      </c>
      <c r="O1111" s="12" t="s">
        <v>16427</v>
      </c>
    </row>
    <row r="1112" spans="2:15" x14ac:dyDescent="0.3">
      <c r="B1112" s="20" t="s">
        <v>16443</v>
      </c>
      <c r="C1112" s="21">
        <v>11</v>
      </c>
      <c r="D1112" s="22" t="s">
        <v>16432</v>
      </c>
      <c r="E1112" s="20" t="s">
        <v>16386</v>
      </c>
      <c r="F1112" s="20" t="s">
        <v>16387</v>
      </c>
      <c r="G1112" s="23">
        <v>0</v>
      </c>
      <c r="H1112" s="24">
        <v>0</v>
      </c>
      <c r="I1112" s="20">
        <v>1</v>
      </c>
      <c r="J1112" s="25">
        <v>6.2499999999999995E-3</v>
      </c>
      <c r="K1112" s="20"/>
      <c r="L1112" s="20"/>
      <c r="M1112" s="20" t="s">
        <v>16402</v>
      </c>
      <c r="N1112" s="20" t="s">
        <v>16397</v>
      </c>
      <c r="O1112" s="20" t="s">
        <v>16426</v>
      </c>
    </row>
    <row r="1113" spans="2:15" x14ac:dyDescent="0.3">
      <c r="B1113" s="12" t="s">
        <v>16443</v>
      </c>
      <c r="C1113" s="13">
        <v>30</v>
      </c>
      <c r="D1113" s="14" t="s">
        <v>16442</v>
      </c>
      <c r="E1113" s="12" t="s">
        <v>16412</v>
      </c>
      <c r="F1113" s="12" t="s">
        <v>16387</v>
      </c>
      <c r="G1113" s="15">
        <v>0</v>
      </c>
      <c r="H1113" s="8">
        <v>0</v>
      </c>
      <c r="I1113" s="12">
        <v>3</v>
      </c>
      <c r="J1113" s="16">
        <v>6.2499999999999995E-3</v>
      </c>
      <c r="K1113" s="12"/>
      <c r="L1113" s="12"/>
      <c r="M1113" s="12" t="s">
        <v>16402</v>
      </c>
      <c r="N1113" s="12" t="s">
        <v>16409</v>
      </c>
      <c r="O1113" s="12" t="s">
        <v>16440</v>
      </c>
    </row>
    <row r="1114" spans="2:15" x14ac:dyDescent="0.3">
      <c r="B1114" s="20" t="s">
        <v>16443</v>
      </c>
      <c r="C1114" s="21">
        <v>27</v>
      </c>
      <c r="D1114" s="22" t="s">
        <v>16442</v>
      </c>
      <c r="E1114" s="20" t="s">
        <v>16423</v>
      </c>
      <c r="F1114" s="20" t="s">
        <v>16416</v>
      </c>
      <c r="G1114" s="23">
        <v>0</v>
      </c>
      <c r="H1114" s="24">
        <v>0</v>
      </c>
      <c r="I1114" s="20">
        <v>1</v>
      </c>
      <c r="J1114" s="25">
        <v>6.2499999999999995E-3</v>
      </c>
      <c r="K1114" s="20"/>
      <c r="L1114" s="20"/>
      <c r="M1114" s="20" t="s">
        <v>16422</v>
      </c>
      <c r="N1114" s="20" t="s">
        <v>16406</v>
      </c>
      <c r="O1114" s="20" t="s">
        <v>16407</v>
      </c>
    </row>
    <row r="1115" spans="2:15" x14ac:dyDescent="0.3">
      <c r="B1115" s="12" t="s">
        <v>16443</v>
      </c>
      <c r="C1115" s="13">
        <v>11</v>
      </c>
      <c r="D1115" s="14" t="s">
        <v>16432</v>
      </c>
      <c r="E1115" s="12" t="s">
        <v>16386</v>
      </c>
      <c r="F1115" s="12" t="s">
        <v>16387</v>
      </c>
      <c r="G1115" s="15">
        <v>0</v>
      </c>
      <c r="H1115" s="8">
        <v>0</v>
      </c>
      <c r="I1115" s="12">
        <v>1</v>
      </c>
      <c r="J1115" s="16">
        <v>6.2499999999999995E-3</v>
      </c>
      <c r="K1115" s="12"/>
      <c r="L1115" s="12"/>
      <c r="M1115" s="12" t="s">
        <v>16402</v>
      </c>
      <c r="N1115" s="12" t="s">
        <v>16397</v>
      </c>
      <c r="O1115" s="12" t="s">
        <v>16426</v>
      </c>
    </row>
    <row r="1116" spans="2:15" x14ac:dyDescent="0.3">
      <c r="B1116" s="20" t="s">
        <v>16384</v>
      </c>
      <c r="C1116" s="21">
        <v>31</v>
      </c>
      <c r="D1116" s="22" t="s">
        <v>16433</v>
      </c>
      <c r="E1116" s="20" t="s">
        <v>16423</v>
      </c>
      <c r="F1116" s="20" t="s">
        <v>16416</v>
      </c>
      <c r="G1116" s="23">
        <v>2</v>
      </c>
      <c r="H1116" s="24">
        <v>12000000</v>
      </c>
      <c r="I1116" s="20">
        <v>4</v>
      </c>
      <c r="J1116" s="25">
        <v>6.3888888888888884E-3</v>
      </c>
      <c r="K1116" s="20" t="s">
        <v>16388</v>
      </c>
      <c r="L1116" s="20" t="s">
        <v>16430</v>
      </c>
      <c r="M1116" s="20" t="s">
        <v>16402</v>
      </c>
      <c r="N1116" s="20" t="s">
        <v>16397</v>
      </c>
      <c r="O1116" s="20" t="s">
        <v>16398</v>
      </c>
    </row>
    <row r="1117" spans="2:15" x14ac:dyDescent="0.3">
      <c r="B1117" s="12" t="s">
        <v>16384</v>
      </c>
      <c r="C1117" s="13">
        <v>7</v>
      </c>
      <c r="D1117" s="14" t="s">
        <v>16399</v>
      </c>
      <c r="E1117" s="12" t="s">
        <v>16386</v>
      </c>
      <c r="F1117" s="12" t="s">
        <v>16419</v>
      </c>
      <c r="G1117" s="15">
        <v>4</v>
      </c>
      <c r="H1117" s="8">
        <v>11000000</v>
      </c>
      <c r="I1117" s="12">
        <v>5</v>
      </c>
      <c r="J1117" s="16">
        <v>6.3888888888888884E-3</v>
      </c>
      <c r="K1117" s="12" t="s">
        <v>16435</v>
      </c>
      <c r="L1117" s="12" t="s">
        <v>16413</v>
      </c>
      <c r="M1117" s="12" t="s">
        <v>16405</v>
      </c>
      <c r="N1117" s="12" t="s">
        <v>16397</v>
      </c>
      <c r="O1117" s="12" t="s">
        <v>16426</v>
      </c>
    </row>
    <row r="1118" spans="2:15" x14ac:dyDescent="0.3">
      <c r="B1118" s="20" t="s">
        <v>16384</v>
      </c>
      <c r="C1118" s="21">
        <v>21</v>
      </c>
      <c r="D1118" s="22" t="s">
        <v>16411</v>
      </c>
      <c r="E1118" s="20" t="s">
        <v>16386</v>
      </c>
      <c r="F1118" s="20" t="s">
        <v>16441</v>
      </c>
      <c r="G1118" s="23">
        <v>4</v>
      </c>
      <c r="H1118" s="24">
        <v>20000000</v>
      </c>
      <c r="I1118" s="20">
        <v>2</v>
      </c>
      <c r="J1118" s="25">
        <v>6.3888888888888884E-3</v>
      </c>
      <c r="K1118" s="20" t="s">
        <v>16388</v>
      </c>
      <c r="L1118" s="20" t="s">
        <v>16408</v>
      </c>
      <c r="M1118" s="20" t="s">
        <v>16402</v>
      </c>
      <c r="N1118" s="20" t="s">
        <v>16397</v>
      </c>
      <c r="O1118" s="20" t="s">
        <v>16426</v>
      </c>
    </row>
    <row r="1119" spans="2:15" x14ac:dyDescent="0.3">
      <c r="B1119" s="12" t="s">
        <v>16384</v>
      </c>
      <c r="C1119" s="13">
        <v>8</v>
      </c>
      <c r="D1119" s="14" t="s">
        <v>16411</v>
      </c>
      <c r="E1119" s="12" t="s">
        <v>16386</v>
      </c>
      <c r="F1119" s="12" t="s">
        <v>16441</v>
      </c>
      <c r="G1119" s="15">
        <v>3</v>
      </c>
      <c r="H1119" s="8">
        <v>15000000</v>
      </c>
      <c r="I1119" s="12">
        <v>1</v>
      </c>
      <c r="J1119" s="16">
        <v>6.3888888888888884E-3</v>
      </c>
      <c r="K1119" s="12" t="s">
        <v>16388</v>
      </c>
      <c r="L1119" s="12" t="s">
        <v>16438</v>
      </c>
      <c r="M1119" s="12" t="s">
        <v>16414</v>
      </c>
      <c r="N1119" s="12" t="s">
        <v>16391</v>
      </c>
      <c r="O1119" s="12" t="s">
        <v>16427</v>
      </c>
    </row>
    <row r="1120" spans="2:15" x14ac:dyDescent="0.3">
      <c r="B1120" s="20" t="s">
        <v>16384</v>
      </c>
      <c r="C1120" s="21">
        <v>8</v>
      </c>
      <c r="D1120" s="22" t="s">
        <v>16411</v>
      </c>
      <c r="E1120" s="20" t="s">
        <v>16412</v>
      </c>
      <c r="F1120" s="20" t="s">
        <v>16416</v>
      </c>
      <c r="G1120" s="23">
        <v>2</v>
      </c>
      <c r="H1120" s="24">
        <v>12000000</v>
      </c>
      <c r="I1120" s="20">
        <v>4</v>
      </c>
      <c r="J1120" s="25">
        <v>6.3888888888888884E-3</v>
      </c>
      <c r="K1120" s="20" t="s">
        <v>16388</v>
      </c>
      <c r="L1120" s="20" t="s">
        <v>16413</v>
      </c>
      <c r="M1120" s="20" t="s">
        <v>16396</v>
      </c>
      <c r="N1120" s="20" t="s">
        <v>16406</v>
      </c>
      <c r="O1120" s="20" t="s">
        <v>16428</v>
      </c>
    </row>
    <row r="1121" spans="2:15" x14ac:dyDescent="0.3">
      <c r="B1121" s="12" t="s">
        <v>16384</v>
      </c>
      <c r="C1121" s="13">
        <v>22</v>
      </c>
      <c r="D1121" s="14" t="s">
        <v>16418</v>
      </c>
      <c r="E1121" s="12" t="s">
        <v>16400</v>
      </c>
      <c r="F1121" s="12" t="s">
        <v>16387</v>
      </c>
      <c r="G1121" s="15">
        <v>1</v>
      </c>
      <c r="H1121" s="8">
        <v>7000000</v>
      </c>
      <c r="I1121" s="12">
        <v>1</v>
      </c>
      <c r="J1121" s="16">
        <v>6.3888888888888884E-3</v>
      </c>
      <c r="K1121" s="12" t="s">
        <v>16388</v>
      </c>
      <c r="L1121" s="12" t="s">
        <v>16401</v>
      </c>
      <c r="M1121" s="12" t="s">
        <v>16425</v>
      </c>
      <c r="N1121" s="12" t="s">
        <v>16409</v>
      </c>
      <c r="O1121" s="12" t="s">
        <v>16440</v>
      </c>
    </row>
    <row r="1122" spans="2:15" x14ac:dyDescent="0.3">
      <c r="B1122" s="20" t="s">
        <v>16384</v>
      </c>
      <c r="C1122" s="21">
        <v>25</v>
      </c>
      <c r="D1122" s="22" t="s">
        <v>16418</v>
      </c>
      <c r="E1122" s="20" t="s">
        <v>16386</v>
      </c>
      <c r="F1122" s="20" t="s">
        <v>16416</v>
      </c>
      <c r="G1122" s="23">
        <v>3</v>
      </c>
      <c r="H1122" s="24">
        <v>15000000</v>
      </c>
      <c r="I1122" s="20">
        <v>3</v>
      </c>
      <c r="J1122" s="25">
        <v>6.3888888888888884E-3</v>
      </c>
      <c r="K1122" s="20" t="s">
        <v>16388</v>
      </c>
      <c r="L1122" s="20" t="s">
        <v>16389</v>
      </c>
      <c r="M1122" s="20" t="s">
        <v>16402</v>
      </c>
      <c r="N1122" s="20" t="s">
        <v>16391</v>
      </c>
      <c r="O1122" s="20" t="s">
        <v>16415</v>
      </c>
    </row>
    <row r="1123" spans="2:15" x14ac:dyDescent="0.3">
      <c r="B1123" s="12" t="s">
        <v>16384</v>
      </c>
      <c r="C1123" s="13">
        <v>7</v>
      </c>
      <c r="D1123" s="14" t="s">
        <v>16418</v>
      </c>
      <c r="E1123" s="12" t="s">
        <v>16386</v>
      </c>
      <c r="F1123" s="12" t="s">
        <v>16416</v>
      </c>
      <c r="G1123" s="15">
        <v>5</v>
      </c>
      <c r="H1123" s="8">
        <v>25000000</v>
      </c>
      <c r="I1123" s="12">
        <v>3</v>
      </c>
      <c r="J1123" s="16">
        <v>6.3888888888888884E-3</v>
      </c>
      <c r="K1123" s="12" t="s">
        <v>16388</v>
      </c>
      <c r="L1123" s="12" t="s">
        <v>16395</v>
      </c>
      <c r="M1123" s="12" t="s">
        <v>16390</v>
      </c>
      <c r="N1123" s="12" t="s">
        <v>16391</v>
      </c>
      <c r="O1123" s="12" t="s">
        <v>16436</v>
      </c>
    </row>
    <row r="1124" spans="2:15" x14ac:dyDescent="0.3">
      <c r="B1124" s="20" t="s">
        <v>16384</v>
      </c>
      <c r="C1124" s="21">
        <v>1</v>
      </c>
      <c r="D1124" s="22" t="s">
        <v>16442</v>
      </c>
      <c r="E1124" s="20" t="s">
        <v>16400</v>
      </c>
      <c r="F1124" s="20" t="s">
        <v>16419</v>
      </c>
      <c r="G1124" s="23">
        <v>5</v>
      </c>
      <c r="H1124" s="24">
        <v>25000000</v>
      </c>
      <c r="I1124" s="20">
        <v>3</v>
      </c>
      <c r="J1124" s="25">
        <v>6.3888888888888884E-3</v>
      </c>
      <c r="K1124" s="20" t="s">
        <v>16388</v>
      </c>
      <c r="L1124" s="20" t="s">
        <v>16413</v>
      </c>
      <c r="M1124" s="20" t="s">
        <v>16402</v>
      </c>
      <c r="N1124" s="20" t="s">
        <v>16406</v>
      </c>
      <c r="O1124" s="20" t="s">
        <v>16439</v>
      </c>
    </row>
    <row r="1125" spans="2:15" x14ac:dyDescent="0.3">
      <c r="B1125" s="12" t="s">
        <v>16384</v>
      </c>
      <c r="C1125" s="13">
        <v>17</v>
      </c>
      <c r="D1125" s="14" t="s">
        <v>16442</v>
      </c>
      <c r="E1125" s="12" t="s">
        <v>16386</v>
      </c>
      <c r="F1125" s="12" t="s">
        <v>16416</v>
      </c>
      <c r="G1125" s="15">
        <v>2</v>
      </c>
      <c r="H1125" s="8">
        <v>12000000</v>
      </c>
      <c r="I1125" s="12">
        <v>2</v>
      </c>
      <c r="J1125" s="16">
        <v>6.3888888888888884E-3</v>
      </c>
      <c r="K1125" s="12" t="s">
        <v>16388</v>
      </c>
      <c r="L1125" s="12" t="s">
        <v>16430</v>
      </c>
      <c r="M1125" s="12" t="s">
        <v>16417</v>
      </c>
      <c r="N1125" s="12" t="s">
        <v>16397</v>
      </c>
      <c r="O1125" s="12" t="s">
        <v>16426</v>
      </c>
    </row>
    <row r="1126" spans="2:15" x14ac:dyDescent="0.3">
      <c r="B1126" s="20" t="s">
        <v>16384</v>
      </c>
      <c r="C1126" s="21">
        <v>31</v>
      </c>
      <c r="D1126" s="22" t="s">
        <v>16433</v>
      </c>
      <c r="E1126" s="20" t="s">
        <v>16423</v>
      </c>
      <c r="F1126" s="20" t="s">
        <v>16416</v>
      </c>
      <c r="G1126" s="23">
        <v>2</v>
      </c>
      <c r="H1126" s="24">
        <v>12000000</v>
      </c>
      <c r="I1126" s="20">
        <v>4</v>
      </c>
      <c r="J1126" s="25">
        <v>6.3888888888888884E-3</v>
      </c>
      <c r="K1126" s="20" t="s">
        <v>16388</v>
      </c>
      <c r="L1126" s="20" t="s">
        <v>16430</v>
      </c>
      <c r="M1126" s="20" t="s">
        <v>16402</v>
      </c>
      <c r="N1126" s="20" t="s">
        <v>16397</v>
      </c>
      <c r="O1126" s="20" t="s">
        <v>16398</v>
      </c>
    </row>
    <row r="1127" spans="2:15" x14ac:dyDescent="0.3">
      <c r="B1127" s="12" t="s">
        <v>16443</v>
      </c>
      <c r="C1127" s="13">
        <v>12</v>
      </c>
      <c r="D1127" s="14" t="s">
        <v>16393</v>
      </c>
      <c r="E1127" s="12" t="s">
        <v>16412</v>
      </c>
      <c r="F1127" s="12" t="s">
        <v>16394</v>
      </c>
      <c r="G1127" s="15">
        <v>0</v>
      </c>
      <c r="H1127" s="8">
        <v>0</v>
      </c>
      <c r="I1127" s="12">
        <v>3</v>
      </c>
      <c r="J1127" s="16">
        <v>6.3888888888888884E-3</v>
      </c>
      <c r="K1127" s="12"/>
      <c r="L1127" s="12"/>
      <c r="M1127" s="12" t="s">
        <v>16422</v>
      </c>
      <c r="N1127" s="12" t="s">
        <v>16409</v>
      </c>
      <c r="O1127" s="12" t="s">
        <v>16440</v>
      </c>
    </row>
    <row r="1128" spans="2:15" x14ac:dyDescent="0.3">
      <c r="B1128" s="20" t="s">
        <v>16443</v>
      </c>
      <c r="C1128" s="21">
        <v>17</v>
      </c>
      <c r="D1128" s="22" t="s">
        <v>16418</v>
      </c>
      <c r="E1128" s="20" t="s">
        <v>16400</v>
      </c>
      <c r="F1128" s="20" t="s">
        <v>16394</v>
      </c>
      <c r="G1128" s="23">
        <v>0</v>
      </c>
      <c r="H1128" s="24">
        <v>0</v>
      </c>
      <c r="I1128" s="20">
        <v>1</v>
      </c>
      <c r="J1128" s="25">
        <v>6.3888888888888884E-3</v>
      </c>
      <c r="K1128" s="20"/>
      <c r="L1128" s="20"/>
      <c r="M1128" s="20" t="s">
        <v>16422</v>
      </c>
      <c r="N1128" s="20" t="s">
        <v>16406</v>
      </c>
      <c r="O1128" s="20" t="s">
        <v>16428</v>
      </c>
    </row>
    <row r="1129" spans="2:15" x14ac:dyDescent="0.3">
      <c r="B1129" s="12" t="s">
        <v>16443</v>
      </c>
      <c r="C1129" s="13">
        <v>14</v>
      </c>
      <c r="D1129" s="14" t="s">
        <v>16442</v>
      </c>
      <c r="E1129" s="12" t="s">
        <v>16400</v>
      </c>
      <c r="F1129" s="12" t="s">
        <v>16416</v>
      </c>
      <c r="G1129" s="15">
        <v>0</v>
      </c>
      <c r="H1129" s="8">
        <v>0</v>
      </c>
      <c r="I1129" s="12">
        <v>4</v>
      </c>
      <c r="J1129" s="16">
        <v>6.3888888888888884E-3</v>
      </c>
      <c r="K1129" s="12"/>
      <c r="L1129" s="12"/>
      <c r="M1129" s="12" t="s">
        <v>16425</v>
      </c>
      <c r="N1129" s="12" t="s">
        <v>16397</v>
      </c>
      <c r="O1129" s="12" t="s">
        <v>16403</v>
      </c>
    </row>
    <row r="1130" spans="2:15" x14ac:dyDescent="0.3">
      <c r="B1130" s="20" t="s">
        <v>16384</v>
      </c>
      <c r="C1130" s="21">
        <v>11</v>
      </c>
      <c r="D1130" s="22" t="s">
        <v>16429</v>
      </c>
      <c r="E1130" s="20" t="s">
        <v>16404</v>
      </c>
      <c r="F1130" s="20" t="s">
        <v>16394</v>
      </c>
      <c r="G1130" s="23">
        <v>2</v>
      </c>
      <c r="H1130" s="24">
        <v>38000000</v>
      </c>
      <c r="I1130" s="20">
        <v>1</v>
      </c>
      <c r="J1130" s="25">
        <v>6.4236111111111117E-3</v>
      </c>
      <c r="K1130" s="20" t="s">
        <v>16420</v>
      </c>
      <c r="L1130" s="20" t="s">
        <v>16401</v>
      </c>
      <c r="M1130" s="20" t="s">
        <v>16425</v>
      </c>
      <c r="N1130" s="20" t="s">
        <v>16409</v>
      </c>
      <c r="O1130" s="20" t="s">
        <v>16440</v>
      </c>
    </row>
    <row r="1131" spans="2:15" x14ac:dyDescent="0.3">
      <c r="B1131" s="12" t="s">
        <v>16384</v>
      </c>
      <c r="C1131" s="13">
        <v>11</v>
      </c>
      <c r="D1131" s="14" t="s">
        <v>16431</v>
      </c>
      <c r="E1131" s="12" t="s">
        <v>16386</v>
      </c>
      <c r="F1131" s="12" t="s">
        <v>16416</v>
      </c>
      <c r="G1131" s="15">
        <v>5</v>
      </c>
      <c r="H1131" s="8">
        <v>25000000</v>
      </c>
      <c r="I1131" s="12">
        <v>1</v>
      </c>
      <c r="J1131" s="16">
        <v>6.4236111111111117E-3</v>
      </c>
      <c r="K1131" s="12" t="s">
        <v>16388</v>
      </c>
      <c r="L1131" s="12" t="s">
        <v>16401</v>
      </c>
      <c r="M1131" s="12" t="s">
        <v>16425</v>
      </c>
      <c r="N1131" s="12" t="s">
        <v>16391</v>
      </c>
      <c r="O1131" s="12" t="s">
        <v>16415</v>
      </c>
    </row>
    <row r="1132" spans="2:15" x14ac:dyDescent="0.3">
      <c r="B1132" s="20" t="s">
        <v>16384</v>
      </c>
      <c r="C1132" s="21">
        <v>1</v>
      </c>
      <c r="D1132" s="22" t="s">
        <v>16434</v>
      </c>
      <c r="E1132" s="20" t="s">
        <v>16423</v>
      </c>
      <c r="F1132" s="20" t="s">
        <v>16394</v>
      </c>
      <c r="G1132" s="23">
        <v>2</v>
      </c>
      <c r="H1132" s="24">
        <v>12000000</v>
      </c>
      <c r="I1132" s="20">
        <v>1</v>
      </c>
      <c r="J1132" s="25">
        <v>6.4236111111111117E-3</v>
      </c>
      <c r="K1132" s="20" t="s">
        <v>16388</v>
      </c>
      <c r="L1132" s="20" t="s">
        <v>16401</v>
      </c>
      <c r="M1132" s="20" t="s">
        <v>16417</v>
      </c>
      <c r="N1132" s="20" t="s">
        <v>16397</v>
      </c>
      <c r="O1132" s="20" t="s">
        <v>16426</v>
      </c>
    </row>
    <row r="1133" spans="2:15" x14ac:dyDescent="0.3">
      <c r="B1133" s="12" t="s">
        <v>16384</v>
      </c>
      <c r="C1133" s="13">
        <v>29</v>
      </c>
      <c r="D1133" s="14" t="s">
        <v>16393</v>
      </c>
      <c r="E1133" s="12" t="s">
        <v>16400</v>
      </c>
      <c r="F1133" s="12" t="s">
        <v>16387</v>
      </c>
      <c r="G1133" s="15">
        <v>5</v>
      </c>
      <c r="H1133" s="8">
        <v>21000000</v>
      </c>
      <c r="I1133" s="12">
        <v>5</v>
      </c>
      <c r="J1133" s="16">
        <v>6.4236111111111117E-3</v>
      </c>
      <c r="K1133" s="12" t="s">
        <v>16388</v>
      </c>
      <c r="L1133" s="12" t="s">
        <v>16389</v>
      </c>
      <c r="M1133" s="12" t="s">
        <v>16402</v>
      </c>
      <c r="N1133" s="12" t="s">
        <v>16406</v>
      </c>
      <c r="O1133" s="12" t="s">
        <v>16428</v>
      </c>
    </row>
    <row r="1134" spans="2:15" x14ac:dyDescent="0.3">
      <c r="B1134" s="20" t="s">
        <v>16384</v>
      </c>
      <c r="C1134" s="21">
        <v>30</v>
      </c>
      <c r="D1134" s="22" t="s">
        <v>16399</v>
      </c>
      <c r="E1134" s="20" t="s">
        <v>16404</v>
      </c>
      <c r="F1134" s="20" t="s">
        <v>16394</v>
      </c>
      <c r="G1134" s="23">
        <v>2</v>
      </c>
      <c r="H1134" s="24">
        <v>12000000</v>
      </c>
      <c r="I1134" s="20">
        <v>4</v>
      </c>
      <c r="J1134" s="25">
        <v>6.4236111111111117E-3</v>
      </c>
      <c r="K1134" s="20" t="s">
        <v>16388</v>
      </c>
      <c r="L1134" s="20" t="s">
        <v>16389</v>
      </c>
      <c r="M1134" s="20" t="s">
        <v>16405</v>
      </c>
      <c r="N1134" s="20" t="s">
        <v>16391</v>
      </c>
      <c r="O1134" s="20" t="s">
        <v>16409</v>
      </c>
    </row>
    <row r="1135" spans="2:15" x14ac:dyDescent="0.3">
      <c r="B1135" s="12" t="s">
        <v>16384</v>
      </c>
      <c r="C1135" s="13">
        <v>25</v>
      </c>
      <c r="D1135" s="14" t="s">
        <v>16411</v>
      </c>
      <c r="E1135" s="12" t="s">
        <v>16386</v>
      </c>
      <c r="F1135" s="12" t="s">
        <v>16387</v>
      </c>
      <c r="G1135" s="15">
        <v>1</v>
      </c>
      <c r="H1135" s="8">
        <v>19000000</v>
      </c>
      <c r="I1135" s="12">
        <v>3</v>
      </c>
      <c r="J1135" s="16">
        <v>6.4236111111111117E-3</v>
      </c>
      <c r="K1135" s="12" t="s">
        <v>16420</v>
      </c>
      <c r="L1135" s="12" t="s">
        <v>16395</v>
      </c>
      <c r="M1135" s="12" t="s">
        <v>16402</v>
      </c>
      <c r="N1135" s="12" t="s">
        <v>16397</v>
      </c>
      <c r="O1135" s="12" t="s">
        <v>16398</v>
      </c>
    </row>
    <row r="1136" spans="2:15" x14ac:dyDescent="0.3">
      <c r="B1136" s="20" t="s">
        <v>16384</v>
      </c>
      <c r="C1136" s="21">
        <v>10</v>
      </c>
      <c r="D1136" s="22" t="s">
        <v>16411</v>
      </c>
      <c r="E1136" s="20" t="s">
        <v>16386</v>
      </c>
      <c r="F1136" s="20" t="s">
        <v>16387</v>
      </c>
      <c r="G1136" s="23">
        <v>4</v>
      </c>
      <c r="H1136" s="24">
        <v>11000000</v>
      </c>
      <c r="I1136" s="20">
        <v>5</v>
      </c>
      <c r="J1136" s="25">
        <v>6.4236111111111117E-3</v>
      </c>
      <c r="K1136" s="20" t="s">
        <v>16435</v>
      </c>
      <c r="L1136" s="20" t="s">
        <v>16401</v>
      </c>
      <c r="M1136" s="20" t="s">
        <v>16422</v>
      </c>
      <c r="N1136" s="20" t="s">
        <v>16397</v>
      </c>
      <c r="O1136" s="20" t="s">
        <v>16398</v>
      </c>
    </row>
    <row r="1137" spans="2:15" x14ac:dyDescent="0.3">
      <c r="B1137" s="12" t="s">
        <v>16384</v>
      </c>
      <c r="C1137" s="13">
        <v>28</v>
      </c>
      <c r="D1137" s="14" t="s">
        <v>16411</v>
      </c>
      <c r="E1137" s="12" t="s">
        <v>16423</v>
      </c>
      <c r="F1137" s="12" t="s">
        <v>16416</v>
      </c>
      <c r="G1137" s="15">
        <v>1</v>
      </c>
      <c r="H1137" s="8">
        <v>7000000</v>
      </c>
      <c r="I1137" s="12">
        <v>1</v>
      </c>
      <c r="J1137" s="16">
        <v>6.4236111111111117E-3</v>
      </c>
      <c r="K1137" s="12" t="s">
        <v>16388</v>
      </c>
      <c r="L1137" s="12" t="s">
        <v>16430</v>
      </c>
      <c r="M1137" s="12" t="s">
        <v>16414</v>
      </c>
      <c r="N1137" s="12" t="s">
        <v>16391</v>
      </c>
      <c r="O1137" s="12" t="s">
        <v>16409</v>
      </c>
    </row>
    <row r="1138" spans="2:15" x14ac:dyDescent="0.3">
      <c r="B1138" s="20" t="s">
        <v>16384</v>
      </c>
      <c r="C1138" s="21">
        <v>13</v>
      </c>
      <c r="D1138" s="22" t="s">
        <v>16418</v>
      </c>
      <c r="E1138" s="20" t="s">
        <v>16412</v>
      </c>
      <c r="F1138" s="20" t="s">
        <v>16394</v>
      </c>
      <c r="G1138" s="23">
        <v>4</v>
      </c>
      <c r="H1138" s="24">
        <v>20000000</v>
      </c>
      <c r="I1138" s="20">
        <v>5</v>
      </c>
      <c r="J1138" s="25">
        <v>6.4236111111111117E-3</v>
      </c>
      <c r="K1138" s="20" t="s">
        <v>16388</v>
      </c>
      <c r="L1138" s="20" t="s">
        <v>16395</v>
      </c>
      <c r="M1138" s="20" t="s">
        <v>16402</v>
      </c>
      <c r="N1138" s="20" t="s">
        <v>16397</v>
      </c>
      <c r="O1138" s="20" t="s">
        <v>16403</v>
      </c>
    </row>
    <row r="1139" spans="2:15" x14ac:dyDescent="0.3">
      <c r="B1139" s="12" t="s">
        <v>16384</v>
      </c>
      <c r="C1139" s="13">
        <v>3</v>
      </c>
      <c r="D1139" s="14" t="s">
        <v>16418</v>
      </c>
      <c r="E1139" s="12" t="s">
        <v>16386</v>
      </c>
      <c r="F1139" s="12" t="s">
        <v>16416</v>
      </c>
      <c r="G1139" s="15">
        <v>3</v>
      </c>
      <c r="H1139" s="8">
        <v>15000000</v>
      </c>
      <c r="I1139" s="12">
        <v>2</v>
      </c>
      <c r="J1139" s="16">
        <v>6.4236111111111117E-3</v>
      </c>
      <c r="K1139" s="12" t="s">
        <v>16388</v>
      </c>
      <c r="L1139" s="12" t="s">
        <v>16430</v>
      </c>
      <c r="M1139" s="12" t="s">
        <v>16396</v>
      </c>
      <c r="N1139" s="12" t="s">
        <v>16406</v>
      </c>
      <c r="O1139" s="12" t="s">
        <v>16428</v>
      </c>
    </row>
    <row r="1140" spans="2:15" x14ac:dyDescent="0.3">
      <c r="B1140" s="20" t="s">
        <v>16384</v>
      </c>
      <c r="C1140" s="21">
        <v>11</v>
      </c>
      <c r="D1140" s="22" t="s">
        <v>16429</v>
      </c>
      <c r="E1140" s="20" t="s">
        <v>16404</v>
      </c>
      <c r="F1140" s="20" t="s">
        <v>16394</v>
      </c>
      <c r="G1140" s="23">
        <v>2</v>
      </c>
      <c r="H1140" s="24">
        <v>38000000</v>
      </c>
      <c r="I1140" s="20">
        <v>1</v>
      </c>
      <c r="J1140" s="25">
        <v>6.4236111111111117E-3</v>
      </c>
      <c r="K1140" s="20" t="s">
        <v>16420</v>
      </c>
      <c r="L1140" s="20" t="s">
        <v>16401</v>
      </c>
      <c r="M1140" s="20" t="s">
        <v>16425</v>
      </c>
      <c r="N1140" s="20" t="s">
        <v>16409</v>
      </c>
      <c r="O1140" s="20" t="s">
        <v>16440</v>
      </c>
    </row>
    <row r="1141" spans="2:15" x14ac:dyDescent="0.3">
      <c r="B1141" s="12" t="s">
        <v>16384</v>
      </c>
      <c r="C1141" s="13">
        <v>11</v>
      </c>
      <c r="D1141" s="14" t="s">
        <v>16431</v>
      </c>
      <c r="E1141" s="12" t="s">
        <v>16386</v>
      </c>
      <c r="F1141" s="12" t="s">
        <v>16416</v>
      </c>
      <c r="G1141" s="15">
        <v>5</v>
      </c>
      <c r="H1141" s="8">
        <v>25000000</v>
      </c>
      <c r="I1141" s="12">
        <v>1</v>
      </c>
      <c r="J1141" s="16">
        <v>6.4236111111111117E-3</v>
      </c>
      <c r="K1141" s="12" t="s">
        <v>16388</v>
      </c>
      <c r="L1141" s="12" t="s">
        <v>16401</v>
      </c>
      <c r="M1141" s="12" t="s">
        <v>16425</v>
      </c>
      <c r="N1141" s="12" t="s">
        <v>16391</v>
      </c>
      <c r="O1141" s="12" t="s">
        <v>16415</v>
      </c>
    </row>
    <row r="1142" spans="2:15" x14ac:dyDescent="0.3">
      <c r="B1142" s="20" t="s">
        <v>16384</v>
      </c>
      <c r="C1142" s="21">
        <v>1</v>
      </c>
      <c r="D1142" s="22" t="s">
        <v>16434</v>
      </c>
      <c r="E1142" s="20" t="s">
        <v>16423</v>
      </c>
      <c r="F1142" s="20" t="s">
        <v>16394</v>
      </c>
      <c r="G1142" s="23">
        <v>2</v>
      </c>
      <c r="H1142" s="24">
        <v>12000000</v>
      </c>
      <c r="I1142" s="20">
        <v>1</v>
      </c>
      <c r="J1142" s="25">
        <v>6.4236111111111117E-3</v>
      </c>
      <c r="K1142" s="20" t="s">
        <v>16388</v>
      </c>
      <c r="L1142" s="20" t="s">
        <v>16401</v>
      </c>
      <c r="M1142" s="20" t="s">
        <v>16417</v>
      </c>
      <c r="N1142" s="20" t="s">
        <v>16397</v>
      </c>
      <c r="O1142" s="20" t="s">
        <v>16426</v>
      </c>
    </row>
    <row r="1143" spans="2:15" x14ac:dyDescent="0.3">
      <c r="B1143" s="12" t="s">
        <v>16384</v>
      </c>
      <c r="C1143" s="13">
        <v>29</v>
      </c>
      <c r="D1143" s="14" t="s">
        <v>16393</v>
      </c>
      <c r="E1143" s="12" t="s">
        <v>16400</v>
      </c>
      <c r="F1143" s="12" t="s">
        <v>16387</v>
      </c>
      <c r="G1143" s="15">
        <v>5</v>
      </c>
      <c r="H1143" s="8">
        <v>21000000</v>
      </c>
      <c r="I1143" s="12">
        <v>5</v>
      </c>
      <c r="J1143" s="16">
        <v>6.4236111111111117E-3</v>
      </c>
      <c r="K1143" s="12" t="s">
        <v>16388</v>
      </c>
      <c r="L1143" s="12" t="s">
        <v>16389</v>
      </c>
      <c r="M1143" s="12" t="s">
        <v>16402</v>
      </c>
      <c r="N1143" s="12" t="s">
        <v>16406</v>
      </c>
      <c r="O1143" s="12" t="s">
        <v>16428</v>
      </c>
    </row>
    <row r="1144" spans="2:15" x14ac:dyDescent="0.3">
      <c r="B1144" s="20" t="s">
        <v>16443</v>
      </c>
      <c r="C1144" s="21">
        <v>13</v>
      </c>
      <c r="D1144" s="22" t="s">
        <v>16429</v>
      </c>
      <c r="E1144" s="20" t="s">
        <v>16386</v>
      </c>
      <c r="F1144" s="20" t="s">
        <v>16419</v>
      </c>
      <c r="G1144" s="23">
        <v>0</v>
      </c>
      <c r="H1144" s="24">
        <v>0</v>
      </c>
      <c r="I1144" s="20">
        <v>2</v>
      </c>
      <c r="J1144" s="25">
        <v>6.4236111111111117E-3</v>
      </c>
      <c r="K1144" s="20"/>
      <c r="L1144" s="20"/>
      <c r="M1144" s="20" t="s">
        <v>16417</v>
      </c>
      <c r="N1144" s="20" t="s">
        <v>16409</v>
      </c>
      <c r="O1144" s="20" t="s">
        <v>16440</v>
      </c>
    </row>
    <row r="1145" spans="2:15" x14ac:dyDescent="0.3">
      <c r="B1145" s="12" t="s">
        <v>16443</v>
      </c>
      <c r="C1145" s="13">
        <v>29</v>
      </c>
      <c r="D1145" s="14" t="s">
        <v>16399</v>
      </c>
      <c r="E1145" s="12" t="s">
        <v>16400</v>
      </c>
      <c r="F1145" s="12" t="s">
        <v>16394</v>
      </c>
      <c r="G1145" s="15">
        <v>0</v>
      </c>
      <c r="H1145" s="8">
        <v>0</v>
      </c>
      <c r="I1145" s="12">
        <v>2</v>
      </c>
      <c r="J1145" s="16">
        <v>6.4236111111111117E-3</v>
      </c>
      <c r="K1145" s="12"/>
      <c r="L1145" s="12"/>
      <c r="M1145" s="12" t="s">
        <v>16417</v>
      </c>
      <c r="N1145" s="12" t="s">
        <v>16397</v>
      </c>
      <c r="O1145" s="12" t="s">
        <v>16398</v>
      </c>
    </row>
    <row r="1146" spans="2:15" x14ac:dyDescent="0.3">
      <c r="B1146" s="20" t="s">
        <v>16443</v>
      </c>
      <c r="C1146" s="21">
        <v>30</v>
      </c>
      <c r="D1146" s="22" t="s">
        <v>16442</v>
      </c>
      <c r="E1146" s="20" t="s">
        <v>16400</v>
      </c>
      <c r="F1146" s="20" t="s">
        <v>16416</v>
      </c>
      <c r="G1146" s="23">
        <v>0</v>
      </c>
      <c r="H1146" s="24">
        <v>0</v>
      </c>
      <c r="I1146" s="20">
        <v>4</v>
      </c>
      <c r="J1146" s="25">
        <v>6.4236111111111117E-3</v>
      </c>
      <c r="K1146" s="20"/>
      <c r="L1146" s="20"/>
      <c r="M1146" s="20" t="s">
        <v>16402</v>
      </c>
      <c r="N1146" s="20" t="s">
        <v>16406</v>
      </c>
      <c r="O1146" s="20" t="s">
        <v>16439</v>
      </c>
    </row>
    <row r="1147" spans="2:15" x14ac:dyDescent="0.3">
      <c r="B1147" s="12" t="s">
        <v>16443</v>
      </c>
      <c r="C1147" s="13">
        <v>13</v>
      </c>
      <c r="D1147" s="14" t="s">
        <v>16429</v>
      </c>
      <c r="E1147" s="12" t="s">
        <v>16386</v>
      </c>
      <c r="F1147" s="12" t="s">
        <v>16419</v>
      </c>
      <c r="G1147" s="15">
        <v>0</v>
      </c>
      <c r="H1147" s="8">
        <v>0</v>
      </c>
      <c r="I1147" s="12">
        <v>2</v>
      </c>
      <c r="J1147" s="16">
        <v>6.4236111111111117E-3</v>
      </c>
      <c r="K1147" s="12"/>
      <c r="L1147" s="12"/>
      <c r="M1147" s="12" t="s">
        <v>16417</v>
      </c>
      <c r="N1147" s="12" t="s">
        <v>16409</v>
      </c>
      <c r="O1147" s="12" t="s">
        <v>16440</v>
      </c>
    </row>
    <row r="1148" spans="2:15" x14ac:dyDescent="0.3">
      <c r="B1148" s="20" t="s">
        <v>16384</v>
      </c>
      <c r="C1148" s="21">
        <v>12</v>
      </c>
      <c r="D1148" s="22" t="s">
        <v>16429</v>
      </c>
      <c r="E1148" s="20" t="s">
        <v>16404</v>
      </c>
      <c r="F1148" s="20" t="s">
        <v>16416</v>
      </c>
      <c r="G1148" s="23">
        <v>2</v>
      </c>
      <c r="H1148" s="24">
        <v>12000000</v>
      </c>
      <c r="I1148" s="20">
        <v>3</v>
      </c>
      <c r="J1148" s="25">
        <v>6.6666666666666671E-3</v>
      </c>
      <c r="K1148" s="20" t="s">
        <v>16388</v>
      </c>
      <c r="L1148" s="20" t="s">
        <v>16389</v>
      </c>
      <c r="M1148" s="20" t="s">
        <v>16402</v>
      </c>
      <c r="N1148" s="20" t="s">
        <v>16406</v>
      </c>
      <c r="O1148" s="20" t="s">
        <v>16428</v>
      </c>
    </row>
    <row r="1149" spans="2:15" x14ac:dyDescent="0.3">
      <c r="B1149" s="12" t="s">
        <v>16384</v>
      </c>
      <c r="C1149" s="13">
        <v>1</v>
      </c>
      <c r="D1149" s="14" t="s">
        <v>16445</v>
      </c>
      <c r="E1149" s="12" t="s">
        <v>16400</v>
      </c>
      <c r="F1149" s="12" t="s">
        <v>16416</v>
      </c>
      <c r="G1149" s="15">
        <v>5</v>
      </c>
      <c r="H1149" s="8">
        <v>25000000</v>
      </c>
      <c r="I1149" s="12">
        <v>1</v>
      </c>
      <c r="J1149" s="16">
        <v>6.6666666666666671E-3</v>
      </c>
      <c r="K1149" s="12" t="s">
        <v>16388</v>
      </c>
      <c r="L1149" s="12" t="s">
        <v>16401</v>
      </c>
      <c r="M1149" s="12" t="s">
        <v>16417</v>
      </c>
      <c r="N1149" s="12" t="s">
        <v>16397</v>
      </c>
      <c r="O1149" s="12" t="s">
        <v>16403</v>
      </c>
    </row>
    <row r="1150" spans="2:15" x14ac:dyDescent="0.3">
      <c r="B1150" s="20" t="s">
        <v>16384</v>
      </c>
      <c r="C1150" s="21">
        <v>11</v>
      </c>
      <c r="D1150" s="22" t="s">
        <v>16399</v>
      </c>
      <c r="E1150" s="20" t="s">
        <v>16423</v>
      </c>
      <c r="F1150" s="20" t="s">
        <v>16441</v>
      </c>
      <c r="G1150" s="23">
        <v>1</v>
      </c>
      <c r="H1150" s="24">
        <v>7000000</v>
      </c>
      <c r="I1150" s="20">
        <v>2</v>
      </c>
      <c r="J1150" s="25">
        <v>6.6666666666666671E-3</v>
      </c>
      <c r="K1150" s="20" t="s">
        <v>16388</v>
      </c>
      <c r="L1150" s="20" t="s">
        <v>16430</v>
      </c>
      <c r="M1150" s="20" t="s">
        <v>16425</v>
      </c>
      <c r="N1150" s="20" t="s">
        <v>16409</v>
      </c>
      <c r="O1150" s="20" t="s">
        <v>16440</v>
      </c>
    </row>
    <row r="1151" spans="2:15" x14ac:dyDescent="0.3">
      <c r="B1151" s="12" t="s">
        <v>16384</v>
      </c>
      <c r="C1151" s="13">
        <v>12</v>
      </c>
      <c r="D1151" s="14" t="s">
        <v>16411</v>
      </c>
      <c r="E1151" s="12" t="s">
        <v>16386</v>
      </c>
      <c r="F1151" s="12" t="s">
        <v>16416</v>
      </c>
      <c r="G1151" s="15">
        <v>2</v>
      </c>
      <c r="H1151" s="8">
        <v>38000000</v>
      </c>
      <c r="I1151" s="12">
        <v>3</v>
      </c>
      <c r="J1151" s="16">
        <v>6.6666666666666671E-3</v>
      </c>
      <c r="K1151" s="12" t="s">
        <v>16420</v>
      </c>
      <c r="L1151" s="12" t="s">
        <v>16430</v>
      </c>
      <c r="M1151" s="12" t="s">
        <v>16422</v>
      </c>
      <c r="N1151" s="12" t="s">
        <v>16397</v>
      </c>
      <c r="O1151" s="12" t="s">
        <v>16426</v>
      </c>
    </row>
    <row r="1152" spans="2:15" x14ac:dyDescent="0.3">
      <c r="B1152" s="20" t="s">
        <v>16384</v>
      </c>
      <c r="C1152" s="21">
        <v>28</v>
      </c>
      <c r="D1152" s="22" t="s">
        <v>16411</v>
      </c>
      <c r="E1152" s="20" t="s">
        <v>16423</v>
      </c>
      <c r="F1152" s="20" t="s">
        <v>16387</v>
      </c>
      <c r="G1152" s="23">
        <v>3</v>
      </c>
      <c r="H1152" s="24">
        <v>15000000</v>
      </c>
      <c r="I1152" s="20">
        <v>1</v>
      </c>
      <c r="J1152" s="25">
        <v>6.6666666666666671E-3</v>
      </c>
      <c r="K1152" s="20" t="s">
        <v>16388</v>
      </c>
      <c r="L1152" s="20" t="s">
        <v>16395</v>
      </c>
      <c r="M1152" s="20" t="s">
        <v>16405</v>
      </c>
      <c r="N1152" s="20" t="s">
        <v>16391</v>
      </c>
      <c r="O1152" s="20" t="s">
        <v>16415</v>
      </c>
    </row>
    <row r="1153" spans="2:15" x14ac:dyDescent="0.3">
      <c r="B1153" s="12" t="s">
        <v>16384</v>
      </c>
      <c r="C1153" s="13">
        <v>8</v>
      </c>
      <c r="D1153" s="14" t="s">
        <v>16411</v>
      </c>
      <c r="E1153" s="12" t="s">
        <v>16404</v>
      </c>
      <c r="F1153" s="12" t="s">
        <v>16419</v>
      </c>
      <c r="G1153" s="15">
        <v>2</v>
      </c>
      <c r="H1153" s="8">
        <v>12000000</v>
      </c>
      <c r="I1153" s="12">
        <v>4</v>
      </c>
      <c r="J1153" s="16">
        <v>6.6666666666666671E-3</v>
      </c>
      <c r="K1153" s="12" t="s">
        <v>16388</v>
      </c>
      <c r="L1153" s="12" t="s">
        <v>16401</v>
      </c>
      <c r="M1153" s="12" t="s">
        <v>16425</v>
      </c>
      <c r="N1153" s="12" t="s">
        <v>16397</v>
      </c>
      <c r="O1153" s="12" t="s">
        <v>16403</v>
      </c>
    </row>
    <row r="1154" spans="2:15" x14ac:dyDescent="0.3">
      <c r="B1154" s="20" t="s">
        <v>16384</v>
      </c>
      <c r="C1154" s="21">
        <v>11</v>
      </c>
      <c r="D1154" s="22" t="s">
        <v>16418</v>
      </c>
      <c r="E1154" s="20" t="s">
        <v>16400</v>
      </c>
      <c r="F1154" s="20" t="s">
        <v>16387</v>
      </c>
      <c r="G1154" s="23">
        <v>2</v>
      </c>
      <c r="H1154" s="24">
        <v>12000000</v>
      </c>
      <c r="I1154" s="20">
        <v>1</v>
      </c>
      <c r="J1154" s="25">
        <v>6.6666666666666671E-3</v>
      </c>
      <c r="K1154" s="20" t="s">
        <v>16388</v>
      </c>
      <c r="L1154" s="20" t="s">
        <v>16413</v>
      </c>
      <c r="M1154" s="20" t="s">
        <v>16417</v>
      </c>
      <c r="N1154" s="20" t="s">
        <v>16397</v>
      </c>
      <c r="O1154" s="20" t="s">
        <v>16398</v>
      </c>
    </row>
    <row r="1155" spans="2:15" x14ac:dyDescent="0.3">
      <c r="B1155" s="12" t="s">
        <v>16384</v>
      </c>
      <c r="C1155" s="13">
        <v>22</v>
      </c>
      <c r="D1155" s="14" t="s">
        <v>16418</v>
      </c>
      <c r="E1155" s="12" t="s">
        <v>16404</v>
      </c>
      <c r="F1155" s="12" t="s">
        <v>16387</v>
      </c>
      <c r="G1155" s="15">
        <v>4</v>
      </c>
      <c r="H1155" s="8">
        <v>20000000</v>
      </c>
      <c r="I1155" s="12">
        <v>4</v>
      </c>
      <c r="J1155" s="16">
        <v>6.6666666666666671E-3</v>
      </c>
      <c r="K1155" s="12" t="s">
        <v>16388</v>
      </c>
      <c r="L1155" s="12" t="s">
        <v>16389</v>
      </c>
      <c r="M1155" s="12" t="s">
        <v>16414</v>
      </c>
      <c r="N1155" s="12" t="s">
        <v>16391</v>
      </c>
      <c r="O1155" s="12" t="s">
        <v>16415</v>
      </c>
    </row>
    <row r="1156" spans="2:15" x14ac:dyDescent="0.3">
      <c r="B1156" s="20" t="s">
        <v>16384</v>
      </c>
      <c r="C1156" s="21">
        <v>12</v>
      </c>
      <c r="D1156" s="22" t="s">
        <v>16429</v>
      </c>
      <c r="E1156" s="20" t="s">
        <v>16404</v>
      </c>
      <c r="F1156" s="20" t="s">
        <v>16416</v>
      </c>
      <c r="G1156" s="23">
        <v>2</v>
      </c>
      <c r="H1156" s="24">
        <v>12000000</v>
      </c>
      <c r="I1156" s="20">
        <v>3</v>
      </c>
      <c r="J1156" s="25">
        <v>6.6666666666666671E-3</v>
      </c>
      <c r="K1156" s="20" t="s">
        <v>16388</v>
      </c>
      <c r="L1156" s="20" t="s">
        <v>16389</v>
      </c>
      <c r="M1156" s="20" t="s">
        <v>16402</v>
      </c>
      <c r="N1156" s="20" t="s">
        <v>16406</v>
      </c>
      <c r="O1156" s="20" t="s">
        <v>16428</v>
      </c>
    </row>
    <row r="1157" spans="2:15" x14ac:dyDescent="0.3">
      <c r="B1157" s="12" t="s">
        <v>16384</v>
      </c>
      <c r="C1157" s="13">
        <v>1</v>
      </c>
      <c r="D1157" s="14" t="s">
        <v>16445</v>
      </c>
      <c r="E1157" s="12" t="s">
        <v>16400</v>
      </c>
      <c r="F1157" s="12" t="s">
        <v>16416</v>
      </c>
      <c r="G1157" s="15">
        <v>5</v>
      </c>
      <c r="H1157" s="8">
        <v>25000000</v>
      </c>
      <c r="I1157" s="12">
        <v>1</v>
      </c>
      <c r="J1157" s="16">
        <v>6.6666666666666671E-3</v>
      </c>
      <c r="K1157" s="12" t="s">
        <v>16388</v>
      </c>
      <c r="L1157" s="12" t="s">
        <v>16401</v>
      </c>
      <c r="M1157" s="12" t="s">
        <v>16417</v>
      </c>
      <c r="N1157" s="12" t="s">
        <v>16397</v>
      </c>
      <c r="O1157" s="12" t="s">
        <v>16403</v>
      </c>
    </row>
    <row r="1158" spans="2:15" x14ac:dyDescent="0.3">
      <c r="B1158" s="20" t="s">
        <v>16443</v>
      </c>
      <c r="C1158" s="21">
        <v>27</v>
      </c>
      <c r="D1158" s="22" t="s">
        <v>16399</v>
      </c>
      <c r="E1158" s="20" t="s">
        <v>16386</v>
      </c>
      <c r="F1158" s="20" t="s">
        <v>16387</v>
      </c>
      <c r="G1158" s="23">
        <v>0</v>
      </c>
      <c r="H1158" s="24">
        <v>0</v>
      </c>
      <c r="I1158" s="20">
        <v>1</v>
      </c>
      <c r="J1158" s="25">
        <v>6.6666666666666671E-3</v>
      </c>
      <c r="K1158" s="20"/>
      <c r="L1158" s="20"/>
      <c r="M1158" s="20" t="s">
        <v>16405</v>
      </c>
      <c r="N1158" s="20" t="s">
        <v>16406</v>
      </c>
      <c r="O1158" s="20" t="s">
        <v>16439</v>
      </c>
    </row>
    <row r="1159" spans="2:15" x14ac:dyDescent="0.3">
      <c r="B1159" s="12" t="s">
        <v>16443</v>
      </c>
      <c r="C1159" s="13">
        <v>3</v>
      </c>
      <c r="D1159" s="14" t="s">
        <v>16411</v>
      </c>
      <c r="E1159" s="12" t="s">
        <v>16386</v>
      </c>
      <c r="F1159" s="12" t="s">
        <v>16416</v>
      </c>
      <c r="G1159" s="15">
        <v>0</v>
      </c>
      <c r="H1159" s="8">
        <v>0</v>
      </c>
      <c r="I1159" s="12">
        <v>1</v>
      </c>
      <c r="J1159" s="16">
        <v>6.6666666666666671E-3</v>
      </c>
      <c r="K1159" s="12"/>
      <c r="L1159" s="12"/>
      <c r="M1159" s="12" t="s">
        <v>16402</v>
      </c>
      <c r="N1159" s="12" t="s">
        <v>16391</v>
      </c>
      <c r="O1159" s="12" t="s">
        <v>16436</v>
      </c>
    </row>
    <row r="1160" spans="2:15" x14ac:dyDescent="0.3">
      <c r="B1160" s="20" t="s">
        <v>16443</v>
      </c>
      <c r="C1160" s="21">
        <v>11</v>
      </c>
      <c r="D1160" s="22" t="s">
        <v>16418</v>
      </c>
      <c r="E1160" s="20" t="s">
        <v>16386</v>
      </c>
      <c r="F1160" s="20" t="s">
        <v>16387</v>
      </c>
      <c r="G1160" s="23">
        <v>0</v>
      </c>
      <c r="H1160" s="24">
        <v>0</v>
      </c>
      <c r="I1160" s="20">
        <v>3</v>
      </c>
      <c r="J1160" s="25">
        <v>6.6666666666666671E-3</v>
      </c>
      <c r="K1160" s="20"/>
      <c r="L1160" s="20"/>
      <c r="M1160" s="20" t="s">
        <v>16414</v>
      </c>
      <c r="N1160" s="20" t="s">
        <v>16391</v>
      </c>
      <c r="O1160" s="20" t="s">
        <v>16415</v>
      </c>
    </row>
    <row r="1161" spans="2:15" x14ac:dyDescent="0.3">
      <c r="B1161" s="12" t="s">
        <v>16443</v>
      </c>
      <c r="C1161" s="13">
        <v>10</v>
      </c>
      <c r="D1161" s="14" t="s">
        <v>16418</v>
      </c>
      <c r="E1161" s="12" t="s">
        <v>16404</v>
      </c>
      <c r="F1161" s="12" t="s">
        <v>16394</v>
      </c>
      <c r="G1161" s="15">
        <v>0</v>
      </c>
      <c r="H1161" s="8">
        <v>0</v>
      </c>
      <c r="I1161" s="12">
        <v>5</v>
      </c>
      <c r="J1161" s="16">
        <v>6.6666666666666671E-3</v>
      </c>
      <c r="K1161" s="12"/>
      <c r="L1161" s="12"/>
      <c r="M1161" s="12" t="s">
        <v>16425</v>
      </c>
      <c r="N1161" s="12" t="s">
        <v>16391</v>
      </c>
      <c r="O1161" s="12" t="s">
        <v>16437</v>
      </c>
    </row>
    <row r="1162" spans="2:15" x14ac:dyDescent="0.3">
      <c r="B1162" s="20" t="s">
        <v>16384</v>
      </c>
      <c r="C1162" s="21">
        <v>12</v>
      </c>
      <c r="D1162" s="22" t="s">
        <v>16434</v>
      </c>
      <c r="E1162" s="20" t="s">
        <v>16400</v>
      </c>
      <c r="F1162" s="20" t="s">
        <v>16416</v>
      </c>
      <c r="G1162" s="23">
        <v>3</v>
      </c>
      <c r="H1162" s="24">
        <v>15000000</v>
      </c>
      <c r="I1162" s="20">
        <v>3</v>
      </c>
      <c r="J1162" s="25">
        <v>7.0601851851851841E-3</v>
      </c>
      <c r="K1162" s="20" t="s">
        <v>16388</v>
      </c>
      <c r="L1162" s="20" t="s">
        <v>16438</v>
      </c>
      <c r="M1162" s="20" t="s">
        <v>16422</v>
      </c>
      <c r="N1162" s="20" t="s">
        <v>16406</v>
      </c>
      <c r="O1162" s="20" t="s">
        <v>16439</v>
      </c>
    </row>
    <row r="1163" spans="2:15" x14ac:dyDescent="0.3">
      <c r="B1163" s="12" t="s">
        <v>16384</v>
      </c>
      <c r="C1163" s="13">
        <v>13</v>
      </c>
      <c r="D1163" s="14" t="s">
        <v>16393</v>
      </c>
      <c r="E1163" s="12" t="s">
        <v>16386</v>
      </c>
      <c r="F1163" s="12" t="s">
        <v>16416</v>
      </c>
      <c r="G1163" s="15">
        <v>3</v>
      </c>
      <c r="H1163" s="8">
        <v>15000000</v>
      </c>
      <c r="I1163" s="12">
        <v>1</v>
      </c>
      <c r="J1163" s="16">
        <v>7.0601851851851841E-3</v>
      </c>
      <c r="K1163" s="12" t="s">
        <v>16388</v>
      </c>
      <c r="L1163" s="12" t="s">
        <v>16421</v>
      </c>
      <c r="M1163" s="12" t="s">
        <v>16405</v>
      </c>
      <c r="N1163" s="12" t="s">
        <v>16397</v>
      </c>
      <c r="O1163" s="12" t="s">
        <v>16403</v>
      </c>
    </row>
    <row r="1164" spans="2:15" x14ac:dyDescent="0.3">
      <c r="B1164" s="20" t="s">
        <v>16384</v>
      </c>
      <c r="C1164" s="21">
        <v>11</v>
      </c>
      <c r="D1164" s="22" t="s">
        <v>16393</v>
      </c>
      <c r="E1164" s="20" t="s">
        <v>16423</v>
      </c>
      <c r="F1164" s="20" t="s">
        <v>16387</v>
      </c>
      <c r="G1164" s="23">
        <v>1</v>
      </c>
      <c r="H1164" s="24">
        <v>7000000</v>
      </c>
      <c r="I1164" s="20">
        <v>3</v>
      </c>
      <c r="J1164" s="25">
        <v>7.0601851851851841E-3</v>
      </c>
      <c r="K1164" s="20" t="s">
        <v>16388</v>
      </c>
      <c r="L1164" s="20" t="s">
        <v>16430</v>
      </c>
      <c r="M1164" s="20" t="s">
        <v>16390</v>
      </c>
      <c r="N1164" s="20" t="s">
        <v>16391</v>
      </c>
      <c r="O1164" s="20" t="s">
        <v>16415</v>
      </c>
    </row>
    <row r="1165" spans="2:15" x14ac:dyDescent="0.3">
      <c r="B1165" s="12" t="s">
        <v>16384</v>
      </c>
      <c r="C1165" s="13">
        <v>7</v>
      </c>
      <c r="D1165" s="14" t="s">
        <v>16399</v>
      </c>
      <c r="E1165" s="12" t="s">
        <v>16404</v>
      </c>
      <c r="F1165" s="12" t="s">
        <v>16416</v>
      </c>
      <c r="G1165" s="15">
        <v>2</v>
      </c>
      <c r="H1165" s="8">
        <v>12000000</v>
      </c>
      <c r="I1165" s="12">
        <v>4</v>
      </c>
      <c r="J1165" s="16">
        <v>7.0601851851851841E-3</v>
      </c>
      <c r="K1165" s="12" t="s">
        <v>16388</v>
      </c>
      <c r="L1165" s="12" t="s">
        <v>16413</v>
      </c>
      <c r="M1165" s="12" t="s">
        <v>16414</v>
      </c>
      <c r="N1165" s="12" t="s">
        <v>16391</v>
      </c>
      <c r="O1165" s="12" t="s">
        <v>16436</v>
      </c>
    </row>
    <row r="1166" spans="2:15" x14ac:dyDescent="0.3">
      <c r="B1166" s="20" t="s">
        <v>16384</v>
      </c>
      <c r="C1166" s="21">
        <v>9</v>
      </c>
      <c r="D1166" s="22" t="s">
        <v>16399</v>
      </c>
      <c r="E1166" s="20" t="s">
        <v>16400</v>
      </c>
      <c r="F1166" s="20" t="s">
        <v>16394</v>
      </c>
      <c r="G1166" s="23">
        <v>3</v>
      </c>
      <c r="H1166" s="24">
        <v>15000000</v>
      </c>
      <c r="I1166" s="20">
        <v>4</v>
      </c>
      <c r="J1166" s="25">
        <v>7.0601851851851841E-3</v>
      </c>
      <c r="K1166" s="20" t="s">
        <v>16388</v>
      </c>
      <c r="L1166" s="20" t="s">
        <v>16389</v>
      </c>
      <c r="M1166" s="20" t="s">
        <v>16405</v>
      </c>
      <c r="N1166" s="20" t="s">
        <v>16406</v>
      </c>
      <c r="O1166" s="20" t="s">
        <v>16428</v>
      </c>
    </row>
    <row r="1167" spans="2:15" x14ac:dyDescent="0.3">
      <c r="B1167" s="12" t="s">
        <v>16384</v>
      </c>
      <c r="C1167" s="13">
        <v>24</v>
      </c>
      <c r="D1167" s="14" t="s">
        <v>16399</v>
      </c>
      <c r="E1167" s="12" t="s">
        <v>16400</v>
      </c>
      <c r="F1167" s="12" t="s">
        <v>16419</v>
      </c>
      <c r="G1167" s="15">
        <v>2</v>
      </c>
      <c r="H1167" s="8">
        <v>12000000</v>
      </c>
      <c r="I1167" s="12">
        <v>2</v>
      </c>
      <c r="J1167" s="16">
        <v>7.0601851851851841E-3</v>
      </c>
      <c r="K1167" s="12" t="s">
        <v>16388</v>
      </c>
      <c r="L1167" s="12" t="s">
        <v>16413</v>
      </c>
      <c r="M1167" s="12" t="s">
        <v>16425</v>
      </c>
      <c r="N1167" s="12" t="s">
        <v>16397</v>
      </c>
      <c r="O1167" s="12" t="s">
        <v>16426</v>
      </c>
    </row>
    <row r="1168" spans="2:15" x14ac:dyDescent="0.3">
      <c r="B1168" s="20" t="s">
        <v>16384</v>
      </c>
      <c r="C1168" s="21">
        <v>28</v>
      </c>
      <c r="D1168" s="22" t="s">
        <v>16411</v>
      </c>
      <c r="E1168" s="20" t="s">
        <v>16412</v>
      </c>
      <c r="F1168" s="20" t="s">
        <v>16416</v>
      </c>
      <c r="G1168" s="23">
        <v>4</v>
      </c>
      <c r="H1168" s="24">
        <v>20000000</v>
      </c>
      <c r="I1168" s="20">
        <v>1</v>
      </c>
      <c r="J1168" s="25">
        <v>7.0601851851851841E-3</v>
      </c>
      <c r="K1168" s="20" t="s">
        <v>16388</v>
      </c>
      <c r="L1168" s="20" t="s">
        <v>16389</v>
      </c>
      <c r="M1168" s="20" t="s">
        <v>16402</v>
      </c>
      <c r="N1168" s="20" t="s">
        <v>16391</v>
      </c>
      <c r="O1168" s="20" t="s">
        <v>16436</v>
      </c>
    </row>
    <row r="1169" spans="2:15" x14ac:dyDescent="0.3">
      <c r="B1169" s="12" t="s">
        <v>16384</v>
      </c>
      <c r="C1169" s="13">
        <v>25</v>
      </c>
      <c r="D1169" s="14" t="s">
        <v>16411</v>
      </c>
      <c r="E1169" s="12" t="s">
        <v>16400</v>
      </c>
      <c r="F1169" s="12" t="s">
        <v>16441</v>
      </c>
      <c r="G1169" s="15">
        <v>5</v>
      </c>
      <c r="H1169" s="8">
        <v>20000000</v>
      </c>
      <c r="I1169" s="12">
        <v>5</v>
      </c>
      <c r="J1169" s="16">
        <v>7.0601851851851841E-3</v>
      </c>
      <c r="K1169" s="12" t="s">
        <v>16388</v>
      </c>
      <c r="L1169" s="12" t="s">
        <v>16408</v>
      </c>
      <c r="M1169" s="12" t="s">
        <v>16417</v>
      </c>
      <c r="N1169" s="12" t="s">
        <v>16397</v>
      </c>
      <c r="O1169" s="12" t="s">
        <v>16403</v>
      </c>
    </row>
    <row r="1170" spans="2:15" x14ac:dyDescent="0.3">
      <c r="B1170" s="20" t="s">
        <v>16384</v>
      </c>
      <c r="C1170" s="21">
        <v>29</v>
      </c>
      <c r="D1170" s="22" t="s">
        <v>16411</v>
      </c>
      <c r="E1170" s="20" t="s">
        <v>16400</v>
      </c>
      <c r="F1170" s="20" t="s">
        <v>16394</v>
      </c>
      <c r="G1170" s="23">
        <v>2</v>
      </c>
      <c r="H1170" s="24">
        <v>12000000</v>
      </c>
      <c r="I1170" s="20">
        <v>2</v>
      </c>
      <c r="J1170" s="25">
        <v>7.0601851851851841E-3</v>
      </c>
      <c r="K1170" s="20" t="s">
        <v>16388</v>
      </c>
      <c r="L1170" s="20" t="s">
        <v>16421</v>
      </c>
      <c r="M1170" s="20" t="s">
        <v>16425</v>
      </c>
      <c r="N1170" s="20" t="s">
        <v>16397</v>
      </c>
      <c r="O1170" s="20" t="s">
        <v>16398</v>
      </c>
    </row>
    <row r="1171" spans="2:15" x14ac:dyDescent="0.3">
      <c r="B1171" s="12" t="s">
        <v>16384</v>
      </c>
      <c r="C1171" s="13">
        <v>25</v>
      </c>
      <c r="D1171" s="14" t="s">
        <v>16442</v>
      </c>
      <c r="E1171" s="12" t="s">
        <v>16386</v>
      </c>
      <c r="F1171" s="12" t="s">
        <v>16394</v>
      </c>
      <c r="G1171" s="15">
        <v>4</v>
      </c>
      <c r="H1171" s="8">
        <v>20000000</v>
      </c>
      <c r="I1171" s="12">
        <v>1</v>
      </c>
      <c r="J1171" s="16">
        <v>7.0601851851851841E-3</v>
      </c>
      <c r="K1171" s="12" t="s">
        <v>16435</v>
      </c>
      <c r="L1171" s="12" t="s">
        <v>16424</v>
      </c>
      <c r="M1171" s="12" t="s">
        <v>16417</v>
      </c>
      <c r="N1171" s="12" t="s">
        <v>16409</v>
      </c>
      <c r="O1171" s="12" t="s">
        <v>16440</v>
      </c>
    </row>
    <row r="1172" spans="2:15" x14ac:dyDescent="0.3">
      <c r="B1172" s="20" t="s">
        <v>16384</v>
      </c>
      <c r="C1172" s="21">
        <v>12</v>
      </c>
      <c r="D1172" s="22" t="s">
        <v>16434</v>
      </c>
      <c r="E1172" s="20" t="s">
        <v>16400</v>
      </c>
      <c r="F1172" s="20" t="s">
        <v>16416</v>
      </c>
      <c r="G1172" s="23">
        <v>3</v>
      </c>
      <c r="H1172" s="24">
        <v>15000000</v>
      </c>
      <c r="I1172" s="20">
        <v>3</v>
      </c>
      <c r="J1172" s="25">
        <v>7.0601851851851841E-3</v>
      </c>
      <c r="K1172" s="20" t="s">
        <v>16388</v>
      </c>
      <c r="L1172" s="20" t="s">
        <v>16438</v>
      </c>
      <c r="M1172" s="20" t="s">
        <v>16422</v>
      </c>
      <c r="N1172" s="20" t="s">
        <v>16406</v>
      </c>
      <c r="O1172" s="20" t="s">
        <v>16439</v>
      </c>
    </row>
    <row r="1173" spans="2:15" x14ac:dyDescent="0.3">
      <c r="B1173" s="12" t="s">
        <v>16384</v>
      </c>
      <c r="C1173" s="13">
        <v>13</v>
      </c>
      <c r="D1173" s="14" t="s">
        <v>16393</v>
      </c>
      <c r="E1173" s="12" t="s">
        <v>16386</v>
      </c>
      <c r="F1173" s="12" t="s">
        <v>16416</v>
      </c>
      <c r="G1173" s="15">
        <v>3</v>
      </c>
      <c r="H1173" s="8">
        <v>15000000</v>
      </c>
      <c r="I1173" s="12">
        <v>1</v>
      </c>
      <c r="J1173" s="16">
        <v>7.0601851851851841E-3</v>
      </c>
      <c r="K1173" s="12" t="s">
        <v>16388</v>
      </c>
      <c r="L1173" s="12" t="s">
        <v>16421</v>
      </c>
      <c r="M1173" s="12" t="s">
        <v>16405</v>
      </c>
      <c r="N1173" s="12" t="s">
        <v>16397</v>
      </c>
      <c r="O1173" s="12" t="s">
        <v>16403</v>
      </c>
    </row>
    <row r="1174" spans="2:15" x14ac:dyDescent="0.3">
      <c r="B1174" s="20" t="s">
        <v>16443</v>
      </c>
      <c r="C1174" s="21">
        <v>21</v>
      </c>
      <c r="D1174" s="22" t="s">
        <v>16399</v>
      </c>
      <c r="E1174" s="20" t="s">
        <v>16386</v>
      </c>
      <c r="F1174" s="20" t="s">
        <v>16416</v>
      </c>
      <c r="G1174" s="23">
        <v>0</v>
      </c>
      <c r="H1174" s="24">
        <v>0</v>
      </c>
      <c r="I1174" s="20">
        <v>2</v>
      </c>
      <c r="J1174" s="25">
        <v>7.0601851851851841E-3</v>
      </c>
      <c r="K1174" s="20"/>
      <c r="L1174" s="20"/>
      <c r="M1174" s="20" t="s">
        <v>16405</v>
      </c>
      <c r="N1174" s="20" t="s">
        <v>16391</v>
      </c>
      <c r="O1174" s="20" t="s">
        <v>16409</v>
      </c>
    </row>
    <row r="1175" spans="2:15" x14ac:dyDescent="0.3">
      <c r="B1175" s="12" t="s">
        <v>16443</v>
      </c>
      <c r="C1175" s="13">
        <v>25</v>
      </c>
      <c r="D1175" s="14" t="s">
        <v>16418</v>
      </c>
      <c r="E1175" s="12" t="s">
        <v>16400</v>
      </c>
      <c r="F1175" s="12" t="s">
        <v>16416</v>
      </c>
      <c r="G1175" s="15">
        <v>0</v>
      </c>
      <c r="H1175" s="8">
        <v>0</v>
      </c>
      <c r="I1175" s="12">
        <v>2</v>
      </c>
      <c r="J1175" s="16">
        <v>7.0601851851851841E-3</v>
      </c>
      <c r="K1175" s="12"/>
      <c r="L1175" s="12"/>
      <c r="M1175" s="12" t="s">
        <v>16396</v>
      </c>
      <c r="N1175" s="12" t="s">
        <v>16397</v>
      </c>
      <c r="O1175" s="12" t="s">
        <v>16426</v>
      </c>
    </row>
    <row r="1176" spans="2:15" x14ac:dyDescent="0.3">
      <c r="B1176" s="20" t="s">
        <v>16443</v>
      </c>
      <c r="C1176" s="21">
        <v>11</v>
      </c>
      <c r="D1176" s="22" t="s">
        <v>16418</v>
      </c>
      <c r="E1176" s="20" t="s">
        <v>16404</v>
      </c>
      <c r="F1176" s="20" t="s">
        <v>16441</v>
      </c>
      <c r="G1176" s="23">
        <v>0</v>
      </c>
      <c r="H1176" s="24">
        <v>0</v>
      </c>
      <c r="I1176" s="20">
        <v>2</v>
      </c>
      <c r="J1176" s="25">
        <v>7.0601851851851841E-3</v>
      </c>
      <c r="K1176" s="20"/>
      <c r="L1176" s="20"/>
      <c r="M1176" s="20" t="s">
        <v>16422</v>
      </c>
      <c r="N1176" s="20" t="s">
        <v>16391</v>
      </c>
      <c r="O1176" s="20" t="s">
        <v>16415</v>
      </c>
    </row>
    <row r="1177" spans="2:15" x14ac:dyDescent="0.3">
      <c r="B1177" s="12" t="s">
        <v>16384</v>
      </c>
      <c r="C1177" s="13">
        <v>1</v>
      </c>
      <c r="D1177" s="14" t="s">
        <v>16385</v>
      </c>
      <c r="E1177" s="12" t="s">
        <v>16400</v>
      </c>
      <c r="F1177" s="12" t="s">
        <v>16394</v>
      </c>
      <c r="G1177" s="15">
        <v>5</v>
      </c>
      <c r="H1177" s="8">
        <v>25000000</v>
      </c>
      <c r="I1177" s="12">
        <v>1</v>
      </c>
      <c r="J1177" s="16">
        <v>7.8703703703703713E-3</v>
      </c>
      <c r="K1177" s="12" t="s">
        <v>16388</v>
      </c>
      <c r="L1177" s="12" t="s">
        <v>16389</v>
      </c>
      <c r="M1177" s="12" t="s">
        <v>16417</v>
      </c>
      <c r="N1177" s="12" t="s">
        <v>16409</v>
      </c>
      <c r="O1177" s="12" t="s">
        <v>16410</v>
      </c>
    </row>
    <row r="1178" spans="2:15" x14ac:dyDescent="0.3">
      <c r="B1178" s="20" t="s">
        <v>16384</v>
      </c>
      <c r="C1178" s="21">
        <v>11</v>
      </c>
      <c r="D1178" s="22" t="s">
        <v>16385</v>
      </c>
      <c r="E1178" s="20" t="s">
        <v>16423</v>
      </c>
      <c r="F1178" s="20" t="s">
        <v>16394</v>
      </c>
      <c r="G1178" s="23">
        <v>3</v>
      </c>
      <c r="H1178" s="24">
        <v>15000000</v>
      </c>
      <c r="I1178" s="20">
        <v>2</v>
      </c>
      <c r="J1178" s="25">
        <v>7.8703703703703713E-3</v>
      </c>
      <c r="K1178" s="20" t="s">
        <v>16388</v>
      </c>
      <c r="L1178" s="20" t="s">
        <v>16408</v>
      </c>
      <c r="M1178" s="20" t="s">
        <v>16422</v>
      </c>
      <c r="N1178" s="20" t="s">
        <v>16406</v>
      </c>
      <c r="O1178" s="20" t="s">
        <v>16439</v>
      </c>
    </row>
    <row r="1179" spans="2:15" x14ac:dyDescent="0.3">
      <c r="B1179" s="12" t="s">
        <v>16384</v>
      </c>
      <c r="C1179" s="13">
        <v>4</v>
      </c>
      <c r="D1179" s="14" t="s">
        <v>16433</v>
      </c>
      <c r="E1179" s="12" t="s">
        <v>16400</v>
      </c>
      <c r="F1179" s="12" t="s">
        <v>16416</v>
      </c>
      <c r="G1179" s="15">
        <v>4</v>
      </c>
      <c r="H1179" s="8">
        <v>20000000</v>
      </c>
      <c r="I1179" s="12">
        <v>1</v>
      </c>
      <c r="J1179" s="16">
        <v>7.8703703703703713E-3</v>
      </c>
      <c r="K1179" s="12" t="s">
        <v>16435</v>
      </c>
      <c r="L1179" s="12" t="s">
        <v>16430</v>
      </c>
      <c r="M1179" s="12" t="s">
        <v>16402</v>
      </c>
      <c r="N1179" s="12" t="s">
        <v>16397</v>
      </c>
      <c r="O1179" s="12" t="s">
        <v>16444</v>
      </c>
    </row>
    <row r="1180" spans="2:15" x14ac:dyDescent="0.3">
      <c r="B1180" s="20" t="s">
        <v>16384</v>
      </c>
      <c r="C1180" s="21">
        <v>30</v>
      </c>
      <c r="D1180" s="22" t="s">
        <v>16399</v>
      </c>
      <c r="E1180" s="20" t="s">
        <v>16400</v>
      </c>
      <c r="F1180" s="20" t="s">
        <v>16416</v>
      </c>
      <c r="G1180" s="23">
        <v>2</v>
      </c>
      <c r="H1180" s="24">
        <v>10000000</v>
      </c>
      <c r="I1180" s="20">
        <v>1</v>
      </c>
      <c r="J1180" s="25">
        <v>7.8703703703703713E-3</v>
      </c>
      <c r="K1180" s="20" t="s">
        <v>16388</v>
      </c>
      <c r="L1180" s="20" t="s">
        <v>16430</v>
      </c>
      <c r="M1180" s="20" t="s">
        <v>16390</v>
      </c>
      <c r="N1180" s="20" t="s">
        <v>16391</v>
      </c>
      <c r="O1180" s="20" t="s">
        <v>16392</v>
      </c>
    </row>
    <row r="1181" spans="2:15" x14ac:dyDescent="0.3">
      <c r="B1181" s="12" t="s">
        <v>16384</v>
      </c>
      <c r="C1181" s="13">
        <v>14</v>
      </c>
      <c r="D1181" s="14" t="s">
        <v>16411</v>
      </c>
      <c r="E1181" s="12" t="s">
        <v>16386</v>
      </c>
      <c r="F1181" s="12" t="s">
        <v>16394</v>
      </c>
      <c r="G1181" s="15">
        <v>1</v>
      </c>
      <c r="H1181" s="8">
        <v>19000000</v>
      </c>
      <c r="I1181" s="12">
        <v>2</v>
      </c>
      <c r="J1181" s="16">
        <v>7.8703703703703713E-3</v>
      </c>
      <c r="K1181" s="12" t="s">
        <v>16420</v>
      </c>
      <c r="L1181" s="12" t="s">
        <v>16401</v>
      </c>
      <c r="M1181" s="12" t="s">
        <v>16422</v>
      </c>
      <c r="N1181" s="12" t="s">
        <v>16409</v>
      </c>
      <c r="O1181" s="12" t="s">
        <v>16410</v>
      </c>
    </row>
    <row r="1182" spans="2:15" x14ac:dyDescent="0.3">
      <c r="B1182" s="20" t="s">
        <v>16384</v>
      </c>
      <c r="C1182" s="21">
        <v>19</v>
      </c>
      <c r="D1182" s="22" t="s">
        <v>16411</v>
      </c>
      <c r="E1182" s="20" t="s">
        <v>16400</v>
      </c>
      <c r="F1182" s="20" t="s">
        <v>16394</v>
      </c>
      <c r="G1182" s="23">
        <v>1</v>
      </c>
      <c r="H1182" s="24">
        <v>7000000</v>
      </c>
      <c r="I1182" s="20">
        <v>4</v>
      </c>
      <c r="J1182" s="25">
        <v>7.8703703703703713E-3</v>
      </c>
      <c r="K1182" s="20" t="s">
        <v>16388</v>
      </c>
      <c r="L1182" s="20" t="s">
        <v>16395</v>
      </c>
      <c r="M1182" s="20" t="s">
        <v>16405</v>
      </c>
      <c r="N1182" s="20" t="s">
        <v>16397</v>
      </c>
      <c r="O1182" s="20" t="s">
        <v>16444</v>
      </c>
    </row>
    <row r="1183" spans="2:15" x14ac:dyDescent="0.3">
      <c r="B1183" s="12" t="s">
        <v>16384</v>
      </c>
      <c r="C1183" s="13">
        <v>3</v>
      </c>
      <c r="D1183" s="14" t="s">
        <v>16411</v>
      </c>
      <c r="E1183" s="12" t="s">
        <v>16386</v>
      </c>
      <c r="F1183" s="12" t="s">
        <v>16419</v>
      </c>
      <c r="G1183" s="15">
        <v>3</v>
      </c>
      <c r="H1183" s="8">
        <v>12000000</v>
      </c>
      <c r="I1183" s="12">
        <v>2</v>
      </c>
      <c r="J1183" s="16">
        <v>7.8703703703703713E-3</v>
      </c>
      <c r="K1183" s="12" t="s">
        <v>16388</v>
      </c>
      <c r="L1183" s="12" t="s">
        <v>16413</v>
      </c>
      <c r="M1183" s="12" t="s">
        <v>16425</v>
      </c>
      <c r="N1183" s="12" t="s">
        <v>16397</v>
      </c>
      <c r="O1183" s="12" t="s">
        <v>16398</v>
      </c>
    </row>
    <row r="1184" spans="2:15" x14ac:dyDescent="0.3">
      <c r="B1184" s="20" t="s">
        <v>16384</v>
      </c>
      <c r="C1184" s="21">
        <v>3</v>
      </c>
      <c r="D1184" s="22" t="s">
        <v>16418</v>
      </c>
      <c r="E1184" s="20" t="s">
        <v>16404</v>
      </c>
      <c r="F1184" s="20" t="s">
        <v>16394</v>
      </c>
      <c r="G1184" s="23">
        <v>2</v>
      </c>
      <c r="H1184" s="24">
        <v>38000000</v>
      </c>
      <c r="I1184" s="20">
        <v>2</v>
      </c>
      <c r="J1184" s="25">
        <v>7.8703703703703713E-3</v>
      </c>
      <c r="K1184" s="20" t="s">
        <v>16420</v>
      </c>
      <c r="L1184" s="20" t="s">
        <v>16438</v>
      </c>
      <c r="M1184" s="20" t="s">
        <v>16405</v>
      </c>
      <c r="N1184" s="20" t="s">
        <v>16397</v>
      </c>
      <c r="O1184" s="20" t="s">
        <v>16403</v>
      </c>
    </row>
    <row r="1185" spans="2:15" x14ac:dyDescent="0.3">
      <c r="B1185" s="12" t="s">
        <v>16384</v>
      </c>
      <c r="C1185" s="13">
        <v>12</v>
      </c>
      <c r="D1185" s="14" t="s">
        <v>16418</v>
      </c>
      <c r="E1185" s="12" t="s">
        <v>16423</v>
      </c>
      <c r="F1185" s="12" t="s">
        <v>16416</v>
      </c>
      <c r="G1185" s="15">
        <v>3</v>
      </c>
      <c r="H1185" s="8">
        <v>15000000</v>
      </c>
      <c r="I1185" s="12">
        <v>1</v>
      </c>
      <c r="J1185" s="16">
        <v>7.8703703703703713E-3</v>
      </c>
      <c r="K1185" s="12" t="s">
        <v>16388</v>
      </c>
      <c r="L1185" s="12" t="s">
        <v>16401</v>
      </c>
      <c r="M1185" s="12" t="s">
        <v>16425</v>
      </c>
      <c r="N1185" s="12" t="s">
        <v>16391</v>
      </c>
      <c r="O1185" s="12" t="s">
        <v>16427</v>
      </c>
    </row>
    <row r="1186" spans="2:15" x14ac:dyDescent="0.3">
      <c r="B1186" s="20" t="s">
        <v>16384</v>
      </c>
      <c r="C1186" s="21">
        <v>22</v>
      </c>
      <c r="D1186" s="22" t="s">
        <v>16418</v>
      </c>
      <c r="E1186" s="20" t="s">
        <v>16386</v>
      </c>
      <c r="F1186" s="20" t="s">
        <v>16441</v>
      </c>
      <c r="G1186" s="23">
        <v>2</v>
      </c>
      <c r="H1186" s="24">
        <v>12000000</v>
      </c>
      <c r="I1186" s="20">
        <v>3</v>
      </c>
      <c r="J1186" s="25">
        <v>7.8703703703703713E-3</v>
      </c>
      <c r="K1186" s="20" t="s">
        <v>16388</v>
      </c>
      <c r="L1186" s="20" t="s">
        <v>16389</v>
      </c>
      <c r="M1186" s="20" t="s">
        <v>16414</v>
      </c>
      <c r="N1186" s="20" t="s">
        <v>16391</v>
      </c>
      <c r="O1186" s="20" t="s">
        <v>16437</v>
      </c>
    </row>
    <row r="1187" spans="2:15" x14ac:dyDescent="0.3">
      <c r="B1187" s="12" t="s">
        <v>16384</v>
      </c>
      <c r="C1187" s="13">
        <v>1</v>
      </c>
      <c r="D1187" s="14" t="s">
        <v>16385</v>
      </c>
      <c r="E1187" s="12" t="s">
        <v>16400</v>
      </c>
      <c r="F1187" s="12" t="s">
        <v>16394</v>
      </c>
      <c r="G1187" s="15">
        <v>5</v>
      </c>
      <c r="H1187" s="8">
        <v>25000000</v>
      </c>
      <c r="I1187" s="12">
        <v>1</v>
      </c>
      <c r="J1187" s="16">
        <v>7.8703703703703713E-3</v>
      </c>
      <c r="K1187" s="12" t="s">
        <v>16388</v>
      </c>
      <c r="L1187" s="12" t="s">
        <v>16389</v>
      </c>
      <c r="M1187" s="12" t="s">
        <v>16417</v>
      </c>
      <c r="N1187" s="12" t="s">
        <v>16409</v>
      </c>
      <c r="O1187" s="12" t="s">
        <v>16410</v>
      </c>
    </row>
    <row r="1188" spans="2:15" x14ac:dyDescent="0.3">
      <c r="B1188" s="20" t="s">
        <v>16384</v>
      </c>
      <c r="C1188" s="21">
        <v>11</v>
      </c>
      <c r="D1188" s="22" t="s">
        <v>16385</v>
      </c>
      <c r="E1188" s="20" t="s">
        <v>16423</v>
      </c>
      <c r="F1188" s="20" t="s">
        <v>16394</v>
      </c>
      <c r="G1188" s="23">
        <v>3</v>
      </c>
      <c r="H1188" s="24">
        <v>15000000</v>
      </c>
      <c r="I1188" s="20">
        <v>2</v>
      </c>
      <c r="J1188" s="25">
        <v>7.8703703703703713E-3</v>
      </c>
      <c r="K1188" s="20" t="s">
        <v>16388</v>
      </c>
      <c r="L1188" s="20" t="s">
        <v>16408</v>
      </c>
      <c r="M1188" s="20" t="s">
        <v>16422</v>
      </c>
      <c r="N1188" s="20" t="s">
        <v>16406</v>
      </c>
      <c r="O1188" s="20" t="s">
        <v>16439</v>
      </c>
    </row>
    <row r="1189" spans="2:15" x14ac:dyDescent="0.3">
      <c r="B1189" s="12" t="s">
        <v>16384</v>
      </c>
      <c r="C1189" s="13">
        <v>4</v>
      </c>
      <c r="D1189" s="14" t="s">
        <v>16433</v>
      </c>
      <c r="E1189" s="12" t="s">
        <v>16400</v>
      </c>
      <c r="F1189" s="12" t="s">
        <v>16416</v>
      </c>
      <c r="G1189" s="15">
        <v>4</v>
      </c>
      <c r="H1189" s="8">
        <v>20000000</v>
      </c>
      <c r="I1189" s="12">
        <v>1</v>
      </c>
      <c r="J1189" s="16">
        <v>7.8703703703703713E-3</v>
      </c>
      <c r="K1189" s="12" t="s">
        <v>16435</v>
      </c>
      <c r="L1189" s="12" t="s">
        <v>16430</v>
      </c>
      <c r="M1189" s="12" t="s">
        <v>16402</v>
      </c>
      <c r="N1189" s="12" t="s">
        <v>16397</v>
      </c>
      <c r="O1189" s="12" t="s">
        <v>16444</v>
      </c>
    </row>
    <row r="1190" spans="2:15" x14ac:dyDescent="0.3">
      <c r="B1190" s="20" t="s">
        <v>16443</v>
      </c>
      <c r="C1190" s="21">
        <v>5</v>
      </c>
      <c r="D1190" s="22" t="s">
        <v>16411</v>
      </c>
      <c r="E1190" s="20" t="s">
        <v>16386</v>
      </c>
      <c r="F1190" s="20" t="s">
        <v>16416</v>
      </c>
      <c r="G1190" s="23">
        <v>0</v>
      </c>
      <c r="H1190" s="24">
        <v>0</v>
      </c>
      <c r="I1190" s="20">
        <v>3</v>
      </c>
      <c r="J1190" s="25">
        <v>7.8703703703703713E-3</v>
      </c>
      <c r="K1190" s="20"/>
      <c r="L1190" s="20"/>
      <c r="M1190" s="20" t="s">
        <v>16402</v>
      </c>
      <c r="N1190" s="20" t="s">
        <v>16397</v>
      </c>
      <c r="O1190" s="20" t="s">
        <v>16403</v>
      </c>
    </row>
    <row r="1191" spans="2:15" x14ac:dyDescent="0.3">
      <c r="B1191" s="12" t="s">
        <v>16443</v>
      </c>
      <c r="C1191" s="13">
        <v>10</v>
      </c>
      <c r="D1191" s="14" t="s">
        <v>16442</v>
      </c>
      <c r="E1191" s="12" t="s">
        <v>16386</v>
      </c>
      <c r="F1191" s="12" t="s">
        <v>16394</v>
      </c>
      <c r="G1191" s="15">
        <v>0</v>
      </c>
      <c r="H1191" s="8">
        <v>0</v>
      </c>
      <c r="I1191" s="12">
        <v>2</v>
      </c>
      <c r="J1191" s="16">
        <v>7.8703703703703713E-3</v>
      </c>
      <c r="K1191" s="12"/>
      <c r="L1191" s="12"/>
      <c r="M1191" s="12" t="s">
        <v>16414</v>
      </c>
      <c r="N1191" s="12" t="s">
        <v>16409</v>
      </c>
      <c r="O1191" s="12" t="s">
        <v>16410</v>
      </c>
    </row>
    <row r="1192" spans="2:15" x14ac:dyDescent="0.3">
      <c r="B1192" s="20" t="s">
        <v>16443</v>
      </c>
      <c r="C1192" s="21">
        <v>10</v>
      </c>
      <c r="D1192" s="22" t="s">
        <v>16442</v>
      </c>
      <c r="E1192" s="20" t="s">
        <v>16423</v>
      </c>
      <c r="F1192" s="20" t="s">
        <v>16416</v>
      </c>
      <c r="G1192" s="23">
        <v>0</v>
      </c>
      <c r="H1192" s="24">
        <v>0</v>
      </c>
      <c r="I1192" s="20">
        <v>2</v>
      </c>
      <c r="J1192" s="25">
        <v>7.8703703703703713E-3</v>
      </c>
      <c r="K1192" s="20"/>
      <c r="L1192" s="20"/>
      <c r="M1192" s="20" t="s">
        <v>16390</v>
      </c>
      <c r="N1192" s="20" t="s">
        <v>16391</v>
      </c>
      <c r="O1192" s="20" t="s">
        <v>16427</v>
      </c>
    </row>
    <row r="1193" spans="2:15" x14ac:dyDescent="0.3">
      <c r="B1193" s="12" t="s">
        <v>16384</v>
      </c>
      <c r="C1193" s="13">
        <v>17</v>
      </c>
      <c r="D1193" s="14" t="s">
        <v>16429</v>
      </c>
      <c r="E1193" s="12" t="s">
        <v>16400</v>
      </c>
      <c r="F1193" s="12" t="s">
        <v>16416</v>
      </c>
      <c r="G1193" s="15">
        <v>2</v>
      </c>
      <c r="H1193" s="8">
        <v>38000000</v>
      </c>
      <c r="I1193" s="12">
        <v>4</v>
      </c>
      <c r="J1193" s="16">
        <v>8.8541666666666664E-3</v>
      </c>
      <c r="K1193" s="12" t="s">
        <v>16420</v>
      </c>
      <c r="L1193" s="12" t="s">
        <v>16401</v>
      </c>
      <c r="M1193" s="12" t="s">
        <v>16405</v>
      </c>
      <c r="N1193" s="12" t="s">
        <v>16397</v>
      </c>
      <c r="O1193" s="12" t="s">
        <v>16403</v>
      </c>
    </row>
    <row r="1194" spans="2:15" x14ac:dyDescent="0.3">
      <c r="B1194" s="20" t="s">
        <v>16384</v>
      </c>
      <c r="C1194" s="21">
        <v>2</v>
      </c>
      <c r="D1194" s="22" t="s">
        <v>16433</v>
      </c>
      <c r="E1194" s="20" t="s">
        <v>16386</v>
      </c>
      <c r="F1194" s="20" t="s">
        <v>16416</v>
      </c>
      <c r="G1194" s="23">
        <v>5</v>
      </c>
      <c r="H1194" s="24">
        <v>25000000</v>
      </c>
      <c r="I1194" s="20">
        <v>1</v>
      </c>
      <c r="J1194" s="25">
        <v>8.8541666666666664E-3</v>
      </c>
      <c r="K1194" s="20" t="s">
        <v>16388</v>
      </c>
      <c r="L1194" s="20" t="s">
        <v>16389</v>
      </c>
      <c r="M1194" s="20" t="s">
        <v>16425</v>
      </c>
      <c r="N1194" s="20" t="s">
        <v>16391</v>
      </c>
      <c r="O1194" s="20" t="s">
        <v>16392</v>
      </c>
    </row>
    <row r="1195" spans="2:15" x14ac:dyDescent="0.3">
      <c r="B1195" s="12" t="s">
        <v>16384</v>
      </c>
      <c r="C1195" s="13">
        <v>5</v>
      </c>
      <c r="D1195" s="14" t="s">
        <v>16393</v>
      </c>
      <c r="E1195" s="12" t="s">
        <v>16386</v>
      </c>
      <c r="F1195" s="12" t="s">
        <v>16387</v>
      </c>
      <c r="G1195" s="15">
        <v>4</v>
      </c>
      <c r="H1195" s="8">
        <v>20000000</v>
      </c>
      <c r="I1195" s="12">
        <v>3</v>
      </c>
      <c r="J1195" s="16">
        <v>8.8541666666666664E-3</v>
      </c>
      <c r="K1195" s="12" t="s">
        <v>16435</v>
      </c>
      <c r="L1195" s="12" t="s">
        <v>16421</v>
      </c>
      <c r="M1195" s="12" t="s">
        <v>16405</v>
      </c>
      <c r="N1195" s="12" t="s">
        <v>16391</v>
      </c>
      <c r="O1195" s="12" t="s">
        <v>16409</v>
      </c>
    </row>
    <row r="1196" spans="2:15" x14ac:dyDescent="0.3">
      <c r="B1196" s="20" t="s">
        <v>16384</v>
      </c>
      <c r="C1196" s="21">
        <v>11</v>
      </c>
      <c r="D1196" s="22" t="s">
        <v>16393</v>
      </c>
      <c r="E1196" s="20" t="s">
        <v>16400</v>
      </c>
      <c r="F1196" s="20" t="s">
        <v>16394</v>
      </c>
      <c r="G1196" s="23">
        <v>1</v>
      </c>
      <c r="H1196" s="24">
        <v>7000000</v>
      </c>
      <c r="I1196" s="20">
        <v>6</v>
      </c>
      <c r="J1196" s="25">
        <v>8.8541666666666664E-3</v>
      </c>
      <c r="K1196" s="20" t="s">
        <v>16388</v>
      </c>
      <c r="L1196" s="20" t="s">
        <v>16401</v>
      </c>
      <c r="M1196" s="20" t="s">
        <v>16396</v>
      </c>
      <c r="N1196" s="20" t="s">
        <v>16397</v>
      </c>
      <c r="O1196" s="20" t="s">
        <v>16444</v>
      </c>
    </row>
    <row r="1197" spans="2:15" x14ac:dyDescent="0.3">
      <c r="B1197" s="12" t="s">
        <v>16384</v>
      </c>
      <c r="C1197" s="13">
        <v>28</v>
      </c>
      <c r="D1197" s="14" t="s">
        <v>16399</v>
      </c>
      <c r="E1197" s="12" t="s">
        <v>16404</v>
      </c>
      <c r="F1197" s="12" t="s">
        <v>16416</v>
      </c>
      <c r="G1197" s="15">
        <v>3</v>
      </c>
      <c r="H1197" s="8">
        <v>11000000</v>
      </c>
      <c r="I1197" s="12">
        <v>2</v>
      </c>
      <c r="J1197" s="16">
        <v>8.8541666666666664E-3</v>
      </c>
      <c r="K1197" s="12" t="s">
        <v>16388</v>
      </c>
      <c r="L1197" s="12" t="s">
        <v>16401</v>
      </c>
      <c r="M1197" s="12" t="s">
        <v>16396</v>
      </c>
      <c r="N1197" s="12" t="s">
        <v>16391</v>
      </c>
      <c r="O1197" s="12" t="s">
        <v>16392</v>
      </c>
    </row>
    <row r="1198" spans="2:15" x14ac:dyDescent="0.3">
      <c r="B1198" s="20" t="s">
        <v>16384</v>
      </c>
      <c r="C1198" s="21">
        <v>16</v>
      </c>
      <c r="D1198" s="22" t="s">
        <v>16399</v>
      </c>
      <c r="E1198" s="20" t="s">
        <v>16400</v>
      </c>
      <c r="F1198" s="20" t="s">
        <v>16394</v>
      </c>
      <c r="G1198" s="23">
        <v>5</v>
      </c>
      <c r="H1198" s="24">
        <v>20000000</v>
      </c>
      <c r="I1198" s="20">
        <v>5</v>
      </c>
      <c r="J1198" s="25">
        <v>8.8541666666666664E-3</v>
      </c>
      <c r="K1198" s="20" t="s">
        <v>16388</v>
      </c>
      <c r="L1198" s="20" t="s">
        <v>16389</v>
      </c>
      <c r="M1198" s="20" t="s">
        <v>16414</v>
      </c>
      <c r="N1198" s="20" t="s">
        <v>16406</v>
      </c>
      <c r="O1198" s="20" t="s">
        <v>16439</v>
      </c>
    </row>
    <row r="1199" spans="2:15" x14ac:dyDescent="0.3">
      <c r="B1199" s="12" t="s">
        <v>16384</v>
      </c>
      <c r="C1199" s="13">
        <v>30</v>
      </c>
      <c r="D1199" s="14" t="s">
        <v>16399</v>
      </c>
      <c r="E1199" s="12" t="s">
        <v>16423</v>
      </c>
      <c r="F1199" s="12" t="s">
        <v>16387</v>
      </c>
      <c r="G1199" s="15">
        <v>2</v>
      </c>
      <c r="H1199" s="8">
        <v>10000000</v>
      </c>
      <c r="I1199" s="12">
        <v>1</v>
      </c>
      <c r="J1199" s="16">
        <v>8.8541666666666664E-3</v>
      </c>
      <c r="K1199" s="12" t="s">
        <v>16388</v>
      </c>
      <c r="L1199" s="12" t="s">
        <v>16389</v>
      </c>
      <c r="M1199" s="12" t="s">
        <v>16422</v>
      </c>
      <c r="N1199" s="12" t="s">
        <v>16409</v>
      </c>
      <c r="O1199" s="12" t="s">
        <v>16440</v>
      </c>
    </row>
    <row r="1200" spans="2:15" x14ac:dyDescent="0.3">
      <c r="B1200" s="20" t="s">
        <v>16384</v>
      </c>
      <c r="C1200" s="21">
        <v>8</v>
      </c>
      <c r="D1200" s="22" t="s">
        <v>16411</v>
      </c>
      <c r="E1200" s="20" t="s">
        <v>16400</v>
      </c>
      <c r="F1200" s="20" t="s">
        <v>16416</v>
      </c>
      <c r="G1200" s="23">
        <v>1</v>
      </c>
      <c r="H1200" s="24">
        <v>19000000</v>
      </c>
      <c r="I1200" s="20">
        <v>4</v>
      </c>
      <c r="J1200" s="25">
        <v>8.8541666666666664E-3</v>
      </c>
      <c r="K1200" s="20" t="s">
        <v>16420</v>
      </c>
      <c r="L1200" s="20" t="s">
        <v>16389</v>
      </c>
      <c r="M1200" s="20" t="s">
        <v>16417</v>
      </c>
      <c r="N1200" s="20" t="s">
        <v>16409</v>
      </c>
      <c r="O1200" s="20" t="s">
        <v>16440</v>
      </c>
    </row>
    <row r="1201" spans="2:15" x14ac:dyDescent="0.3">
      <c r="B1201" s="12" t="s">
        <v>16384</v>
      </c>
      <c r="C1201" s="13">
        <v>17</v>
      </c>
      <c r="D1201" s="14" t="s">
        <v>16429</v>
      </c>
      <c r="E1201" s="12" t="s">
        <v>16400</v>
      </c>
      <c r="F1201" s="12" t="s">
        <v>16416</v>
      </c>
      <c r="G1201" s="15">
        <v>2</v>
      </c>
      <c r="H1201" s="8">
        <v>38000000</v>
      </c>
      <c r="I1201" s="12">
        <v>4</v>
      </c>
      <c r="J1201" s="16">
        <v>8.8541666666666664E-3</v>
      </c>
      <c r="K1201" s="12" t="s">
        <v>16420</v>
      </c>
      <c r="L1201" s="12" t="s">
        <v>16401</v>
      </c>
      <c r="M1201" s="12" t="s">
        <v>16405</v>
      </c>
      <c r="N1201" s="12" t="s">
        <v>16397</v>
      </c>
      <c r="O1201" s="12" t="s">
        <v>16403</v>
      </c>
    </row>
    <row r="1202" spans="2:15" x14ac:dyDescent="0.3">
      <c r="B1202" s="20" t="s">
        <v>16384</v>
      </c>
      <c r="C1202" s="21">
        <v>2</v>
      </c>
      <c r="D1202" s="22" t="s">
        <v>16433</v>
      </c>
      <c r="E1202" s="20" t="s">
        <v>16386</v>
      </c>
      <c r="F1202" s="20" t="s">
        <v>16416</v>
      </c>
      <c r="G1202" s="23">
        <v>5</v>
      </c>
      <c r="H1202" s="24">
        <v>25000000</v>
      </c>
      <c r="I1202" s="20">
        <v>1</v>
      </c>
      <c r="J1202" s="25">
        <v>8.8541666666666664E-3</v>
      </c>
      <c r="K1202" s="20" t="s">
        <v>16388</v>
      </c>
      <c r="L1202" s="20" t="s">
        <v>16389</v>
      </c>
      <c r="M1202" s="20" t="s">
        <v>16425</v>
      </c>
      <c r="N1202" s="20" t="s">
        <v>16391</v>
      </c>
      <c r="O1202" s="20" t="s">
        <v>16392</v>
      </c>
    </row>
    <row r="1203" spans="2:15" x14ac:dyDescent="0.3">
      <c r="B1203" s="12" t="s">
        <v>16384</v>
      </c>
      <c r="C1203" s="13">
        <v>5</v>
      </c>
      <c r="D1203" s="14" t="s">
        <v>16393</v>
      </c>
      <c r="E1203" s="12" t="s">
        <v>16386</v>
      </c>
      <c r="F1203" s="12" t="s">
        <v>16387</v>
      </c>
      <c r="G1203" s="15">
        <v>4</v>
      </c>
      <c r="H1203" s="8">
        <v>20000000</v>
      </c>
      <c r="I1203" s="12">
        <v>3</v>
      </c>
      <c r="J1203" s="16">
        <v>8.8541666666666664E-3</v>
      </c>
      <c r="K1203" s="12" t="s">
        <v>16435</v>
      </c>
      <c r="L1203" s="12" t="s">
        <v>16421</v>
      </c>
      <c r="M1203" s="12" t="s">
        <v>16405</v>
      </c>
      <c r="N1203" s="12" t="s">
        <v>16391</v>
      </c>
      <c r="O1203" s="12" t="s">
        <v>16409</v>
      </c>
    </row>
    <row r="1204" spans="2:15" x14ac:dyDescent="0.3">
      <c r="B1204" s="20" t="s">
        <v>16443</v>
      </c>
      <c r="C1204" s="21">
        <v>22</v>
      </c>
      <c r="D1204" s="22" t="s">
        <v>16399</v>
      </c>
      <c r="E1204" s="20" t="s">
        <v>16412</v>
      </c>
      <c r="F1204" s="20" t="s">
        <v>16394</v>
      </c>
      <c r="G1204" s="23">
        <v>0</v>
      </c>
      <c r="H1204" s="24">
        <v>0</v>
      </c>
      <c r="I1204" s="20">
        <v>3</v>
      </c>
      <c r="J1204" s="25">
        <v>8.8541666666666664E-3</v>
      </c>
      <c r="K1204" s="20"/>
      <c r="L1204" s="20"/>
      <c r="M1204" s="20" t="s">
        <v>16402</v>
      </c>
      <c r="N1204" s="20" t="s">
        <v>16397</v>
      </c>
      <c r="O1204" s="20" t="s">
        <v>16403</v>
      </c>
    </row>
    <row r="1205" spans="2:15" x14ac:dyDescent="0.3">
      <c r="B1205" s="12" t="s">
        <v>16443</v>
      </c>
      <c r="C1205" s="13">
        <v>25</v>
      </c>
      <c r="D1205" s="14" t="s">
        <v>16411</v>
      </c>
      <c r="E1205" s="12" t="s">
        <v>16412</v>
      </c>
      <c r="F1205" s="12" t="s">
        <v>16394</v>
      </c>
      <c r="G1205" s="15">
        <v>0</v>
      </c>
      <c r="H1205" s="8">
        <v>0</v>
      </c>
      <c r="I1205" s="12">
        <v>5</v>
      </c>
      <c r="J1205" s="16">
        <v>8.8541666666666664E-3</v>
      </c>
      <c r="K1205" s="12"/>
      <c r="L1205" s="12"/>
      <c r="M1205" s="12" t="s">
        <v>16417</v>
      </c>
      <c r="N1205" s="12" t="s">
        <v>16391</v>
      </c>
      <c r="O1205" s="12" t="s">
        <v>16392</v>
      </c>
    </row>
    <row r="1206" spans="2:15" x14ac:dyDescent="0.3">
      <c r="B1206" s="20" t="s">
        <v>16443</v>
      </c>
      <c r="C1206" s="21">
        <v>16</v>
      </c>
      <c r="D1206" s="22" t="s">
        <v>16418</v>
      </c>
      <c r="E1206" s="20" t="s">
        <v>16386</v>
      </c>
      <c r="F1206" s="20" t="s">
        <v>16416</v>
      </c>
      <c r="G1206" s="23">
        <v>0</v>
      </c>
      <c r="H1206" s="24">
        <v>0</v>
      </c>
      <c r="I1206" s="20">
        <v>3</v>
      </c>
      <c r="J1206" s="25">
        <v>8.8541666666666664E-3</v>
      </c>
      <c r="K1206" s="20"/>
      <c r="L1206" s="20"/>
      <c r="M1206" s="20" t="s">
        <v>16405</v>
      </c>
      <c r="N1206" s="20" t="s">
        <v>16409</v>
      </c>
      <c r="O1206" s="20" t="s">
        <v>16440</v>
      </c>
    </row>
    <row r="1207" spans="2:15" x14ac:dyDescent="0.3">
      <c r="B1207" s="12" t="s">
        <v>16443</v>
      </c>
      <c r="C1207" s="13">
        <v>30</v>
      </c>
      <c r="D1207" s="14" t="s">
        <v>16418</v>
      </c>
      <c r="E1207" s="12" t="s">
        <v>16404</v>
      </c>
      <c r="F1207" s="12" t="s">
        <v>16416</v>
      </c>
      <c r="G1207" s="15">
        <v>0</v>
      </c>
      <c r="H1207" s="8">
        <v>0</v>
      </c>
      <c r="I1207" s="12">
        <v>5</v>
      </c>
      <c r="J1207" s="16">
        <v>8.8541666666666664E-3</v>
      </c>
      <c r="K1207" s="12"/>
      <c r="L1207" s="12"/>
      <c r="M1207" s="12" t="s">
        <v>16422</v>
      </c>
      <c r="N1207" s="12" t="s">
        <v>16397</v>
      </c>
      <c r="O1207" s="12" t="s">
        <v>16426</v>
      </c>
    </row>
    <row r="1208" spans="2:15" x14ac:dyDescent="0.3">
      <c r="B1208" s="20" t="s">
        <v>16443</v>
      </c>
      <c r="C1208" s="21">
        <v>1</v>
      </c>
      <c r="D1208" s="22" t="s">
        <v>16442</v>
      </c>
      <c r="E1208" s="20" t="s">
        <v>16400</v>
      </c>
      <c r="F1208" s="20" t="s">
        <v>16387</v>
      </c>
      <c r="G1208" s="23">
        <v>0</v>
      </c>
      <c r="H1208" s="24">
        <v>0</v>
      </c>
      <c r="I1208" s="20">
        <v>2</v>
      </c>
      <c r="J1208" s="25">
        <v>8.8541666666666664E-3</v>
      </c>
      <c r="K1208" s="20"/>
      <c r="L1208" s="20"/>
      <c r="M1208" s="20" t="s">
        <v>16396</v>
      </c>
      <c r="N1208" s="20" t="s">
        <v>16397</v>
      </c>
      <c r="O1208" s="20" t="s">
        <v>16398</v>
      </c>
    </row>
    <row r="1209" spans="2:15" x14ac:dyDescent="0.3">
      <c r="B1209" s="12" t="s">
        <v>16384</v>
      </c>
      <c r="C1209" s="13">
        <v>13</v>
      </c>
      <c r="D1209" s="14" t="s">
        <v>16431</v>
      </c>
      <c r="E1209" s="12" t="s">
        <v>16404</v>
      </c>
      <c r="F1209" s="12" t="s">
        <v>16387</v>
      </c>
      <c r="G1209" s="15">
        <v>1</v>
      </c>
      <c r="H1209" s="8">
        <v>7000000</v>
      </c>
      <c r="I1209" s="12">
        <v>6</v>
      </c>
      <c r="J1209" s="16">
        <v>8.9699074074074073E-3</v>
      </c>
      <c r="K1209" s="12" t="s">
        <v>16388</v>
      </c>
      <c r="L1209" s="12" t="s">
        <v>16421</v>
      </c>
      <c r="M1209" s="12" t="s">
        <v>16405</v>
      </c>
      <c r="N1209" s="12" t="s">
        <v>16409</v>
      </c>
      <c r="O1209" s="12" t="s">
        <v>16410</v>
      </c>
    </row>
    <row r="1210" spans="2:15" x14ac:dyDescent="0.3">
      <c r="B1210" s="20" t="s">
        <v>16384</v>
      </c>
      <c r="C1210" s="21">
        <v>10</v>
      </c>
      <c r="D1210" s="22" t="s">
        <v>16385</v>
      </c>
      <c r="E1210" s="20" t="s">
        <v>16423</v>
      </c>
      <c r="F1210" s="20" t="s">
        <v>16387</v>
      </c>
      <c r="G1210" s="23">
        <v>3</v>
      </c>
      <c r="H1210" s="24">
        <v>15000000</v>
      </c>
      <c r="I1210" s="20">
        <v>1</v>
      </c>
      <c r="J1210" s="25">
        <v>8.9699074074074073E-3</v>
      </c>
      <c r="K1210" s="20" t="s">
        <v>16388</v>
      </c>
      <c r="L1210" s="20" t="s">
        <v>16430</v>
      </c>
      <c r="M1210" s="20" t="s">
        <v>16402</v>
      </c>
      <c r="N1210" s="20" t="s">
        <v>16391</v>
      </c>
      <c r="O1210" s="20" t="s">
        <v>16436</v>
      </c>
    </row>
    <row r="1211" spans="2:15" x14ac:dyDescent="0.3">
      <c r="B1211" s="12" t="s">
        <v>16384</v>
      </c>
      <c r="C1211" s="13">
        <v>9</v>
      </c>
      <c r="D1211" s="14" t="s">
        <v>16445</v>
      </c>
      <c r="E1211" s="12" t="s">
        <v>16386</v>
      </c>
      <c r="F1211" s="12" t="s">
        <v>16416</v>
      </c>
      <c r="G1211" s="15">
        <v>4</v>
      </c>
      <c r="H1211" s="8">
        <v>11000000</v>
      </c>
      <c r="I1211" s="12">
        <v>1</v>
      </c>
      <c r="J1211" s="16">
        <v>8.9699074074074073E-3</v>
      </c>
      <c r="K1211" s="12" t="s">
        <v>16435</v>
      </c>
      <c r="L1211" s="12" t="s">
        <v>16389</v>
      </c>
      <c r="M1211" s="12" t="s">
        <v>16405</v>
      </c>
      <c r="N1211" s="12" t="s">
        <v>16391</v>
      </c>
      <c r="O1211" s="12" t="s">
        <v>16437</v>
      </c>
    </row>
    <row r="1212" spans="2:15" x14ac:dyDescent="0.3">
      <c r="B1212" s="20" t="s">
        <v>16384</v>
      </c>
      <c r="C1212" s="21">
        <v>21</v>
      </c>
      <c r="D1212" s="22" t="s">
        <v>16399</v>
      </c>
      <c r="E1212" s="20" t="s">
        <v>16386</v>
      </c>
      <c r="F1212" s="20" t="s">
        <v>16394</v>
      </c>
      <c r="G1212" s="23">
        <v>2</v>
      </c>
      <c r="H1212" s="24">
        <v>38000000</v>
      </c>
      <c r="I1212" s="20">
        <v>3</v>
      </c>
      <c r="J1212" s="25">
        <v>8.9699074074074073E-3</v>
      </c>
      <c r="K1212" s="20" t="s">
        <v>16420</v>
      </c>
      <c r="L1212" s="20" t="s">
        <v>16413</v>
      </c>
      <c r="M1212" s="20" t="s">
        <v>16396</v>
      </c>
      <c r="N1212" s="20" t="s">
        <v>16397</v>
      </c>
      <c r="O1212" s="20" t="s">
        <v>16426</v>
      </c>
    </row>
    <row r="1213" spans="2:15" x14ac:dyDescent="0.3">
      <c r="B1213" s="12" t="s">
        <v>16384</v>
      </c>
      <c r="C1213" s="13">
        <v>30</v>
      </c>
      <c r="D1213" s="14" t="s">
        <v>16399</v>
      </c>
      <c r="E1213" s="12" t="s">
        <v>16412</v>
      </c>
      <c r="F1213" s="12" t="s">
        <v>16416</v>
      </c>
      <c r="G1213" s="15">
        <v>3</v>
      </c>
      <c r="H1213" s="8">
        <v>15000000</v>
      </c>
      <c r="I1213" s="12">
        <v>5</v>
      </c>
      <c r="J1213" s="16">
        <v>8.9699074074074073E-3</v>
      </c>
      <c r="K1213" s="12" t="s">
        <v>16388</v>
      </c>
      <c r="L1213" s="12" t="s">
        <v>16389</v>
      </c>
      <c r="M1213" s="12" t="s">
        <v>16425</v>
      </c>
      <c r="N1213" s="12" t="s">
        <v>16397</v>
      </c>
      <c r="O1213" s="12" t="s">
        <v>16448</v>
      </c>
    </row>
    <row r="1214" spans="2:15" x14ac:dyDescent="0.3">
      <c r="B1214" s="20" t="s">
        <v>16384</v>
      </c>
      <c r="C1214" s="21">
        <v>13</v>
      </c>
      <c r="D1214" s="22" t="s">
        <v>16411</v>
      </c>
      <c r="E1214" s="20" t="s">
        <v>16386</v>
      </c>
      <c r="F1214" s="20" t="s">
        <v>16416</v>
      </c>
      <c r="G1214" s="23">
        <v>2</v>
      </c>
      <c r="H1214" s="24">
        <v>38000000</v>
      </c>
      <c r="I1214" s="20">
        <v>1</v>
      </c>
      <c r="J1214" s="25">
        <v>8.9699074074074073E-3</v>
      </c>
      <c r="K1214" s="20" t="s">
        <v>16420</v>
      </c>
      <c r="L1214" s="20" t="s">
        <v>16424</v>
      </c>
      <c r="M1214" s="20" t="s">
        <v>16425</v>
      </c>
      <c r="N1214" s="20" t="s">
        <v>16409</v>
      </c>
      <c r="O1214" s="20" t="s">
        <v>16440</v>
      </c>
    </row>
    <row r="1215" spans="2:15" x14ac:dyDescent="0.3">
      <c r="B1215" s="12" t="s">
        <v>16384</v>
      </c>
      <c r="C1215" s="13">
        <v>2</v>
      </c>
      <c r="D1215" s="14" t="s">
        <v>16411</v>
      </c>
      <c r="E1215" s="12" t="s">
        <v>16386</v>
      </c>
      <c r="F1215" s="12" t="s">
        <v>16394</v>
      </c>
      <c r="G1215" s="15">
        <v>2</v>
      </c>
      <c r="H1215" s="8">
        <v>10000000</v>
      </c>
      <c r="I1215" s="12">
        <v>5</v>
      </c>
      <c r="J1215" s="16">
        <v>8.9699074074074073E-3</v>
      </c>
      <c r="K1215" s="12" t="s">
        <v>16388</v>
      </c>
      <c r="L1215" s="12" t="s">
        <v>16389</v>
      </c>
      <c r="M1215" s="12" t="s">
        <v>16402</v>
      </c>
      <c r="N1215" s="12" t="s">
        <v>16391</v>
      </c>
      <c r="O1215" s="12" t="s">
        <v>16427</v>
      </c>
    </row>
    <row r="1216" spans="2:15" x14ac:dyDescent="0.3">
      <c r="B1216" s="20" t="s">
        <v>16384</v>
      </c>
      <c r="C1216" s="21">
        <v>4</v>
      </c>
      <c r="D1216" s="22" t="s">
        <v>16411</v>
      </c>
      <c r="E1216" s="20" t="s">
        <v>16400</v>
      </c>
      <c r="F1216" s="20" t="s">
        <v>16394</v>
      </c>
      <c r="G1216" s="23">
        <v>4</v>
      </c>
      <c r="H1216" s="24">
        <v>20000000</v>
      </c>
      <c r="I1216" s="20">
        <v>2</v>
      </c>
      <c r="J1216" s="25">
        <v>8.9699074074074073E-3</v>
      </c>
      <c r="K1216" s="20" t="s">
        <v>16388</v>
      </c>
      <c r="L1216" s="20" t="s">
        <v>16401</v>
      </c>
      <c r="M1216" s="20" t="s">
        <v>16402</v>
      </c>
      <c r="N1216" s="20" t="s">
        <v>16406</v>
      </c>
      <c r="O1216" s="20" t="s">
        <v>16428</v>
      </c>
    </row>
    <row r="1217" spans="2:15" x14ac:dyDescent="0.3">
      <c r="B1217" s="12" t="s">
        <v>16384</v>
      </c>
      <c r="C1217" s="13">
        <v>6</v>
      </c>
      <c r="D1217" s="14" t="s">
        <v>16411</v>
      </c>
      <c r="E1217" s="12" t="s">
        <v>16412</v>
      </c>
      <c r="F1217" s="12" t="s">
        <v>16419</v>
      </c>
      <c r="G1217" s="15">
        <v>2</v>
      </c>
      <c r="H1217" s="8">
        <v>12000000</v>
      </c>
      <c r="I1217" s="12">
        <v>2</v>
      </c>
      <c r="J1217" s="16">
        <v>8.9699074074074073E-3</v>
      </c>
      <c r="K1217" s="12" t="s">
        <v>16388</v>
      </c>
      <c r="L1217" s="12" t="s">
        <v>16430</v>
      </c>
      <c r="M1217" s="12" t="s">
        <v>16402</v>
      </c>
      <c r="N1217" s="12" t="s">
        <v>16397</v>
      </c>
      <c r="O1217" s="12" t="s">
        <v>16398</v>
      </c>
    </row>
    <row r="1218" spans="2:15" x14ac:dyDescent="0.3">
      <c r="B1218" s="20" t="s">
        <v>16384</v>
      </c>
      <c r="C1218" s="21">
        <v>23</v>
      </c>
      <c r="D1218" s="22" t="s">
        <v>16411</v>
      </c>
      <c r="E1218" s="20" t="s">
        <v>16446</v>
      </c>
      <c r="F1218" s="20" t="s">
        <v>16387</v>
      </c>
      <c r="G1218" s="23">
        <v>3</v>
      </c>
      <c r="H1218" s="24">
        <v>15000000</v>
      </c>
      <c r="I1218" s="20">
        <v>1</v>
      </c>
      <c r="J1218" s="25">
        <v>8.9699074074074073E-3</v>
      </c>
      <c r="K1218" s="20" t="s">
        <v>16388</v>
      </c>
      <c r="L1218" s="20" t="s">
        <v>16408</v>
      </c>
      <c r="M1218" s="20" t="s">
        <v>16425</v>
      </c>
      <c r="N1218" s="20" t="s">
        <v>16391</v>
      </c>
      <c r="O1218" s="20" t="s">
        <v>16409</v>
      </c>
    </row>
    <row r="1219" spans="2:15" x14ac:dyDescent="0.3">
      <c r="B1219" s="12" t="s">
        <v>16384</v>
      </c>
      <c r="C1219" s="13">
        <v>8</v>
      </c>
      <c r="D1219" s="14" t="s">
        <v>16411</v>
      </c>
      <c r="E1219" s="12" t="s">
        <v>16412</v>
      </c>
      <c r="F1219" s="12" t="s">
        <v>16416</v>
      </c>
      <c r="G1219" s="15">
        <v>2</v>
      </c>
      <c r="H1219" s="8">
        <v>12000000</v>
      </c>
      <c r="I1219" s="12">
        <v>2</v>
      </c>
      <c r="J1219" s="16">
        <v>8.9699074074074073E-3</v>
      </c>
      <c r="K1219" s="12" t="s">
        <v>16388</v>
      </c>
      <c r="L1219" s="12" t="s">
        <v>16413</v>
      </c>
      <c r="M1219" s="12" t="s">
        <v>16414</v>
      </c>
      <c r="N1219" s="12" t="s">
        <v>16391</v>
      </c>
      <c r="O1219" s="12" t="s">
        <v>16392</v>
      </c>
    </row>
    <row r="1220" spans="2:15" x14ac:dyDescent="0.3">
      <c r="B1220" s="20" t="s">
        <v>16384</v>
      </c>
      <c r="C1220" s="21">
        <v>1</v>
      </c>
      <c r="D1220" s="22" t="s">
        <v>16411</v>
      </c>
      <c r="E1220" s="20" t="s">
        <v>16400</v>
      </c>
      <c r="F1220" s="20" t="s">
        <v>16394</v>
      </c>
      <c r="G1220" s="23">
        <v>2</v>
      </c>
      <c r="H1220" s="24">
        <v>12000000</v>
      </c>
      <c r="I1220" s="20">
        <v>2</v>
      </c>
      <c r="J1220" s="25">
        <v>8.9699074074074073E-3</v>
      </c>
      <c r="K1220" s="20" t="s">
        <v>16388</v>
      </c>
      <c r="L1220" s="20" t="s">
        <v>16389</v>
      </c>
      <c r="M1220" s="20" t="s">
        <v>16417</v>
      </c>
      <c r="N1220" s="20" t="s">
        <v>16397</v>
      </c>
      <c r="O1220" s="20" t="s">
        <v>16398</v>
      </c>
    </row>
    <row r="1221" spans="2:15" x14ac:dyDescent="0.3">
      <c r="B1221" s="12" t="s">
        <v>16384</v>
      </c>
      <c r="C1221" s="13">
        <v>20</v>
      </c>
      <c r="D1221" s="14" t="s">
        <v>16411</v>
      </c>
      <c r="E1221" s="12" t="s">
        <v>16412</v>
      </c>
      <c r="F1221" s="12" t="s">
        <v>16394</v>
      </c>
      <c r="G1221" s="15">
        <v>5</v>
      </c>
      <c r="H1221" s="8">
        <v>21000000</v>
      </c>
      <c r="I1221" s="12">
        <v>2</v>
      </c>
      <c r="J1221" s="16">
        <v>8.9699074074074073E-3</v>
      </c>
      <c r="K1221" s="12" t="s">
        <v>16388</v>
      </c>
      <c r="L1221" s="12" t="s">
        <v>16430</v>
      </c>
      <c r="M1221" s="12" t="s">
        <v>16417</v>
      </c>
      <c r="N1221" s="12" t="s">
        <v>16391</v>
      </c>
      <c r="O1221" s="12" t="s">
        <v>16427</v>
      </c>
    </row>
    <row r="1222" spans="2:15" x14ac:dyDescent="0.3">
      <c r="B1222" s="20" t="s">
        <v>16384</v>
      </c>
      <c r="C1222" s="21">
        <v>11</v>
      </c>
      <c r="D1222" s="22" t="s">
        <v>16418</v>
      </c>
      <c r="E1222" s="20" t="s">
        <v>16404</v>
      </c>
      <c r="F1222" s="20" t="s">
        <v>16416</v>
      </c>
      <c r="G1222" s="23">
        <v>2</v>
      </c>
      <c r="H1222" s="24">
        <v>12000000</v>
      </c>
      <c r="I1222" s="20">
        <v>1</v>
      </c>
      <c r="J1222" s="25">
        <v>8.9699074074074073E-3</v>
      </c>
      <c r="K1222" s="20" t="s">
        <v>16388</v>
      </c>
      <c r="L1222" s="20" t="s">
        <v>16401</v>
      </c>
      <c r="M1222" s="20" t="s">
        <v>16390</v>
      </c>
      <c r="N1222" s="20" t="s">
        <v>16391</v>
      </c>
      <c r="O1222" s="20" t="s">
        <v>16392</v>
      </c>
    </row>
    <row r="1223" spans="2:15" x14ac:dyDescent="0.3">
      <c r="B1223" s="12" t="s">
        <v>16384</v>
      </c>
      <c r="C1223" s="13">
        <v>3</v>
      </c>
      <c r="D1223" s="14" t="s">
        <v>16418</v>
      </c>
      <c r="E1223" s="12" t="s">
        <v>16446</v>
      </c>
      <c r="F1223" s="12" t="s">
        <v>16416</v>
      </c>
      <c r="G1223" s="15">
        <v>5</v>
      </c>
      <c r="H1223" s="8">
        <v>25000000</v>
      </c>
      <c r="I1223" s="12">
        <v>1</v>
      </c>
      <c r="J1223" s="16">
        <v>8.9699074074074073E-3</v>
      </c>
      <c r="K1223" s="12" t="s">
        <v>16388</v>
      </c>
      <c r="L1223" s="12" t="s">
        <v>16395</v>
      </c>
      <c r="M1223" s="12" t="s">
        <v>16417</v>
      </c>
      <c r="N1223" s="12" t="s">
        <v>16397</v>
      </c>
      <c r="O1223" s="12" t="s">
        <v>16426</v>
      </c>
    </row>
    <row r="1224" spans="2:15" x14ac:dyDescent="0.3">
      <c r="B1224" s="20" t="s">
        <v>16384</v>
      </c>
      <c r="C1224" s="21">
        <v>30</v>
      </c>
      <c r="D1224" s="22" t="s">
        <v>16442</v>
      </c>
      <c r="E1224" s="20" t="s">
        <v>16412</v>
      </c>
      <c r="F1224" s="20" t="s">
        <v>16394</v>
      </c>
      <c r="G1224" s="23">
        <v>1</v>
      </c>
      <c r="H1224" s="24">
        <v>19000000</v>
      </c>
      <c r="I1224" s="20">
        <v>2</v>
      </c>
      <c r="J1224" s="25">
        <v>8.9699074074074073E-3</v>
      </c>
      <c r="K1224" s="20" t="s">
        <v>16420</v>
      </c>
      <c r="L1224" s="20" t="s">
        <v>16401</v>
      </c>
      <c r="M1224" s="20" t="s">
        <v>16422</v>
      </c>
      <c r="N1224" s="20" t="s">
        <v>16397</v>
      </c>
      <c r="O1224" s="20" t="s">
        <v>16448</v>
      </c>
    </row>
    <row r="1225" spans="2:15" x14ac:dyDescent="0.3">
      <c r="B1225" s="12" t="s">
        <v>16384</v>
      </c>
      <c r="C1225" s="13">
        <v>28</v>
      </c>
      <c r="D1225" s="14" t="s">
        <v>16442</v>
      </c>
      <c r="E1225" s="12" t="s">
        <v>16412</v>
      </c>
      <c r="F1225" s="12" t="s">
        <v>16387</v>
      </c>
      <c r="G1225" s="15">
        <v>4</v>
      </c>
      <c r="H1225" s="8">
        <v>20000000</v>
      </c>
      <c r="I1225" s="12">
        <v>1</v>
      </c>
      <c r="J1225" s="16">
        <v>8.9699074074074073E-3</v>
      </c>
      <c r="K1225" s="12" t="s">
        <v>16435</v>
      </c>
      <c r="L1225" s="12" t="s">
        <v>16401</v>
      </c>
      <c r="M1225" s="12" t="s">
        <v>16405</v>
      </c>
      <c r="N1225" s="12" t="s">
        <v>16409</v>
      </c>
      <c r="O1225" s="12" t="s">
        <v>16410</v>
      </c>
    </row>
    <row r="1226" spans="2:15" x14ac:dyDescent="0.3">
      <c r="B1226" s="20" t="s">
        <v>16384</v>
      </c>
      <c r="C1226" s="21">
        <v>1</v>
      </c>
      <c r="D1226" s="22" t="s">
        <v>16442</v>
      </c>
      <c r="E1226" s="20" t="s">
        <v>16386</v>
      </c>
      <c r="F1226" s="20" t="s">
        <v>16416</v>
      </c>
      <c r="G1226" s="23">
        <v>5</v>
      </c>
      <c r="H1226" s="24">
        <v>25000000</v>
      </c>
      <c r="I1226" s="20">
        <v>3</v>
      </c>
      <c r="J1226" s="25">
        <v>8.9699074074074073E-3</v>
      </c>
      <c r="K1226" s="20" t="s">
        <v>16388</v>
      </c>
      <c r="L1226" s="20" t="s">
        <v>16395</v>
      </c>
      <c r="M1226" s="20" t="s">
        <v>16402</v>
      </c>
      <c r="N1226" s="20" t="s">
        <v>16409</v>
      </c>
      <c r="O1226" s="20" t="s">
        <v>16410</v>
      </c>
    </row>
    <row r="1227" spans="2:15" x14ac:dyDescent="0.3">
      <c r="B1227" s="12" t="s">
        <v>16384</v>
      </c>
      <c r="C1227" s="13">
        <v>30</v>
      </c>
      <c r="D1227" s="14" t="s">
        <v>16442</v>
      </c>
      <c r="E1227" s="12" t="s">
        <v>16400</v>
      </c>
      <c r="F1227" s="12" t="s">
        <v>16416</v>
      </c>
      <c r="G1227" s="15">
        <v>1</v>
      </c>
      <c r="H1227" s="8">
        <v>7000000</v>
      </c>
      <c r="I1227" s="12">
        <v>1</v>
      </c>
      <c r="J1227" s="16">
        <v>8.9699074074074073E-3</v>
      </c>
      <c r="K1227" s="12" t="s">
        <v>16388</v>
      </c>
      <c r="L1227" s="12" t="s">
        <v>16430</v>
      </c>
      <c r="M1227" s="12" t="s">
        <v>16402</v>
      </c>
      <c r="N1227" s="12" t="s">
        <v>16391</v>
      </c>
      <c r="O1227" s="12" t="s">
        <v>16436</v>
      </c>
    </row>
    <row r="1228" spans="2:15" x14ac:dyDescent="0.3">
      <c r="B1228" s="20" t="s">
        <v>16384</v>
      </c>
      <c r="C1228" s="21">
        <v>13</v>
      </c>
      <c r="D1228" s="22" t="s">
        <v>16431</v>
      </c>
      <c r="E1228" s="20" t="s">
        <v>16404</v>
      </c>
      <c r="F1228" s="20" t="s">
        <v>16387</v>
      </c>
      <c r="G1228" s="23">
        <v>1</v>
      </c>
      <c r="H1228" s="24">
        <v>7000000</v>
      </c>
      <c r="I1228" s="20">
        <v>6</v>
      </c>
      <c r="J1228" s="25">
        <v>8.9699074074074073E-3</v>
      </c>
      <c r="K1228" s="20" t="s">
        <v>16388</v>
      </c>
      <c r="L1228" s="20" t="s">
        <v>16421</v>
      </c>
      <c r="M1228" s="20" t="s">
        <v>16405</v>
      </c>
      <c r="N1228" s="20" t="s">
        <v>16409</v>
      </c>
      <c r="O1228" s="20" t="s">
        <v>16410</v>
      </c>
    </row>
    <row r="1229" spans="2:15" x14ac:dyDescent="0.3">
      <c r="B1229" s="12" t="s">
        <v>16384</v>
      </c>
      <c r="C1229" s="13">
        <v>10</v>
      </c>
      <c r="D1229" s="14" t="s">
        <v>16385</v>
      </c>
      <c r="E1229" s="12" t="s">
        <v>16423</v>
      </c>
      <c r="F1229" s="12" t="s">
        <v>16387</v>
      </c>
      <c r="G1229" s="15">
        <v>3</v>
      </c>
      <c r="H1229" s="8">
        <v>15000000</v>
      </c>
      <c r="I1229" s="12">
        <v>1</v>
      </c>
      <c r="J1229" s="16">
        <v>8.9699074074074073E-3</v>
      </c>
      <c r="K1229" s="12" t="s">
        <v>16388</v>
      </c>
      <c r="L1229" s="12" t="s">
        <v>16430</v>
      </c>
      <c r="M1229" s="12" t="s">
        <v>16402</v>
      </c>
      <c r="N1229" s="12" t="s">
        <v>16391</v>
      </c>
      <c r="O1229" s="12" t="s">
        <v>16436</v>
      </c>
    </row>
    <row r="1230" spans="2:15" x14ac:dyDescent="0.3">
      <c r="B1230" s="20" t="s">
        <v>16384</v>
      </c>
      <c r="C1230" s="21">
        <v>9</v>
      </c>
      <c r="D1230" s="22" t="s">
        <v>16445</v>
      </c>
      <c r="E1230" s="20" t="s">
        <v>16386</v>
      </c>
      <c r="F1230" s="20" t="s">
        <v>16416</v>
      </c>
      <c r="G1230" s="23">
        <v>4</v>
      </c>
      <c r="H1230" s="24">
        <v>11000000</v>
      </c>
      <c r="I1230" s="20">
        <v>1</v>
      </c>
      <c r="J1230" s="25">
        <v>8.9699074074074073E-3</v>
      </c>
      <c r="K1230" s="20" t="s">
        <v>16435</v>
      </c>
      <c r="L1230" s="20" t="s">
        <v>16389</v>
      </c>
      <c r="M1230" s="20" t="s">
        <v>16405</v>
      </c>
      <c r="N1230" s="20" t="s">
        <v>16391</v>
      </c>
      <c r="O1230" s="20" t="s">
        <v>16437</v>
      </c>
    </row>
    <row r="1231" spans="2:15" x14ac:dyDescent="0.3">
      <c r="B1231" s="12" t="s">
        <v>16443</v>
      </c>
      <c r="C1231" s="13">
        <v>11</v>
      </c>
      <c r="D1231" s="14" t="s">
        <v>16431</v>
      </c>
      <c r="E1231" s="12" t="s">
        <v>16404</v>
      </c>
      <c r="F1231" s="12" t="s">
        <v>16394</v>
      </c>
      <c r="G1231" s="15">
        <v>0</v>
      </c>
      <c r="H1231" s="8">
        <v>0</v>
      </c>
      <c r="I1231" s="12">
        <v>2</v>
      </c>
      <c r="J1231" s="16">
        <v>8.9699074074074073E-3</v>
      </c>
      <c r="K1231" s="12"/>
      <c r="L1231" s="12"/>
      <c r="M1231" s="12" t="s">
        <v>16422</v>
      </c>
      <c r="N1231" s="12" t="s">
        <v>16397</v>
      </c>
      <c r="O1231" s="12" t="s">
        <v>16426</v>
      </c>
    </row>
    <row r="1232" spans="2:15" x14ac:dyDescent="0.3">
      <c r="B1232" s="20" t="s">
        <v>16443</v>
      </c>
      <c r="C1232" s="21">
        <v>12</v>
      </c>
      <c r="D1232" s="22" t="s">
        <v>16432</v>
      </c>
      <c r="E1232" s="20" t="s">
        <v>16386</v>
      </c>
      <c r="F1232" s="20" t="s">
        <v>16394</v>
      </c>
      <c r="G1232" s="23">
        <v>0</v>
      </c>
      <c r="H1232" s="24">
        <v>0</v>
      </c>
      <c r="I1232" s="20">
        <v>2</v>
      </c>
      <c r="J1232" s="25">
        <v>8.9699074074074073E-3</v>
      </c>
      <c r="K1232" s="20"/>
      <c r="L1232" s="20"/>
      <c r="M1232" s="20" t="s">
        <v>16422</v>
      </c>
      <c r="N1232" s="20" t="s">
        <v>16406</v>
      </c>
      <c r="O1232" s="20" t="s">
        <v>16428</v>
      </c>
    </row>
    <row r="1233" spans="2:15" x14ac:dyDescent="0.3">
      <c r="B1233" s="12" t="s">
        <v>16443</v>
      </c>
      <c r="C1233" s="13">
        <v>30</v>
      </c>
      <c r="D1233" s="14" t="s">
        <v>16399</v>
      </c>
      <c r="E1233" s="12" t="s">
        <v>16404</v>
      </c>
      <c r="F1233" s="12" t="s">
        <v>16441</v>
      </c>
      <c r="G1233" s="15">
        <v>0</v>
      </c>
      <c r="H1233" s="8">
        <v>0</v>
      </c>
      <c r="I1233" s="12">
        <v>2</v>
      </c>
      <c r="J1233" s="16">
        <v>8.9699074074074073E-3</v>
      </c>
      <c r="K1233" s="12"/>
      <c r="L1233" s="12"/>
      <c r="M1233" s="12" t="s">
        <v>16425</v>
      </c>
      <c r="N1233" s="12" t="s">
        <v>16391</v>
      </c>
      <c r="O1233" s="12" t="s">
        <v>16392</v>
      </c>
    </row>
    <row r="1234" spans="2:15" x14ac:dyDescent="0.3">
      <c r="B1234" s="20" t="s">
        <v>16443</v>
      </c>
      <c r="C1234" s="21">
        <v>14</v>
      </c>
      <c r="D1234" s="22" t="s">
        <v>16411</v>
      </c>
      <c r="E1234" s="20" t="s">
        <v>16446</v>
      </c>
      <c r="F1234" s="20" t="s">
        <v>16419</v>
      </c>
      <c r="G1234" s="23">
        <v>0</v>
      </c>
      <c r="H1234" s="24">
        <v>0</v>
      </c>
      <c r="I1234" s="20">
        <v>2</v>
      </c>
      <c r="J1234" s="25">
        <v>8.9699074074074073E-3</v>
      </c>
      <c r="K1234" s="20"/>
      <c r="L1234" s="20"/>
      <c r="M1234" s="20" t="s">
        <v>16390</v>
      </c>
      <c r="N1234" s="20" t="s">
        <v>16406</v>
      </c>
      <c r="O1234" s="20" t="s">
        <v>16428</v>
      </c>
    </row>
    <row r="1235" spans="2:15" x14ac:dyDescent="0.3">
      <c r="B1235" s="12" t="s">
        <v>16443</v>
      </c>
      <c r="C1235" s="13">
        <v>18</v>
      </c>
      <c r="D1235" s="14" t="s">
        <v>16418</v>
      </c>
      <c r="E1235" s="12" t="s">
        <v>16404</v>
      </c>
      <c r="F1235" s="12" t="s">
        <v>16394</v>
      </c>
      <c r="G1235" s="15">
        <v>0</v>
      </c>
      <c r="H1235" s="8">
        <v>0</v>
      </c>
      <c r="I1235" s="12">
        <v>2</v>
      </c>
      <c r="J1235" s="16">
        <v>8.9699074074074073E-3</v>
      </c>
      <c r="K1235" s="12"/>
      <c r="L1235" s="12"/>
      <c r="M1235" s="12" t="s">
        <v>16402</v>
      </c>
      <c r="N1235" s="12" t="s">
        <v>16409</v>
      </c>
      <c r="O1235" s="12" t="s">
        <v>16410</v>
      </c>
    </row>
    <row r="1236" spans="2:15" x14ac:dyDescent="0.3">
      <c r="B1236" s="20" t="s">
        <v>16443</v>
      </c>
      <c r="C1236" s="21">
        <v>24</v>
      </c>
      <c r="D1236" s="22" t="s">
        <v>16418</v>
      </c>
      <c r="E1236" s="20" t="s">
        <v>16412</v>
      </c>
      <c r="F1236" s="20" t="s">
        <v>16416</v>
      </c>
      <c r="G1236" s="23">
        <v>0</v>
      </c>
      <c r="H1236" s="24">
        <v>0</v>
      </c>
      <c r="I1236" s="20">
        <v>2</v>
      </c>
      <c r="J1236" s="25">
        <v>8.9699074074074073E-3</v>
      </c>
      <c r="K1236" s="20"/>
      <c r="L1236" s="20"/>
      <c r="M1236" s="20" t="s">
        <v>16390</v>
      </c>
      <c r="N1236" s="20" t="s">
        <v>16397</v>
      </c>
      <c r="O1236" s="20" t="s">
        <v>16398</v>
      </c>
    </row>
    <row r="1237" spans="2:15" x14ac:dyDescent="0.3">
      <c r="B1237" s="12" t="s">
        <v>16443</v>
      </c>
      <c r="C1237" s="13">
        <v>9</v>
      </c>
      <c r="D1237" s="14" t="s">
        <v>16442</v>
      </c>
      <c r="E1237" s="12" t="s">
        <v>16386</v>
      </c>
      <c r="F1237" s="12" t="s">
        <v>16394</v>
      </c>
      <c r="G1237" s="15">
        <v>0</v>
      </c>
      <c r="H1237" s="8">
        <v>0</v>
      </c>
      <c r="I1237" s="12">
        <v>1</v>
      </c>
      <c r="J1237" s="16">
        <v>8.9699074074074073E-3</v>
      </c>
      <c r="K1237" s="12"/>
      <c r="L1237" s="12"/>
      <c r="M1237" s="12" t="s">
        <v>16414</v>
      </c>
      <c r="N1237" s="12" t="s">
        <v>16397</v>
      </c>
      <c r="O1237" s="12" t="s">
        <v>16426</v>
      </c>
    </row>
    <row r="1238" spans="2:15" x14ac:dyDescent="0.3">
      <c r="B1238" s="20" t="s">
        <v>16443</v>
      </c>
      <c r="C1238" s="21">
        <v>11</v>
      </c>
      <c r="D1238" s="22" t="s">
        <v>16431</v>
      </c>
      <c r="E1238" s="20" t="s">
        <v>16404</v>
      </c>
      <c r="F1238" s="20" t="s">
        <v>16394</v>
      </c>
      <c r="G1238" s="23">
        <v>0</v>
      </c>
      <c r="H1238" s="24">
        <v>0</v>
      </c>
      <c r="I1238" s="20">
        <v>2</v>
      </c>
      <c r="J1238" s="25">
        <v>8.9699074074074073E-3</v>
      </c>
      <c r="K1238" s="20"/>
      <c r="L1238" s="20"/>
      <c r="M1238" s="20" t="s">
        <v>16422</v>
      </c>
      <c r="N1238" s="20" t="s">
        <v>16397</v>
      </c>
      <c r="O1238" s="20" t="s">
        <v>16426</v>
      </c>
    </row>
    <row r="1239" spans="2:15" x14ac:dyDescent="0.3">
      <c r="B1239" s="12" t="s">
        <v>16443</v>
      </c>
      <c r="C1239" s="13">
        <v>12</v>
      </c>
      <c r="D1239" s="14" t="s">
        <v>16432</v>
      </c>
      <c r="E1239" s="12" t="s">
        <v>16386</v>
      </c>
      <c r="F1239" s="12" t="s">
        <v>16394</v>
      </c>
      <c r="G1239" s="15">
        <v>0</v>
      </c>
      <c r="H1239" s="8">
        <v>0</v>
      </c>
      <c r="I1239" s="12">
        <v>2</v>
      </c>
      <c r="J1239" s="16">
        <v>8.9699074074074073E-3</v>
      </c>
      <c r="K1239" s="12"/>
      <c r="L1239" s="12"/>
      <c r="M1239" s="12" t="s">
        <v>16422</v>
      </c>
      <c r="N1239" s="12" t="s">
        <v>16406</v>
      </c>
      <c r="O1239" s="12" t="s">
        <v>16428</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FB188-C789-492A-B18E-822BA434C92A}">
  <sheetPr>
    <tabColor rgb="FFFF0000"/>
  </sheetPr>
  <dimension ref="A1:EZ28"/>
  <sheetViews>
    <sheetView showGridLines="0" topLeftCell="CE1" workbookViewId="0">
      <selection activeCell="BC5" sqref="BC5:BC13"/>
    </sheetView>
  </sheetViews>
  <sheetFormatPr defaultRowHeight="14.4" x14ac:dyDescent="0.3"/>
  <cols>
    <col min="1" max="1" width="15.33203125" bestFit="1" customWidth="1"/>
    <col min="4" max="4" width="8.88671875" style="34"/>
    <col min="5" max="5" width="12.5546875" bestFit="1" customWidth="1"/>
    <col min="6" max="6" width="18.33203125" bestFit="1" customWidth="1"/>
    <col min="11" max="11" width="8.88671875" style="34"/>
    <col min="12" max="12" width="12.5546875" bestFit="1" customWidth="1"/>
    <col min="13" max="13" width="15.33203125" bestFit="1" customWidth="1"/>
    <col min="16" max="16" width="12.77734375" bestFit="1" customWidth="1"/>
    <col min="19" max="19" width="8.88671875" style="34"/>
    <col min="20" max="20" width="12.5546875" bestFit="1" customWidth="1"/>
    <col min="21" max="21" width="7.21875" bestFit="1" customWidth="1"/>
    <col min="22" max="22" width="15.33203125" bestFit="1" customWidth="1"/>
    <col min="25" max="25" width="12.77734375" bestFit="1" customWidth="1"/>
    <col min="27" max="27" width="8.88671875" style="34"/>
    <col min="28" max="28" width="12.5546875" bestFit="1" customWidth="1"/>
    <col min="29" max="30" width="18.33203125" bestFit="1" customWidth="1"/>
    <col min="35" max="35" width="8.88671875" style="34"/>
    <col min="36" max="36" width="12.5546875" bestFit="1" customWidth="1"/>
    <col min="37" max="38" width="21.6640625" bestFit="1" customWidth="1"/>
    <col min="39" max="39" width="24.77734375" bestFit="1" customWidth="1"/>
    <col min="40" max="41" width="21.6640625" bestFit="1" customWidth="1"/>
    <col min="43" max="43" width="8.88671875" style="34"/>
    <col min="44" max="44" width="11.88671875" bestFit="1" customWidth="1"/>
    <col min="45" max="45" width="17.6640625" bestFit="1" customWidth="1"/>
    <col min="49" max="49" width="8.88671875" style="34"/>
    <col min="50" max="50" width="16" bestFit="1" customWidth="1"/>
    <col min="51" max="51" width="15.33203125" bestFit="1" customWidth="1"/>
    <col min="54" max="54" width="8.88671875" style="34"/>
    <col min="55" max="55" width="16" bestFit="1" customWidth="1"/>
    <col min="56" max="56" width="15.33203125" bestFit="1" customWidth="1"/>
    <col min="59" max="59" width="8.88671875" style="34"/>
    <col min="60" max="60" width="16" bestFit="1" customWidth="1"/>
    <col min="61" max="61" width="21.6640625" bestFit="1" customWidth="1"/>
    <col min="64" max="64" width="8.88671875" style="34"/>
    <col min="65" max="65" width="16" bestFit="1" customWidth="1"/>
    <col min="66" max="67" width="15.33203125" bestFit="1" customWidth="1"/>
    <col min="69" max="69" width="16.33203125" bestFit="1" customWidth="1"/>
    <col min="72" max="72" width="8.88671875" style="34"/>
    <col min="73" max="73" width="16" bestFit="1" customWidth="1"/>
    <col min="74" max="74" width="28.77734375" bestFit="1" customWidth="1"/>
    <col min="75" max="75" width="28.77734375" customWidth="1"/>
    <col min="76" max="77" width="15.5546875" bestFit="1" customWidth="1"/>
    <col min="78" max="78" width="15.5546875" style="50" bestFit="1" customWidth="1"/>
    <col min="79" max="79" width="15.5546875" bestFit="1" customWidth="1"/>
    <col min="80" max="80" width="6.109375" customWidth="1"/>
    <col min="81" max="82" width="15.5546875" bestFit="1" customWidth="1"/>
    <col min="83" max="83" width="8.88671875" style="34"/>
    <col min="84" max="84" width="12.5546875" bestFit="1" customWidth="1"/>
    <col min="85" max="85" width="15.33203125" bestFit="1" customWidth="1"/>
    <col min="86" max="86" width="16.33203125" bestFit="1" customWidth="1"/>
    <col min="88" max="88" width="12.5546875" bestFit="1" customWidth="1"/>
    <col min="89" max="89" width="15.33203125" bestFit="1" customWidth="1"/>
    <col min="90" max="90" width="10.88671875" bestFit="1" customWidth="1"/>
    <col min="94" max="94" width="8.88671875" style="34"/>
    <col min="95" max="95" width="12.5546875" bestFit="1" customWidth="1"/>
    <col min="96" max="96" width="15.33203125" bestFit="1" customWidth="1"/>
    <col min="97" max="97" width="16.33203125" bestFit="1" customWidth="1"/>
    <col min="99" max="99" width="10.109375" bestFit="1" customWidth="1"/>
    <col min="100" max="100" width="14.77734375" bestFit="1" customWidth="1"/>
    <col min="101" max="101" width="8.33203125" bestFit="1" customWidth="1"/>
    <col min="104" max="104" width="8.88671875" style="34"/>
    <col min="105" max="105" width="15.88671875" bestFit="1" customWidth="1"/>
    <col min="106" max="106" width="15.33203125" bestFit="1" customWidth="1"/>
    <col min="108" max="108" width="36.77734375" bestFit="1" customWidth="1"/>
    <col min="109" max="109" width="8.109375" bestFit="1" customWidth="1"/>
    <col min="110" max="110" width="9.33203125" bestFit="1" customWidth="1"/>
    <col min="111" max="111" width="9.77734375" customWidth="1"/>
    <col min="112" max="112" width="15.88671875" bestFit="1" customWidth="1"/>
    <col min="113" max="113" width="13.33203125" bestFit="1" customWidth="1"/>
    <col min="114" max="114" width="11.6640625" bestFit="1" customWidth="1"/>
    <col min="116" max="116" width="16.77734375" bestFit="1" customWidth="1"/>
    <col min="118" max="118" width="8.88671875" style="34"/>
    <col min="119" max="119" width="9" bestFit="1" customWidth="1"/>
    <col min="120" max="120" width="14.6640625" bestFit="1" customWidth="1"/>
    <col min="121" max="121" width="15.6640625" bestFit="1" customWidth="1"/>
    <col min="125" max="125" width="8.88671875" style="34"/>
    <col min="126" max="126" width="15.33203125" bestFit="1" customWidth="1"/>
    <col min="127" max="127" width="15.5546875" bestFit="1" customWidth="1"/>
    <col min="128" max="131" width="10.109375" bestFit="1" customWidth="1"/>
    <col min="132" max="132" width="10.77734375" bestFit="1" customWidth="1"/>
    <col min="134" max="134" width="10" bestFit="1" customWidth="1"/>
    <col min="135" max="135" width="15.33203125" bestFit="1" customWidth="1"/>
    <col min="136" max="137" width="10.109375" bestFit="1" customWidth="1"/>
    <col min="138" max="138" width="8.88671875" style="34"/>
    <col min="139" max="139" width="13.44140625" bestFit="1" customWidth="1"/>
    <col min="140" max="140" width="15.33203125" style="62" bestFit="1" customWidth="1"/>
    <col min="141" max="141" width="15.6640625" bestFit="1" customWidth="1"/>
    <col min="150" max="150" width="8.88671875" style="34"/>
    <col min="151" max="151" width="15.33203125" bestFit="1" customWidth="1"/>
    <col min="152" max="152" width="15.5546875" style="62" bestFit="1" customWidth="1"/>
    <col min="153" max="153" width="7.21875" bestFit="1" customWidth="1"/>
    <col min="154" max="154" width="6.21875" bestFit="1" customWidth="1"/>
    <col min="155" max="155" width="7.21875" bestFit="1" customWidth="1"/>
    <col min="156" max="156" width="10.77734375" bestFit="1" customWidth="1"/>
  </cols>
  <sheetData>
    <row r="1" spans="1:156" x14ac:dyDescent="0.3">
      <c r="T1" s="37" t="s">
        <v>16489</v>
      </c>
      <c r="AX1" s="37" t="s">
        <v>16464</v>
      </c>
      <c r="BC1" s="37" t="s">
        <v>16465</v>
      </c>
      <c r="BH1" s="37" t="s">
        <v>16466</v>
      </c>
      <c r="BM1" s="37" t="s">
        <v>16466</v>
      </c>
      <c r="BU1" s="37" t="s">
        <v>16467</v>
      </c>
      <c r="CF1" s="37" t="s">
        <v>16477</v>
      </c>
      <c r="CQ1" s="37" t="s">
        <v>16476</v>
      </c>
      <c r="DA1" s="37" t="s">
        <v>3</v>
      </c>
      <c r="DO1" s="37" t="s">
        <v>16482</v>
      </c>
      <c r="DV1" s="37" t="s">
        <v>16484</v>
      </c>
      <c r="EI1" s="37" t="s">
        <v>16486</v>
      </c>
      <c r="EU1" s="37" t="s">
        <v>16487</v>
      </c>
    </row>
    <row r="2" spans="1:156" s="37" customFormat="1" x14ac:dyDescent="0.3">
      <c r="A2" s="37" t="s">
        <v>16454</v>
      </c>
      <c r="D2" s="38"/>
      <c r="E2" s="37" t="s">
        <v>16455</v>
      </c>
      <c r="K2" s="38"/>
      <c r="L2" s="37" t="s">
        <v>16456</v>
      </c>
      <c r="S2" s="38"/>
      <c r="AA2" s="38"/>
      <c r="AB2" s="37" t="s">
        <v>16460</v>
      </c>
      <c r="AI2" s="38"/>
      <c r="AJ2" s="37" t="s">
        <v>16488</v>
      </c>
      <c r="AQ2" s="38"/>
      <c r="AR2" s="37" t="s">
        <v>11</v>
      </c>
      <c r="AW2" s="38"/>
      <c r="AX2" s="32" t="s">
        <v>0</v>
      </c>
      <c r="AY2" t="s">
        <v>16384</v>
      </c>
      <c r="BB2" s="38"/>
      <c r="BC2" s="32" t="s">
        <v>0</v>
      </c>
      <c r="BD2" t="s">
        <v>16384</v>
      </c>
      <c r="BG2" s="38"/>
      <c r="BH2" s="32" t="s">
        <v>0</v>
      </c>
      <c r="BI2" t="s">
        <v>16384</v>
      </c>
      <c r="BL2" s="38"/>
      <c r="BM2" s="32" t="s">
        <v>0</v>
      </c>
      <c r="BN2" t="s">
        <v>16384</v>
      </c>
      <c r="BT2" s="38"/>
      <c r="BU2" s="32" t="s">
        <v>0</v>
      </c>
      <c r="BV2" t="s">
        <v>16384</v>
      </c>
      <c r="BW2"/>
      <c r="BZ2" s="55"/>
      <c r="CE2" s="38"/>
      <c r="CF2" s="32" t="s">
        <v>0</v>
      </c>
      <c r="CG2" t="s">
        <v>16384</v>
      </c>
      <c r="CJ2" s="32" t="s">
        <v>0</v>
      </c>
      <c r="CK2" t="s">
        <v>16384</v>
      </c>
      <c r="CP2" s="38"/>
      <c r="CQ2" s="32" t="s">
        <v>0</v>
      </c>
      <c r="CR2" t="s">
        <v>16384</v>
      </c>
      <c r="CZ2" s="38"/>
      <c r="DA2" s="32" t="s">
        <v>0</v>
      </c>
      <c r="DB2" t="s">
        <v>16384</v>
      </c>
      <c r="DN2" s="38"/>
      <c r="DO2"/>
      <c r="DP2"/>
      <c r="DU2" s="38"/>
      <c r="DV2"/>
      <c r="DW2"/>
      <c r="EH2" s="38"/>
      <c r="EI2" s="32" t="s">
        <v>0</v>
      </c>
      <c r="EJ2" t="s">
        <v>16384</v>
      </c>
      <c r="ET2" s="38"/>
      <c r="EU2" s="32" t="s">
        <v>0</v>
      </c>
      <c r="EV2" t="s">
        <v>16384</v>
      </c>
    </row>
    <row r="3" spans="1:156" x14ac:dyDescent="0.3">
      <c r="BC3" s="48"/>
      <c r="BD3" s="49"/>
      <c r="BH3" s="48"/>
      <c r="BI3" s="49"/>
      <c r="BM3" s="48"/>
      <c r="BN3" s="49"/>
      <c r="BU3" s="48"/>
      <c r="BV3" s="49"/>
      <c r="BW3" s="51"/>
      <c r="BX3" s="54"/>
      <c r="BY3" s="54"/>
      <c r="CF3" s="48"/>
      <c r="CG3" s="49"/>
      <c r="CJ3" s="48"/>
      <c r="CK3" s="49"/>
      <c r="CQ3" s="48"/>
      <c r="CR3" s="49"/>
      <c r="DA3" s="48"/>
      <c r="DB3" s="49"/>
      <c r="DO3" s="48"/>
      <c r="DP3" s="49"/>
      <c r="DV3" s="48"/>
      <c r="DW3" s="49"/>
      <c r="EI3" s="48"/>
      <c r="EU3" s="48"/>
    </row>
    <row r="4" spans="1:156" x14ac:dyDescent="0.3">
      <c r="A4" s="32" t="s">
        <v>16451</v>
      </c>
      <c r="E4" s="30" t="s">
        <v>16449</v>
      </c>
      <c r="F4" s="32" t="s">
        <v>16453</v>
      </c>
      <c r="K4" s="38"/>
      <c r="L4" s="32" t="s">
        <v>16449</v>
      </c>
      <c r="M4" s="32" t="s">
        <v>16451</v>
      </c>
      <c r="T4" s="30" t="s">
        <v>16449</v>
      </c>
      <c r="U4" t="s">
        <v>16452</v>
      </c>
      <c r="V4" t="s">
        <v>16451</v>
      </c>
      <c r="AB4" s="32" t="s">
        <v>16449</v>
      </c>
      <c r="AC4" s="32" t="s">
        <v>16453</v>
      </c>
      <c r="AJ4" s="32" t="s">
        <v>16449</v>
      </c>
      <c r="AK4" s="32" t="s">
        <v>16461</v>
      </c>
      <c r="AM4" s="32" t="s">
        <v>16462</v>
      </c>
      <c r="AO4" s="32" t="s">
        <v>16461</v>
      </c>
      <c r="AR4" s="32" t="s">
        <v>11</v>
      </c>
      <c r="AS4" s="32" t="s">
        <v>16463</v>
      </c>
      <c r="AX4" s="32" t="s">
        <v>16464</v>
      </c>
      <c r="AY4" s="32" t="s">
        <v>16451</v>
      </c>
      <c r="BC4" s="30" t="s">
        <v>16464</v>
      </c>
      <c r="BD4" s="32" t="s">
        <v>16451</v>
      </c>
      <c r="BH4" s="30" t="s">
        <v>16464</v>
      </c>
      <c r="BI4" s="32" t="s">
        <v>16461</v>
      </c>
      <c r="BM4" s="30" t="s">
        <v>16464</v>
      </c>
      <c r="BN4" s="32" t="s">
        <v>16451</v>
      </c>
      <c r="BU4" s="32" t="s">
        <v>16464</v>
      </c>
      <c r="BV4" s="32" t="s">
        <v>16469</v>
      </c>
      <c r="BW4" s="52"/>
      <c r="BX4" s="53" t="s">
        <v>16470</v>
      </c>
      <c r="BY4" s="53" t="s">
        <v>16471</v>
      </c>
      <c r="BZ4" s="56" t="s">
        <v>16472</v>
      </c>
      <c r="CA4" s="53" t="s">
        <v>16473</v>
      </c>
      <c r="CF4" s="32" t="s">
        <v>16474</v>
      </c>
      <c r="CG4" t="s">
        <v>16451</v>
      </c>
      <c r="CH4" t="s">
        <v>16475</v>
      </c>
      <c r="CJ4" s="32" t="s">
        <v>16474</v>
      </c>
      <c r="CK4" s="32" t="s">
        <v>16451</v>
      </c>
      <c r="CQ4" s="32" t="s">
        <v>16474</v>
      </c>
      <c r="CR4" s="32" t="s">
        <v>16451</v>
      </c>
      <c r="DA4" s="32" t="s">
        <v>16478</v>
      </c>
      <c r="DB4" s="32" t="s">
        <v>16451</v>
      </c>
      <c r="DO4" s="32" t="s">
        <v>2</v>
      </c>
      <c r="DP4" s="32" t="s">
        <v>16483</v>
      </c>
      <c r="DV4" s="32" t="s">
        <v>16451</v>
      </c>
      <c r="DW4" s="32" t="s">
        <v>16468</v>
      </c>
      <c r="DX4" s="32"/>
      <c r="DY4" s="32"/>
      <c r="DZ4" s="32"/>
      <c r="EA4" s="32"/>
      <c r="EB4" s="32"/>
      <c r="ED4" s="32" t="s">
        <v>2</v>
      </c>
      <c r="EF4" t="s">
        <v>16485</v>
      </c>
      <c r="EI4" s="32" t="s">
        <v>2</v>
      </c>
      <c r="EJ4" s="64" t="s">
        <v>16451</v>
      </c>
      <c r="EU4" s="30" t="s">
        <v>16451</v>
      </c>
      <c r="EV4" s="32" t="s">
        <v>16468</v>
      </c>
    </row>
    <row r="5" spans="1:156" ht="28.8" x14ac:dyDescent="0.3">
      <c r="A5" s="33">
        <v>15990000000</v>
      </c>
      <c r="E5" s="35" t="s">
        <v>16443</v>
      </c>
      <c r="F5" s="31">
        <v>311</v>
      </c>
      <c r="H5" s="35" t="s">
        <v>16443</v>
      </c>
      <c r="I5" s="36">
        <f>IFERROR(VLOOKUP(H5,E:F,2,0),"-")</f>
        <v>311</v>
      </c>
      <c r="L5" s="35" t="s">
        <v>16426</v>
      </c>
      <c r="M5" s="33">
        <v>1727000000</v>
      </c>
      <c r="O5" t="str">
        <f>IFERROR(L5,"-")</f>
        <v>Mohmed</v>
      </c>
      <c r="P5" s="33">
        <f>IFERROR(M5,"-")</f>
        <v>1727000000</v>
      </c>
      <c r="T5" s="35" t="s">
        <v>16429</v>
      </c>
      <c r="U5" s="41">
        <v>984000000</v>
      </c>
      <c r="V5" s="42">
        <v>984000000</v>
      </c>
      <c r="AB5" s="35" t="s">
        <v>16384</v>
      </c>
      <c r="AC5" s="31">
        <v>926</v>
      </c>
      <c r="AE5" s="35" t="s">
        <v>16443</v>
      </c>
      <c r="AF5" s="36">
        <f>IFERROR(VLOOKUP(AE5,AB:AC,2,0),"-")</f>
        <v>311</v>
      </c>
      <c r="AG5" s="43">
        <f>AF5/GETPIVOTDATA("Fees Status",$AB$4)</f>
        <v>0.25141471301535973</v>
      </c>
      <c r="AJ5" s="35" t="s">
        <v>16429</v>
      </c>
      <c r="AK5" s="31">
        <v>170</v>
      </c>
      <c r="AM5" s="46">
        <v>2.1366208569118834</v>
      </c>
      <c r="AO5" s="47">
        <v>2643</v>
      </c>
      <c r="AR5" s="35" t="s">
        <v>16402</v>
      </c>
      <c r="AS5" s="31">
        <v>219</v>
      </c>
      <c r="AX5" s="35" t="s">
        <v>16420</v>
      </c>
      <c r="AY5" s="40">
        <v>3895000000</v>
      </c>
      <c r="BC5" s="35" t="s">
        <v>16413</v>
      </c>
      <c r="BD5" s="40">
        <v>2320000000</v>
      </c>
      <c r="BH5" s="35" t="s">
        <v>16413</v>
      </c>
      <c r="BI5" s="31">
        <v>374</v>
      </c>
      <c r="BM5" s="35" t="s">
        <v>16389</v>
      </c>
      <c r="BN5" s="40">
        <v>3337000000</v>
      </c>
      <c r="BP5" t="str">
        <f>IFERROR(BM5,"-")</f>
        <v>KJI. L4</v>
      </c>
      <c r="BQ5" s="36">
        <f>IFERROR(BN5,"-")</f>
        <v>3337000000</v>
      </c>
      <c r="BU5" s="35" t="s">
        <v>16429</v>
      </c>
      <c r="BV5" s="50">
        <v>3.0161179698216726E-3</v>
      </c>
      <c r="BW5" s="50"/>
      <c r="BX5">
        <f>IFERROR(MONTH(DATEVALUE(BU5&amp;"1")),0)</f>
        <v>1</v>
      </c>
      <c r="BY5" s="50">
        <f>IFERROR(BV5,0)</f>
        <v>3.0161179698216726E-3</v>
      </c>
      <c r="BZ5" s="50" t="str">
        <f>IF(BY5=MAX(BY:BY),BY5,"")</f>
        <v/>
      </c>
      <c r="CA5" s="50" t="str">
        <f>IF(BY5=MIN(BY:BY),BY5,"")</f>
        <v/>
      </c>
      <c r="CF5" s="35" t="s">
        <v>16406</v>
      </c>
      <c r="CG5" s="41">
        <v>2579000000</v>
      </c>
      <c r="CH5" s="42">
        <v>2579000000</v>
      </c>
      <c r="CJ5" s="35" t="s">
        <v>16397</v>
      </c>
      <c r="CK5" s="40">
        <v>5372000000</v>
      </c>
      <c r="CL5" t="str">
        <f>IFERROR(CJ5,"-")</f>
        <v>Mohammed</v>
      </c>
      <c r="CM5" s="40">
        <f>IFERROR(CK5,"-")</f>
        <v>5372000000</v>
      </c>
      <c r="CQ5" s="35" t="s">
        <v>16407</v>
      </c>
      <c r="CR5" s="40">
        <v>379000000</v>
      </c>
      <c r="CU5" s="32" t="s">
        <v>16474</v>
      </c>
      <c r="CV5" s="32" t="s">
        <v>16451</v>
      </c>
      <c r="DA5" s="35" t="s">
        <v>16400</v>
      </c>
      <c r="DB5" s="40">
        <v>2749000000</v>
      </c>
      <c r="DD5" s="58"/>
      <c r="DE5" s="59" t="str">
        <f>IFERROR(DA10,"")</f>
        <v>Youtube Channel</v>
      </c>
      <c r="DF5" s="59" t="str">
        <f>IFERROR(DA7,"")</f>
        <v>Google Ad</v>
      </c>
      <c r="DG5" s="59" t="str">
        <f>IFERROR(DA9,"")</f>
        <v>WhatsApp</v>
      </c>
      <c r="DH5" s="59" t="str">
        <f>IFERROR(DA5,"")</f>
        <v>Company Website</v>
      </c>
      <c r="DI5" s="59" t="str">
        <f>IFERROR(DA6,"")</f>
        <v>Facebook Page</v>
      </c>
      <c r="DJ5" s="59" t="str">
        <f>IFERROR(DA8,"")</f>
        <v>Television Ad</v>
      </c>
      <c r="DL5" t="s">
        <v>16480</v>
      </c>
      <c r="DO5" s="35" t="s">
        <v>16429</v>
      </c>
      <c r="DP5" s="31">
        <v>68</v>
      </c>
      <c r="DR5" t="s">
        <v>16459</v>
      </c>
      <c r="DS5" s="61">
        <f>IFERROR(AVERAGE(DP5:DP22),"-")</f>
        <v>103.08333333333333</v>
      </c>
      <c r="DV5" s="32" t="s">
        <v>2</v>
      </c>
      <c r="DW5" s="32" t="s">
        <v>16394</v>
      </c>
      <c r="DX5" s="32" t="s">
        <v>16416</v>
      </c>
      <c r="DY5" s="32" t="s">
        <v>16419</v>
      </c>
      <c r="DZ5" s="32" t="s">
        <v>16387</v>
      </c>
      <c r="EA5" s="32" t="s">
        <v>16441</v>
      </c>
      <c r="EB5" s="32" t="s">
        <v>16450</v>
      </c>
      <c r="ED5" s="63" t="s">
        <v>16394</v>
      </c>
      <c r="EF5">
        <f>COUNTA(ED5:ED11)</f>
        <v>5</v>
      </c>
      <c r="EI5" s="35" t="s">
        <v>16406</v>
      </c>
      <c r="EJ5" s="62">
        <v>2579000000</v>
      </c>
      <c r="EU5" s="32" t="s">
        <v>2</v>
      </c>
      <c r="EV5" t="s">
        <v>16420</v>
      </c>
      <c r="EW5" t="s">
        <v>16435</v>
      </c>
      <c r="EX5" t="s">
        <v>16447</v>
      </c>
      <c r="EY5" t="s">
        <v>16388</v>
      </c>
      <c r="EZ5" t="s">
        <v>16450</v>
      </c>
    </row>
    <row r="6" spans="1:156" x14ac:dyDescent="0.3">
      <c r="E6" s="35" t="s">
        <v>16384</v>
      </c>
      <c r="F6" s="31">
        <v>926</v>
      </c>
      <c r="H6" s="35" t="s">
        <v>16384</v>
      </c>
      <c r="I6" s="36">
        <f>IFERROR(VLOOKUP(H6,E:F,2,0),"-")</f>
        <v>926</v>
      </c>
      <c r="L6" s="35" t="s">
        <v>16403</v>
      </c>
      <c r="M6" s="33">
        <v>1638000000</v>
      </c>
      <c r="O6" t="str">
        <f t="shared" ref="O6:P9" si="0">IFERROR(L6,"-")</f>
        <v>Rony</v>
      </c>
      <c r="P6" s="33">
        <f t="shared" si="0"/>
        <v>1638000000</v>
      </c>
      <c r="T6" s="35" t="s">
        <v>16431</v>
      </c>
      <c r="U6" s="41">
        <v>1040000000</v>
      </c>
      <c r="V6" s="42">
        <v>1040000000</v>
      </c>
      <c r="X6" t="s">
        <v>16457</v>
      </c>
      <c r="Y6" s="33">
        <f>MAX(V:V)</f>
        <v>3809000000</v>
      </c>
      <c r="AB6" s="35" t="s">
        <v>16443</v>
      </c>
      <c r="AC6" s="31">
        <v>311</v>
      </c>
      <c r="AE6" s="35" t="s">
        <v>16384</v>
      </c>
      <c r="AF6" s="36">
        <f>IFERROR(VLOOKUP(AE6,AB:AC,2,0),"-")</f>
        <v>926</v>
      </c>
      <c r="AG6" s="43">
        <f>AF6/GETPIVOTDATA("Fees Status",$AB$4)</f>
        <v>0.74858528698464022</v>
      </c>
      <c r="AJ6" s="35" t="s">
        <v>16431</v>
      </c>
      <c r="AK6" s="31">
        <v>162</v>
      </c>
      <c r="AR6" s="35" t="s">
        <v>16405</v>
      </c>
      <c r="AS6" s="31">
        <v>185</v>
      </c>
      <c r="AX6" s="35" t="s">
        <v>16435</v>
      </c>
      <c r="AY6" s="40">
        <v>1257000000</v>
      </c>
      <c r="BC6" s="35" t="s">
        <v>16408</v>
      </c>
      <c r="BD6" s="40">
        <v>1159000000</v>
      </c>
      <c r="BH6" s="35" t="s">
        <v>16408</v>
      </c>
      <c r="BI6" s="31">
        <v>189</v>
      </c>
      <c r="BM6" s="35" t="s">
        <v>16401</v>
      </c>
      <c r="BN6" s="40">
        <v>2892000000</v>
      </c>
      <c r="BP6" t="str">
        <f t="shared" ref="BP6:BQ9" si="1">IFERROR(BM6,"-")</f>
        <v>Fndn. L5</v>
      </c>
      <c r="BQ6" s="36">
        <f t="shared" si="1"/>
        <v>2892000000</v>
      </c>
      <c r="BU6" s="35" t="s">
        <v>16431</v>
      </c>
      <c r="BV6" s="50">
        <v>2.8763440860215049E-3</v>
      </c>
      <c r="BW6" s="50"/>
      <c r="BX6">
        <f t="shared" ref="BX6:BX16" si="2">IFERROR(MONTH(DATEVALUE(BU6&amp;"1")),0)</f>
        <v>2</v>
      </c>
      <c r="BY6" s="50">
        <f t="shared" ref="BY6:BY16" si="3">IFERROR(BV6,0)</f>
        <v>2.8763440860215049E-3</v>
      </c>
      <c r="BZ6" s="50" t="str">
        <f t="shared" ref="BZ6:BZ16" si="4">IF(BY6=MAX(BY:BY),BY6,"")</f>
        <v/>
      </c>
      <c r="CA6" s="50" t="str">
        <f t="shared" ref="CA6:CA16" si="5">IF(BY6=MIN(BY:BY),BY6,"")</f>
        <v/>
      </c>
      <c r="CB6" t="s">
        <v>16459</v>
      </c>
      <c r="CC6" s="50">
        <f>AVERAGE(BV:BV)</f>
        <v>2.9635914626953198E-3</v>
      </c>
      <c r="CF6" s="35" t="s">
        <v>16409</v>
      </c>
      <c r="CG6" s="41">
        <v>2751000000</v>
      </c>
      <c r="CH6" s="42">
        <v>2751000000</v>
      </c>
      <c r="CJ6" s="35" t="s">
        <v>16391</v>
      </c>
      <c r="CK6" s="40">
        <v>5288000000</v>
      </c>
      <c r="CQ6" s="35" t="s">
        <v>16409</v>
      </c>
      <c r="CR6" s="40">
        <v>650000000</v>
      </c>
      <c r="CU6" s="35" t="s">
        <v>16426</v>
      </c>
      <c r="CV6" s="40">
        <v>1727000000</v>
      </c>
      <c r="CW6" t="str">
        <f>IFERROR(CU6,"-")</f>
        <v>Mohmed</v>
      </c>
      <c r="CX6" s="40">
        <f>IFERROR(CV6,"-")</f>
        <v>1727000000</v>
      </c>
      <c r="DA6" s="35" t="s">
        <v>16404</v>
      </c>
      <c r="DB6" s="40">
        <v>3546000000</v>
      </c>
      <c r="DD6" s="58" t="s">
        <v>16479</v>
      </c>
      <c r="DE6" s="60">
        <f>VLOOKUP(DE5,$DA:$DB,2,0)</f>
        <v>806000000</v>
      </c>
      <c r="DF6" s="60">
        <f t="shared" ref="DF6:DJ6" si="6">VLOOKUP(DF5,$DA:$DB,2,0)</f>
        <v>1823000000</v>
      </c>
      <c r="DG6" s="60">
        <f t="shared" si="6"/>
        <v>2494000000</v>
      </c>
      <c r="DH6" s="60">
        <f t="shared" si="6"/>
        <v>2749000000</v>
      </c>
      <c r="DI6" s="60">
        <f t="shared" si="6"/>
        <v>3546000000</v>
      </c>
      <c r="DJ6" s="60">
        <f t="shared" si="6"/>
        <v>4572000000</v>
      </c>
      <c r="DL6" s="57">
        <f>SUM(DE6:DJ6)</f>
        <v>15990000000</v>
      </c>
      <c r="DO6" s="35" t="s">
        <v>16431</v>
      </c>
      <c r="DP6" s="31">
        <v>66</v>
      </c>
      <c r="DV6" s="35" t="s">
        <v>16429</v>
      </c>
      <c r="DW6" s="63">
        <v>262000000</v>
      </c>
      <c r="DX6" s="63">
        <v>472000000</v>
      </c>
      <c r="DY6" s="63">
        <v>0</v>
      </c>
      <c r="DZ6" s="63">
        <v>190000000</v>
      </c>
      <c r="EA6" s="63">
        <v>60000000</v>
      </c>
      <c r="EB6" s="63">
        <v>984000000</v>
      </c>
      <c r="ED6" s="63" t="s">
        <v>16416</v>
      </c>
      <c r="EI6" s="39" t="s">
        <v>16420</v>
      </c>
      <c r="EJ6" s="62">
        <v>513000000</v>
      </c>
      <c r="EU6" s="35" t="s">
        <v>16407</v>
      </c>
      <c r="EV6" s="64">
        <v>152000000</v>
      </c>
      <c r="EW6" s="64">
        <v>11000000</v>
      </c>
      <c r="EX6" s="64"/>
      <c r="EY6" s="64">
        <v>216000000</v>
      </c>
      <c r="EZ6" s="64">
        <v>379000000</v>
      </c>
    </row>
    <row r="7" spans="1:156" x14ac:dyDescent="0.3">
      <c r="E7" s="35" t="s">
        <v>16450</v>
      </c>
      <c r="F7" s="31">
        <v>1237</v>
      </c>
      <c r="L7" s="35" t="s">
        <v>16440</v>
      </c>
      <c r="M7" s="33">
        <v>1534000000</v>
      </c>
      <c r="O7" t="str">
        <f t="shared" si="0"/>
        <v>Hany</v>
      </c>
      <c r="P7" s="33">
        <f t="shared" si="0"/>
        <v>1534000000</v>
      </c>
      <c r="T7" s="35" t="s">
        <v>16432</v>
      </c>
      <c r="U7" s="41">
        <v>116000000</v>
      </c>
      <c r="V7" s="42">
        <v>116000000</v>
      </c>
      <c r="X7" t="s">
        <v>16459</v>
      </c>
      <c r="Y7" s="33">
        <f>AVERAGE(V:V)</f>
        <v>1332500000</v>
      </c>
      <c r="AB7" s="44" t="s">
        <v>16450</v>
      </c>
      <c r="AC7" s="45">
        <v>1237</v>
      </c>
      <c r="AJ7" s="35" t="s">
        <v>16432</v>
      </c>
      <c r="AK7" s="31">
        <v>12</v>
      </c>
      <c r="AR7" s="35" t="s">
        <v>16414</v>
      </c>
      <c r="AS7" s="31">
        <v>97</v>
      </c>
      <c r="AX7" s="35" t="s">
        <v>16447</v>
      </c>
      <c r="AY7" s="40">
        <v>247000000</v>
      </c>
      <c r="BC7" s="35" t="s">
        <v>16401</v>
      </c>
      <c r="BD7" s="40">
        <v>2892000000</v>
      </c>
      <c r="BH7" s="35" t="s">
        <v>16401</v>
      </c>
      <c r="BI7" s="31">
        <v>472</v>
      </c>
      <c r="BM7" s="35" t="s">
        <v>16430</v>
      </c>
      <c r="BN7" s="40">
        <v>2324000000</v>
      </c>
      <c r="BP7" t="str">
        <f t="shared" si="1"/>
        <v>Pre. L3</v>
      </c>
      <c r="BQ7" s="36">
        <f t="shared" si="1"/>
        <v>2324000000</v>
      </c>
      <c r="BU7" s="35" t="s">
        <v>16432</v>
      </c>
      <c r="BV7" s="50">
        <v>1.3888888888888889E-3</v>
      </c>
      <c r="BW7" s="50"/>
      <c r="BX7">
        <f t="shared" si="2"/>
        <v>3</v>
      </c>
      <c r="BY7" s="50">
        <f t="shared" si="3"/>
        <v>1.3888888888888889E-3</v>
      </c>
      <c r="BZ7" s="50" t="str">
        <f t="shared" si="4"/>
        <v/>
      </c>
      <c r="CA7" s="50">
        <f t="shared" si="5"/>
        <v>1.3888888888888889E-3</v>
      </c>
      <c r="CB7" t="s">
        <v>16458</v>
      </c>
      <c r="CC7" s="50">
        <f>MAX(BV:BV)</f>
        <v>3.497540509259258E-3</v>
      </c>
      <c r="CF7" s="35" t="s">
        <v>16397</v>
      </c>
      <c r="CG7" s="41">
        <v>5372000000</v>
      </c>
      <c r="CH7" s="42">
        <v>5372000000</v>
      </c>
      <c r="CJ7" s="35" t="s">
        <v>16409</v>
      </c>
      <c r="CK7" s="40">
        <v>2751000000</v>
      </c>
      <c r="CQ7" s="35" t="s">
        <v>16427</v>
      </c>
      <c r="CR7" s="40">
        <v>1360000000</v>
      </c>
      <c r="CU7" s="35" t="s">
        <v>16403</v>
      </c>
      <c r="CV7" s="40">
        <v>1638000000</v>
      </c>
      <c r="DA7" s="35" t="s">
        <v>16423</v>
      </c>
      <c r="DB7" s="40">
        <v>1823000000</v>
      </c>
      <c r="DD7" s="58" t="s">
        <v>16481</v>
      </c>
      <c r="DE7" s="60">
        <f t="shared" ref="DE7:DI7" si="7">MAX($DB:$DB)-VLOOKUP(DE5,$DA:$DB,2,0)+1000000000</f>
        <v>4766000000</v>
      </c>
      <c r="DF7" s="60">
        <f t="shared" si="7"/>
        <v>3749000000</v>
      </c>
      <c r="DG7" s="60">
        <f t="shared" si="7"/>
        <v>3078000000</v>
      </c>
      <c r="DH7" s="60">
        <f t="shared" si="7"/>
        <v>2823000000</v>
      </c>
      <c r="DI7" s="60">
        <f t="shared" si="7"/>
        <v>2026000000</v>
      </c>
      <c r="DJ7" s="60">
        <f>MAX($DB:$DB)-VLOOKUP(DJ5,$DA:$DB,2,0)+1000000000</f>
        <v>1000000000</v>
      </c>
      <c r="DO7" s="35" t="s">
        <v>16432</v>
      </c>
      <c r="DP7" s="31">
        <v>30</v>
      </c>
      <c r="DV7" s="35" t="s">
        <v>16431</v>
      </c>
      <c r="DW7" s="63">
        <v>306000000</v>
      </c>
      <c r="DX7" s="63">
        <v>408000000</v>
      </c>
      <c r="DY7" s="63">
        <v>48000000</v>
      </c>
      <c r="DZ7" s="63">
        <v>248000000</v>
      </c>
      <c r="EA7" s="63">
        <v>30000000</v>
      </c>
      <c r="EB7" s="63">
        <v>1040000000</v>
      </c>
      <c r="ED7" s="63" t="s">
        <v>16419</v>
      </c>
      <c r="EI7" s="39" t="s">
        <v>16435</v>
      </c>
      <c r="EJ7" s="62">
        <v>146000000</v>
      </c>
      <c r="EU7" s="35" t="s">
        <v>16409</v>
      </c>
      <c r="EV7" s="64">
        <v>114000000</v>
      </c>
      <c r="EW7" s="64">
        <v>100000000</v>
      </c>
      <c r="EX7" s="64"/>
      <c r="EY7" s="64">
        <v>436000000</v>
      </c>
      <c r="EZ7" s="64">
        <v>650000000</v>
      </c>
    </row>
    <row r="8" spans="1:156" x14ac:dyDescent="0.3">
      <c r="L8" s="35" t="s">
        <v>16427</v>
      </c>
      <c r="M8" s="33">
        <v>1360000000</v>
      </c>
      <c r="O8" t="str">
        <f t="shared" si="0"/>
        <v>Dary</v>
      </c>
      <c r="P8" s="33">
        <f t="shared" si="0"/>
        <v>1360000000</v>
      </c>
      <c r="T8" s="35" t="s">
        <v>16385</v>
      </c>
      <c r="U8" s="41">
        <v>538000000</v>
      </c>
      <c r="V8" s="42">
        <v>538000000</v>
      </c>
      <c r="X8" t="s">
        <v>16458</v>
      </c>
      <c r="Y8" s="33">
        <f>MIN(V:V)</f>
        <v>116000000</v>
      </c>
      <c r="AJ8" s="35" t="s">
        <v>16385</v>
      </c>
      <c r="AK8" s="31">
        <v>102</v>
      </c>
      <c r="AR8" s="35" t="s">
        <v>16390</v>
      </c>
      <c r="AS8" s="31">
        <v>100</v>
      </c>
      <c r="AX8" s="35" t="s">
        <v>16388</v>
      </c>
      <c r="AY8" s="40">
        <v>10591000000</v>
      </c>
      <c r="BC8" s="35" t="s">
        <v>16424</v>
      </c>
      <c r="BD8" s="40">
        <v>574000000</v>
      </c>
      <c r="BH8" s="35" t="s">
        <v>16424</v>
      </c>
      <c r="BI8" s="31">
        <v>90</v>
      </c>
      <c r="BM8" s="35" t="s">
        <v>16413</v>
      </c>
      <c r="BN8" s="40">
        <v>2320000000</v>
      </c>
      <c r="BP8" t="str">
        <f t="shared" si="1"/>
        <v>Fndn. L1</v>
      </c>
      <c r="BQ8" s="36">
        <f t="shared" si="1"/>
        <v>2320000000</v>
      </c>
      <c r="BU8" s="35" t="s">
        <v>16385</v>
      </c>
      <c r="BV8" s="50">
        <v>3.497540509259258E-3</v>
      </c>
      <c r="BW8" s="50"/>
      <c r="BX8">
        <f t="shared" si="2"/>
        <v>4</v>
      </c>
      <c r="BY8" s="50">
        <f t="shared" si="3"/>
        <v>3.497540509259258E-3</v>
      </c>
      <c r="BZ8" s="50">
        <f t="shared" si="4"/>
        <v>3.497540509259258E-3</v>
      </c>
      <c r="CA8" s="50" t="str">
        <f t="shared" si="5"/>
        <v/>
      </c>
      <c r="CB8" t="s">
        <v>16457</v>
      </c>
      <c r="CC8" s="50">
        <f>MIN(BV:BV)</f>
        <v>1.3888888888888889E-3</v>
      </c>
      <c r="CF8" s="35" t="s">
        <v>16391</v>
      </c>
      <c r="CG8" s="41">
        <v>5288000000</v>
      </c>
      <c r="CH8" s="42">
        <v>5288000000</v>
      </c>
      <c r="CJ8" s="35" t="s">
        <v>16406</v>
      </c>
      <c r="CK8" s="40">
        <v>2579000000</v>
      </c>
      <c r="CQ8" s="35" t="s">
        <v>16436</v>
      </c>
      <c r="CR8" s="40">
        <v>832000000</v>
      </c>
      <c r="CU8" s="35" t="s">
        <v>16440</v>
      </c>
      <c r="CV8" s="40">
        <v>1534000000</v>
      </c>
      <c r="DA8" s="35" t="s">
        <v>16386</v>
      </c>
      <c r="DB8" s="40">
        <v>4572000000</v>
      </c>
      <c r="DO8" s="35" t="s">
        <v>16385</v>
      </c>
      <c r="DP8" s="31">
        <v>38</v>
      </c>
      <c r="DV8" s="35" t="s">
        <v>16432</v>
      </c>
      <c r="DW8" s="63">
        <v>0</v>
      </c>
      <c r="DX8" s="63">
        <v>116000000</v>
      </c>
      <c r="DY8" s="63"/>
      <c r="DZ8" s="63">
        <v>0</v>
      </c>
      <c r="EA8" s="63">
        <v>0</v>
      </c>
      <c r="EB8" s="63">
        <v>116000000</v>
      </c>
      <c r="ED8" s="63" t="s">
        <v>16387</v>
      </c>
      <c r="EI8" s="39" t="s">
        <v>16388</v>
      </c>
      <c r="EJ8" s="62">
        <v>1920000000</v>
      </c>
      <c r="EU8" s="35" t="s">
        <v>16427</v>
      </c>
      <c r="EV8" s="64">
        <v>475000000</v>
      </c>
      <c r="EW8" s="64">
        <v>82000000</v>
      </c>
      <c r="EX8" s="64"/>
      <c r="EY8" s="64">
        <v>803000000</v>
      </c>
      <c r="EZ8" s="64">
        <v>1360000000</v>
      </c>
    </row>
    <row r="9" spans="1:156" x14ac:dyDescent="0.3">
      <c r="L9" s="35" t="s">
        <v>16398</v>
      </c>
      <c r="M9" s="33">
        <v>1288000000</v>
      </c>
      <c r="O9" t="str">
        <f t="shared" si="0"/>
        <v>Kisho</v>
      </c>
      <c r="P9" s="33">
        <f t="shared" si="0"/>
        <v>1288000000</v>
      </c>
      <c r="T9" s="35" t="s">
        <v>16433</v>
      </c>
      <c r="U9" s="41">
        <v>1158000000</v>
      </c>
      <c r="V9" s="42">
        <v>1158000000</v>
      </c>
      <c r="AJ9" s="35" t="s">
        <v>16433</v>
      </c>
      <c r="AK9" s="31">
        <v>174</v>
      </c>
      <c r="AR9" s="35" t="s">
        <v>16417</v>
      </c>
      <c r="AS9" s="31">
        <v>178</v>
      </c>
      <c r="BC9" s="35" t="s">
        <v>16389</v>
      </c>
      <c r="BD9" s="40">
        <v>3337000000</v>
      </c>
      <c r="BH9" s="35" t="s">
        <v>16389</v>
      </c>
      <c r="BI9" s="31">
        <v>562</v>
      </c>
      <c r="BM9" s="35" t="s">
        <v>16421</v>
      </c>
      <c r="BN9" s="40">
        <v>1309000000</v>
      </c>
      <c r="BP9" t="str">
        <f t="shared" si="1"/>
        <v>Pre. L2</v>
      </c>
      <c r="BQ9" s="36">
        <f t="shared" si="1"/>
        <v>1309000000</v>
      </c>
      <c r="BU9" s="35" t="s">
        <v>16433</v>
      </c>
      <c r="BV9" s="50">
        <v>3.0488351254480289E-3</v>
      </c>
      <c r="BW9" s="50"/>
      <c r="BX9">
        <f t="shared" si="2"/>
        <v>5</v>
      </c>
      <c r="BY9" s="50">
        <f t="shared" si="3"/>
        <v>3.0488351254480289E-3</v>
      </c>
      <c r="BZ9" s="50" t="str">
        <f t="shared" si="4"/>
        <v/>
      </c>
      <c r="CA9" s="50" t="str">
        <f t="shared" si="5"/>
        <v/>
      </c>
      <c r="CQ9" s="35" t="s">
        <v>16448</v>
      </c>
      <c r="CR9" s="40">
        <v>332000000</v>
      </c>
      <c r="CU9" s="35" t="s">
        <v>16427</v>
      </c>
      <c r="CV9" s="40">
        <v>1360000000</v>
      </c>
      <c r="DA9" s="35" t="s">
        <v>16412</v>
      </c>
      <c r="DB9" s="40">
        <v>2494000000</v>
      </c>
      <c r="DO9" s="35" t="s">
        <v>16433</v>
      </c>
      <c r="DP9" s="31">
        <v>86</v>
      </c>
      <c r="DV9" s="35" t="s">
        <v>16385</v>
      </c>
      <c r="DW9" s="63">
        <v>144000000</v>
      </c>
      <c r="DX9" s="63">
        <v>264000000</v>
      </c>
      <c r="DY9" s="63">
        <v>24000000</v>
      </c>
      <c r="DZ9" s="63">
        <v>82000000</v>
      </c>
      <c r="EA9" s="63">
        <v>24000000</v>
      </c>
      <c r="EB9" s="63">
        <v>538000000</v>
      </c>
      <c r="ED9" s="63" t="s">
        <v>16441</v>
      </c>
      <c r="EI9" s="35" t="s">
        <v>16409</v>
      </c>
      <c r="EJ9" s="62">
        <v>2751000000</v>
      </c>
      <c r="EU9" s="35" t="s">
        <v>16436</v>
      </c>
      <c r="EV9" s="64">
        <v>247000000</v>
      </c>
      <c r="EW9" s="64">
        <v>60000000</v>
      </c>
      <c r="EX9" s="64"/>
      <c r="EY9" s="64">
        <v>525000000</v>
      </c>
      <c r="EZ9" s="64">
        <v>832000000</v>
      </c>
    </row>
    <row r="10" spans="1:156" x14ac:dyDescent="0.3">
      <c r="L10" s="35" t="s">
        <v>16428</v>
      </c>
      <c r="M10" s="33">
        <v>1243000000</v>
      </c>
      <c r="T10" s="35" t="s">
        <v>16434</v>
      </c>
      <c r="U10" s="41">
        <v>512000000</v>
      </c>
      <c r="V10" s="42">
        <v>512000000</v>
      </c>
      <c r="AJ10" s="35" t="s">
        <v>16434</v>
      </c>
      <c r="AK10" s="31">
        <v>96</v>
      </c>
      <c r="AR10" s="35" t="s">
        <v>16396</v>
      </c>
      <c r="AS10" s="31">
        <v>104</v>
      </c>
      <c r="BC10" s="35" t="s">
        <v>16421</v>
      </c>
      <c r="BD10" s="40">
        <v>1309000000</v>
      </c>
      <c r="BH10" s="35" t="s">
        <v>16421</v>
      </c>
      <c r="BI10" s="31">
        <v>211</v>
      </c>
      <c r="BM10" s="35" t="s">
        <v>16408</v>
      </c>
      <c r="BN10" s="40">
        <v>1159000000</v>
      </c>
      <c r="BU10" s="35" t="s">
        <v>16434</v>
      </c>
      <c r="BV10" s="50">
        <v>2.9208002645502639E-3</v>
      </c>
      <c r="BW10" s="50"/>
      <c r="BX10">
        <f t="shared" si="2"/>
        <v>6</v>
      </c>
      <c r="BY10" s="50">
        <f t="shared" si="3"/>
        <v>2.9208002645502639E-3</v>
      </c>
      <c r="BZ10" s="50" t="str">
        <f t="shared" si="4"/>
        <v/>
      </c>
      <c r="CA10" s="50" t="str">
        <f t="shared" si="5"/>
        <v/>
      </c>
      <c r="CQ10" s="35" t="s">
        <v>16440</v>
      </c>
      <c r="CR10" s="40">
        <v>1534000000</v>
      </c>
      <c r="CU10" s="35" t="s">
        <v>16398</v>
      </c>
      <c r="CV10" s="40">
        <v>1288000000</v>
      </c>
      <c r="DA10" s="35" t="s">
        <v>16446</v>
      </c>
      <c r="DB10" s="40">
        <v>806000000</v>
      </c>
      <c r="DO10" s="35" t="s">
        <v>16434</v>
      </c>
      <c r="DP10" s="31">
        <v>42</v>
      </c>
      <c r="DV10" s="35" t="s">
        <v>16433</v>
      </c>
      <c r="DW10" s="63">
        <v>294000000</v>
      </c>
      <c r="DX10" s="63">
        <v>546000000</v>
      </c>
      <c r="DY10" s="63">
        <v>68000000</v>
      </c>
      <c r="DZ10" s="63">
        <v>226000000</v>
      </c>
      <c r="EA10" s="63">
        <v>24000000</v>
      </c>
      <c r="EB10" s="63">
        <v>1158000000</v>
      </c>
      <c r="EI10" s="39" t="s">
        <v>16420</v>
      </c>
      <c r="EJ10" s="62">
        <v>703000000</v>
      </c>
      <c r="EU10" s="35" t="s">
        <v>16448</v>
      </c>
      <c r="EV10" s="64">
        <v>38000000</v>
      </c>
      <c r="EW10" s="64">
        <v>11000000</v>
      </c>
      <c r="EX10" s="64">
        <v>38000000</v>
      </c>
      <c r="EY10" s="64">
        <v>245000000</v>
      </c>
      <c r="EZ10" s="64">
        <v>332000000</v>
      </c>
    </row>
    <row r="11" spans="1:156" x14ac:dyDescent="0.3">
      <c r="L11" s="35" t="s">
        <v>16410</v>
      </c>
      <c r="M11" s="33">
        <v>1177000000</v>
      </c>
      <c r="T11" s="35" t="s">
        <v>16445</v>
      </c>
      <c r="U11" s="41">
        <v>442000000</v>
      </c>
      <c r="V11" s="42">
        <v>442000000</v>
      </c>
      <c r="AJ11" s="35" t="s">
        <v>16445</v>
      </c>
      <c r="AK11" s="31">
        <v>60</v>
      </c>
      <c r="AR11" s="35" t="s">
        <v>16422</v>
      </c>
      <c r="AS11" s="31">
        <v>178</v>
      </c>
      <c r="BC11" s="35" t="s">
        <v>16430</v>
      </c>
      <c r="BD11" s="40">
        <v>2324000000</v>
      </c>
      <c r="BH11" s="35" t="s">
        <v>16430</v>
      </c>
      <c r="BI11" s="31">
        <v>376</v>
      </c>
      <c r="BM11" s="35" t="s">
        <v>16395</v>
      </c>
      <c r="BN11" s="40">
        <v>1043000000</v>
      </c>
      <c r="BU11" s="35" t="s">
        <v>16445</v>
      </c>
      <c r="BV11" s="50">
        <v>2.9407051282051289E-3</v>
      </c>
      <c r="BW11" s="50"/>
      <c r="BX11">
        <f t="shared" si="2"/>
        <v>7</v>
      </c>
      <c r="BY11" s="50">
        <f t="shared" si="3"/>
        <v>2.9407051282051289E-3</v>
      </c>
      <c r="BZ11" s="50" t="str">
        <f t="shared" si="4"/>
        <v/>
      </c>
      <c r="CA11" s="50" t="str">
        <f t="shared" si="5"/>
        <v/>
      </c>
      <c r="CQ11" s="35" t="s">
        <v>16439</v>
      </c>
      <c r="CR11" s="40">
        <v>995000000</v>
      </c>
      <c r="CU11" s="35" t="s">
        <v>16428</v>
      </c>
      <c r="CV11" s="40">
        <v>1243000000</v>
      </c>
      <c r="DO11" s="35" t="s">
        <v>16445</v>
      </c>
      <c r="DP11" s="31">
        <v>38</v>
      </c>
      <c r="DV11" s="35" t="s">
        <v>16434</v>
      </c>
      <c r="DW11" s="63">
        <v>212000000</v>
      </c>
      <c r="DX11" s="63">
        <v>146000000</v>
      </c>
      <c r="DY11" s="63">
        <v>24000000</v>
      </c>
      <c r="DZ11" s="63">
        <v>130000000</v>
      </c>
      <c r="EA11" s="63">
        <v>0</v>
      </c>
      <c r="EB11" s="63">
        <v>512000000</v>
      </c>
      <c r="EI11" s="39" t="s">
        <v>16435</v>
      </c>
      <c r="EJ11" s="62">
        <v>284000000</v>
      </c>
      <c r="EU11" s="35" t="s">
        <v>16440</v>
      </c>
      <c r="EV11" s="64">
        <v>589000000</v>
      </c>
      <c r="EW11" s="64">
        <v>162000000</v>
      </c>
      <c r="EX11" s="64">
        <v>76000000</v>
      </c>
      <c r="EY11" s="64">
        <v>707000000</v>
      </c>
      <c r="EZ11" s="64">
        <v>1534000000</v>
      </c>
    </row>
    <row r="12" spans="1:156" x14ac:dyDescent="0.3">
      <c r="L12" s="35" t="s">
        <v>16415</v>
      </c>
      <c r="M12" s="33">
        <v>1066000000</v>
      </c>
      <c r="T12" s="35" t="s">
        <v>16393</v>
      </c>
      <c r="U12" s="41">
        <v>1152000000</v>
      </c>
      <c r="V12" s="42">
        <v>1152000000</v>
      </c>
      <c r="AJ12" s="35" t="s">
        <v>16393</v>
      </c>
      <c r="AK12" s="31">
        <v>189</v>
      </c>
      <c r="AR12" s="35" t="s">
        <v>16425</v>
      </c>
      <c r="AS12" s="31">
        <v>176</v>
      </c>
      <c r="BC12" s="35" t="s">
        <v>16438</v>
      </c>
      <c r="BD12" s="40">
        <v>1032000000</v>
      </c>
      <c r="BH12" s="35" t="s">
        <v>16438</v>
      </c>
      <c r="BI12" s="31">
        <v>185</v>
      </c>
      <c r="BM12" s="35" t="s">
        <v>16438</v>
      </c>
      <c r="BN12" s="40">
        <v>1032000000</v>
      </c>
      <c r="BU12" s="35" t="s">
        <v>16393</v>
      </c>
      <c r="BV12" s="50">
        <v>3.0726650563607082E-3</v>
      </c>
      <c r="BW12" s="50"/>
      <c r="BX12">
        <f t="shared" si="2"/>
        <v>8</v>
      </c>
      <c r="BY12" s="50">
        <f t="shared" si="3"/>
        <v>3.0726650563607082E-3</v>
      </c>
      <c r="BZ12" s="50" t="str">
        <f t="shared" si="4"/>
        <v/>
      </c>
      <c r="CA12" s="50" t="str">
        <f t="shared" si="5"/>
        <v/>
      </c>
      <c r="CQ12" s="35" t="s">
        <v>16437</v>
      </c>
      <c r="CR12" s="40">
        <v>1029000000</v>
      </c>
      <c r="CU12" s="35" t="s">
        <v>16410</v>
      </c>
      <c r="CV12" s="40">
        <v>1177000000</v>
      </c>
      <c r="DO12" s="35" t="s">
        <v>16393</v>
      </c>
      <c r="DP12" s="31">
        <v>79</v>
      </c>
      <c r="DV12" s="35" t="s">
        <v>16445</v>
      </c>
      <c r="DW12" s="63">
        <v>180000000</v>
      </c>
      <c r="DX12" s="63">
        <v>262000000</v>
      </c>
      <c r="DY12" s="63"/>
      <c r="DZ12" s="63">
        <v>0</v>
      </c>
      <c r="EA12" s="63"/>
      <c r="EB12" s="63">
        <v>442000000</v>
      </c>
      <c r="EI12" s="39" t="s">
        <v>16447</v>
      </c>
      <c r="EJ12" s="62">
        <v>95000000</v>
      </c>
      <c r="EU12" s="35" t="s">
        <v>16439</v>
      </c>
      <c r="EV12" s="64">
        <v>171000000</v>
      </c>
      <c r="EW12" s="64">
        <v>20000000</v>
      </c>
      <c r="EX12" s="64"/>
      <c r="EY12" s="64">
        <v>804000000</v>
      </c>
      <c r="EZ12" s="64">
        <v>995000000</v>
      </c>
    </row>
    <row r="13" spans="1:156" x14ac:dyDescent="0.3">
      <c r="L13" s="35" t="s">
        <v>16437</v>
      </c>
      <c r="M13" s="33">
        <v>1029000000</v>
      </c>
      <c r="T13" s="35" t="s">
        <v>16399</v>
      </c>
      <c r="U13" s="41">
        <v>2178000000</v>
      </c>
      <c r="V13" s="42">
        <v>2178000000</v>
      </c>
      <c r="AJ13" s="35" t="s">
        <v>16399</v>
      </c>
      <c r="AK13" s="31">
        <v>387</v>
      </c>
      <c r="BC13" s="35" t="s">
        <v>16395</v>
      </c>
      <c r="BD13" s="40">
        <v>1043000000</v>
      </c>
      <c r="BH13" s="35" t="s">
        <v>16395</v>
      </c>
      <c r="BI13" s="31">
        <v>184</v>
      </c>
      <c r="BM13" s="35" t="s">
        <v>16424</v>
      </c>
      <c r="BN13" s="40">
        <v>574000000</v>
      </c>
      <c r="BU13" s="35" t="s">
        <v>16399</v>
      </c>
      <c r="BV13" s="50">
        <v>3.1521213377556649E-3</v>
      </c>
      <c r="BW13" s="50"/>
      <c r="BX13">
        <f t="shared" si="2"/>
        <v>9</v>
      </c>
      <c r="BY13" s="50">
        <f t="shared" si="3"/>
        <v>3.1521213377556649E-3</v>
      </c>
      <c r="BZ13" s="50" t="str">
        <f t="shared" si="4"/>
        <v/>
      </c>
      <c r="CA13" s="50" t="str">
        <f t="shared" si="5"/>
        <v/>
      </c>
      <c r="CQ13" s="35" t="s">
        <v>16392</v>
      </c>
      <c r="CR13" s="40">
        <v>329000000</v>
      </c>
      <c r="CU13" s="35" t="s">
        <v>16415</v>
      </c>
      <c r="CV13" s="40">
        <v>1066000000</v>
      </c>
      <c r="DO13" s="35" t="s">
        <v>16399</v>
      </c>
      <c r="DP13" s="31">
        <v>173</v>
      </c>
      <c r="DV13" s="35" t="s">
        <v>16393</v>
      </c>
      <c r="DW13" s="63">
        <v>372000000</v>
      </c>
      <c r="DX13" s="63">
        <v>443000000</v>
      </c>
      <c r="DY13" s="63">
        <v>38000000</v>
      </c>
      <c r="DZ13" s="63">
        <v>225000000</v>
      </c>
      <c r="EA13" s="63">
        <v>74000000</v>
      </c>
      <c r="EB13" s="63">
        <v>1152000000</v>
      </c>
      <c r="EI13" s="39" t="s">
        <v>16388</v>
      </c>
      <c r="EJ13" s="62">
        <v>1669000000</v>
      </c>
      <c r="EU13" s="35" t="s">
        <v>16437</v>
      </c>
      <c r="EV13" s="64">
        <v>171000000</v>
      </c>
      <c r="EW13" s="64">
        <v>113000000</v>
      </c>
      <c r="EX13" s="64">
        <v>38000000</v>
      </c>
      <c r="EY13" s="64">
        <v>707000000</v>
      </c>
      <c r="EZ13" s="64">
        <v>1029000000</v>
      </c>
    </row>
    <row r="14" spans="1:156" x14ac:dyDescent="0.3">
      <c r="L14" s="35" t="s">
        <v>16439</v>
      </c>
      <c r="M14" s="33">
        <v>995000000</v>
      </c>
      <c r="T14" s="35" t="s">
        <v>16411</v>
      </c>
      <c r="U14" s="41">
        <v>3809000000</v>
      </c>
      <c r="V14" s="42">
        <v>3809000000</v>
      </c>
      <c r="AJ14" s="35" t="s">
        <v>16411</v>
      </c>
      <c r="AK14" s="31">
        <v>617</v>
      </c>
      <c r="BU14" s="35" t="s">
        <v>16411</v>
      </c>
      <c r="BV14" s="50">
        <v>3.276282366437237E-3</v>
      </c>
      <c r="BW14" s="50"/>
      <c r="BX14">
        <f t="shared" si="2"/>
        <v>10</v>
      </c>
      <c r="BY14" s="50">
        <f t="shared" si="3"/>
        <v>3.276282366437237E-3</v>
      </c>
      <c r="BZ14" s="50" t="str">
        <f t="shared" si="4"/>
        <v/>
      </c>
      <c r="CA14" s="50" t="str">
        <f t="shared" si="5"/>
        <v/>
      </c>
      <c r="CQ14" s="35" t="s">
        <v>16444</v>
      </c>
      <c r="CR14" s="40">
        <v>411000000</v>
      </c>
      <c r="CU14" s="35" t="s">
        <v>16437</v>
      </c>
      <c r="CV14" s="40">
        <v>1029000000</v>
      </c>
      <c r="DO14" s="35" t="s">
        <v>16411</v>
      </c>
      <c r="DP14" s="31">
        <v>278</v>
      </c>
      <c r="DV14" s="35" t="s">
        <v>16399</v>
      </c>
      <c r="DW14" s="63">
        <v>652000000</v>
      </c>
      <c r="DX14" s="63">
        <v>858000000</v>
      </c>
      <c r="DY14" s="63">
        <v>142000000</v>
      </c>
      <c r="DZ14" s="63">
        <v>413000000</v>
      </c>
      <c r="EA14" s="63">
        <v>113000000</v>
      </c>
      <c r="EB14" s="63">
        <v>2178000000</v>
      </c>
      <c r="EI14" s="35" t="s">
        <v>16397</v>
      </c>
      <c r="EJ14" s="62">
        <v>5372000000</v>
      </c>
      <c r="EU14" s="35" t="s">
        <v>16392</v>
      </c>
      <c r="EV14" s="64">
        <v>95000000</v>
      </c>
      <c r="EW14" s="64">
        <v>22000000</v>
      </c>
      <c r="EX14" s="64"/>
      <c r="EY14" s="64">
        <v>212000000</v>
      </c>
      <c r="EZ14" s="64">
        <v>329000000</v>
      </c>
    </row>
    <row r="15" spans="1:156" x14ac:dyDescent="0.3">
      <c r="L15" s="35" t="s">
        <v>16436</v>
      </c>
      <c r="M15" s="33">
        <v>832000000</v>
      </c>
      <c r="T15" s="35" t="s">
        <v>16418</v>
      </c>
      <c r="U15" s="41">
        <v>2814000000</v>
      </c>
      <c r="V15" s="42">
        <v>2814000000</v>
      </c>
      <c r="AJ15" s="35" t="s">
        <v>16418</v>
      </c>
      <c r="AK15" s="31">
        <v>468</v>
      </c>
      <c r="BU15" s="35" t="s">
        <v>16418</v>
      </c>
      <c r="BV15" s="50">
        <v>3.120971050164087E-3</v>
      </c>
      <c r="BW15" s="50"/>
      <c r="BX15">
        <f t="shared" si="2"/>
        <v>11</v>
      </c>
      <c r="BY15" s="50">
        <f t="shared" si="3"/>
        <v>3.120971050164087E-3</v>
      </c>
      <c r="BZ15" s="50" t="str">
        <f t="shared" si="4"/>
        <v/>
      </c>
      <c r="CA15" s="50" t="str">
        <f t="shared" si="5"/>
        <v/>
      </c>
      <c r="CQ15" s="35" t="s">
        <v>16410</v>
      </c>
      <c r="CR15" s="40">
        <v>1177000000</v>
      </c>
      <c r="CU15" s="35" t="s">
        <v>16439</v>
      </c>
      <c r="CV15" s="40">
        <v>995000000</v>
      </c>
      <c r="DO15" s="35" t="s">
        <v>16418</v>
      </c>
      <c r="DP15" s="31">
        <v>212</v>
      </c>
      <c r="DV15" s="35" t="s">
        <v>16411</v>
      </c>
      <c r="DW15" s="63">
        <v>1179000000</v>
      </c>
      <c r="DX15" s="63">
        <v>1448000000</v>
      </c>
      <c r="DY15" s="63">
        <v>242000000</v>
      </c>
      <c r="DZ15" s="63">
        <v>752000000</v>
      </c>
      <c r="EA15" s="63">
        <v>188000000</v>
      </c>
      <c r="EB15" s="63">
        <v>3809000000</v>
      </c>
      <c r="EI15" s="39" t="s">
        <v>16420</v>
      </c>
      <c r="EJ15" s="62">
        <v>1254000000</v>
      </c>
      <c r="EU15" s="35" t="s">
        <v>16444</v>
      </c>
      <c r="EV15" s="64">
        <v>171000000</v>
      </c>
      <c r="EW15" s="64">
        <v>100000000</v>
      </c>
      <c r="EX15" s="64"/>
      <c r="EY15" s="64">
        <v>140000000</v>
      </c>
      <c r="EZ15" s="64">
        <v>411000000</v>
      </c>
    </row>
    <row r="16" spans="1:156" x14ac:dyDescent="0.3">
      <c r="L16" s="35" t="s">
        <v>16409</v>
      </c>
      <c r="M16" s="33">
        <v>650000000</v>
      </c>
      <c r="T16" s="35" t="s">
        <v>16442</v>
      </c>
      <c r="U16" s="41">
        <v>1247000000</v>
      </c>
      <c r="V16" s="42">
        <v>1247000000</v>
      </c>
      <c r="AJ16" s="35" t="s">
        <v>16442</v>
      </c>
      <c r="AK16" s="31">
        <v>206</v>
      </c>
      <c r="BU16" s="35" t="s">
        <v>16442</v>
      </c>
      <c r="BV16" s="50">
        <v>3.2518257694314021E-3</v>
      </c>
      <c r="BW16" s="50"/>
      <c r="BX16">
        <f t="shared" si="2"/>
        <v>12</v>
      </c>
      <c r="BY16" s="50">
        <f t="shared" si="3"/>
        <v>3.2518257694314021E-3</v>
      </c>
      <c r="BZ16" s="50" t="str">
        <f t="shared" si="4"/>
        <v/>
      </c>
      <c r="CA16" s="50" t="str">
        <f t="shared" si="5"/>
        <v/>
      </c>
      <c r="CQ16" s="35" t="s">
        <v>16398</v>
      </c>
      <c r="CR16" s="40">
        <v>1288000000</v>
      </c>
      <c r="CU16" s="35" t="s">
        <v>16436</v>
      </c>
      <c r="CV16" s="40">
        <v>832000000</v>
      </c>
      <c r="DO16" s="35" t="s">
        <v>16442</v>
      </c>
      <c r="DP16" s="31">
        <v>127</v>
      </c>
      <c r="DV16" s="35" t="s">
        <v>16418</v>
      </c>
      <c r="DW16" s="63">
        <v>789000000</v>
      </c>
      <c r="DX16" s="63">
        <v>1078000000</v>
      </c>
      <c r="DY16" s="63">
        <v>239000000</v>
      </c>
      <c r="DZ16" s="63">
        <v>545000000</v>
      </c>
      <c r="EA16" s="63">
        <v>163000000</v>
      </c>
      <c r="EB16" s="63">
        <v>2814000000</v>
      </c>
      <c r="EI16" s="39" t="s">
        <v>16435</v>
      </c>
      <c r="EJ16" s="62">
        <v>410000000</v>
      </c>
      <c r="EU16" s="35" t="s">
        <v>16410</v>
      </c>
      <c r="EV16" s="64">
        <v>114000000</v>
      </c>
      <c r="EW16" s="64">
        <v>122000000</v>
      </c>
      <c r="EX16" s="64">
        <v>19000000</v>
      </c>
      <c r="EY16" s="64">
        <v>922000000</v>
      </c>
      <c r="EZ16" s="64">
        <v>1177000000</v>
      </c>
    </row>
    <row r="17" spans="12:156" x14ac:dyDescent="0.3">
      <c r="L17" s="35" t="s">
        <v>16444</v>
      </c>
      <c r="M17" s="33">
        <v>411000000</v>
      </c>
      <c r="AJ17" s="44" t="s">
        <v>16450</v>
      </c>
      <c r="AK17" s="45">
        <v>2643</v>
      </c>
      <c r="CQ17" s="35" t="s">
        <v>16426</v>
      </c>
      <c r="CR17" s="40">
        <v>1727000000</v>
      </c>
      <c r="CU17" s="35" t="s">
        <v>16409</v>
      </c>
      <c r="CV17" s="40">
        <v>650000000</v>
      </c>
      <c r="DV17" s="35" t="s">
        <v>16442</v>
      </c>
      <c r="DW17" s="63">
        <v>445000000</v>
      </c>
      <c r="DX17" s="63">
        <v>444000000</v>
      </c>
      <c r="DY17" s="63">
        <v>75000000</v>
      </c>
      <c r="DZ17" s="63">
        <v>200000000</v>
      </c>
      <c r="EA17" s="63">
        <v>83000000</v>
      </c>
      <c r="EB17" s="63">
        <v>1247000000</v>
      </c>
      <c r="EI17" s="39" t="s">
        <v>16447</v>
      </c>
      <c r="EJ17" s="62">
        <v>114000000</v>
      </c>
      <c r="EU17" s="35" t="s">
        <v>16398</v>
      </c>
      <c r="EV17" s="64">
        <v>247000000</v>
      </c>
      <c r="EW17" s="64">
        <v>97000000</v>
      </c>
      <c r="EX17" s="64"/>
      <c r="EY17" s="64">
        <v>944000000</v>
      </c>
      <c r="EZ17" s="64">
        <v>1288000000</v>
      </c>
    </row>
    <row r="18" spans="12:156" x14ac:dyDescent="0.3">
      <c r="L18" s="35" t="s">
        <v>16407</v>
      </c>
      <c r="M18" s="33">
        <v>379000000</v>
      </c>
      <c r="CQ18" s="35" t="s">
        <v>16428</v>
      </c>
      <c r="CR18" s="40">
        <v>1243000000</v>
      </c>
      <c r="CU18" s="35" t="s">
        <v>16444</v>
      </c>
      <c r="CV18" s="40">
        <v>411000000</v>
      </c>
      <c r="EI18" s="39" t="s">
        <v>16388</v>
      </c>
      <c r="EJ18" s="62">
        <v>3594000000</v>
      </c>
      <c r="EU18" s="35" t="s">
        <v>16426</v>
      </c>
      <c r="EV18" s="64">
        <v>247000000</v>
      </c>
      <c r="EW18" s="64">
        <v>142000000</v>
      </c>
      <c r="EX18" s="64">
        <v>76000000</v>
      </c>
      <c r="EY18" s="64">
        <v>1262000000</v>
      </c>
      <c r="EZ18" s="64">
        <v>1727000000</v>
      </c>
    </row>
    <row r="19" spans="12:156" x14ac:dyDescent="0.3">
      <c r="L19" s="35" t="s">
        <v>16448</v>
      </c>
      <c r="M19" s="33">
        <v>332000000</v>
      </c>
      <c r="CQ19" s="35" t="s">
        <v>16403</v>
      </c>
      <c r="CR19" s="40">
        <v>1638000000</v>
      </c>
      <c r="CU19" s="35" t="s">
        <v>16407</v>
      </c>
      <c r="CV19" s="40">
        <v>379000000</v>
      </c>
      <c r="CX19" s="40"/>
      <c r="EI19" s="35" t="s">
        <v>16391</v>
      </c>
      <c r="EJ19" s="62">
        <v>5288000000</v>
      </c>
      <c r="EU19" s="35" t="s">
        <v>16428</v>
      </c>
      <c r="EV19" s="64">
        <v>228000000</v>
      </c>
      <c r="EW19" s="64">
        <v>115000000</v>
      </c>
      <c r="EX19" s="64"/>
      <c r="EY19" s="64">
        <v>900000000</v>
      </c>
      <c r="EZ19" s="64">
        <v>1243000000</v>
      </c>
    </row>
    <row r="20" spans="12:156" x14ac:dyDescent="0.3">
      <c r="L20" s="35" t="s">
        <v>16392</v>
      </c>
      <c r="M20" s="33">
        <v>329000000</v>
      </c>
      <c r="CQ20" s="35" t="s">
        <v>16415</v>
      </c>
      <c r="CR20" s="40">
        <v>1066000000</v>
      </c>
      <c r="CU20" s="35" t="s">
        <v>16448</v>
      </c>
      <c r="CV20" s="40">
        <v>332000000</v>
      </c>
      <c r="EI20" s="39" t="s">
        <v>16420</v>
      </c>
      <c r="EJ20" s="62">
        <v>1425000000</v>
      </c>
      <c r="EU20" s="35" t="s">
        <v>16403</v>
      </c>
      <c r="EV20" s="64">
        <v>551000000</v>
      </c>
      <c r="EW20" s="64">
        <v>60000000</v>
      </c>
      <c r="EX20" s="64"/>
      <c r="EY20" s="64">
        <v>1027000000</v>
      </c>
      <c r="EZ20" s="64">
        <v>1638000000</v>
      </c>
    </row>
    <row r="21" spans="12:156" x14ac:dyDescent="0.3">
      <c r="L21" s="35" t="s">
        <v>16452</v>
      </c>
      <c r="CU21" s="35" t="s">
        <v>16392</v>
      </c>
      <c r="CV21" s="40">
        <v>329000000</v>
      </c>
      <c r="EI21" s="39" t="s">
        <v>16435</v>
      </c>
      <c r="EJ21" s="62">
        <v>417000000</v>
      </c>
      <c r="EU21" s="35" t="s">
        <v>16415</v>
      </c>
      <c r="EV21" s="64">
        <v>285000000</v>
      </c>
      <c r="EW21" s="64">
        <v>40000000</v>
      </c>
      <c r="EX21" s="64"/>
      <c r="EY21" s="64">
        <v>741000000</v>
      </c>
      <c r="EZ21" s="64">
        <v>1066000000</v>
      </c>
    </row>
    <row r="22" spans="12:156" x14ac:dyDescent="0.3">
      <c r="EI22" s="39" t="s">
        <v>16447</v>
      </c>
      <c r="EJ22" s="62">
        <v>38000000</v>
      </c>
      <c r="EV22"/>
    </row>
    <row r="23" spans="12:156" x14ac:dyDescent="0.3">
      <c r="EI23" s="39" t="s">
        <v>16388</v>
      </c>
      <c r="EJ23" s="62">
        <v>3408000000</v>
      </c>
      <c r="EV23"/>
    </row>
    <row r="24" spans="12:156" x14ac:dyDescent="0.3">
      <c r="EJ24"/>
      <c r="EV24"/>
    </row>
    <row r="25" spans="12:156" x14ac:dyDescent="0.3">
      <c r="EJ25"/>
      <c r="EV25"/>
    </row>
    <row r="26" spans="12:156" x14ac:dyDescent="0.3">
      <c r="EJ26"/>
      <c r="EV26"/>
    </row>
    <row r="27" spans="12:156" x14ac:dyDescent="0.3">
      <c r="EJ27"/>
      <c r="EV27"/>
    </row>
    <row r="28" spans="12:156" x14ac:dyDescent="0.3">
      <c r="EJ28"/>
      <c r="EV28"/>
    </row>
  </sheetData>
  <sortState xmlns:xlrd2="http://schemas.microsoft.com/office/spreadsheetml/2017/richdata2" ref="CU5:CX21">
    <sortCondition descending="1" ref="CV6:CV21"/>
  </sortState>
  <pageMargins left="0.7" right="0.7" top="0.75" bottom="0.75" header="0.3" footer="0.3"/>
  <drawing r:id="rId24"/>
  <extLst>
    <ext xmlns:x14="http://schemas.microsoft.com/office/spreadsheetml/2009/9/main" uri="{A8765BA9-456A-4dab-B4F3-ACF838C121DE}">
      <x14:slicerList>
        <x14:slicer r:id="rId2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33847-0DDB-4A4D-BD09-25A168D72D33}">
  <sheetPr>
    <tabColor rgb="FFA13F9E"/>
  </sheetPr>
  <dimension ref="V39"/>
  <sheetViews>
    <sheetView showGridLines="0" showRowColHeaders="0" tabSelected="1" zoomScale="79" zoomScaleNormal="79" workbookViewId="0">
      <selection activeCell="AB43" sqref="AB43"/>
    </sheetView>
  </sheetViews>
  <sheetFormatPr defaultRowHeight="14.4" x14ac:dyDescent="0.3"/>
  <cols>
    <col min="1" max="16384" width="8.88671875" style="29"/>
  </cols>
  <sheetData>
    <row r="39" spans="22:22" x14ac:dyDescent="0.3">
      <c r="V39" s="29" t="s">
        <v>16452</v>
      </c>
    </row>
  </sheetData>
  <sheetProtection algorithmName="SHA-512" hashValue="4vY8Jiuq8ILYstzcBykCM63ajGNM8b+ft6SbyDQcfbPprSDHgrrewHOa43008u2yslWCPCirR8aeIFjPsm79IQ==" saltValue="evAlWZ6vERCNAI5jGi+pzg==" spinCount="100000" sheet="1" objects="1" scenarios="1" selectLockedCells="1"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vt:lpstr>
      <vt:lpstr>DataBase</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id</dc:creator>
  <cp:lastModifiedBy>id</cp:lastModifiedBy>
  <dcterms:created xsi:type="dcterms:W3CDTF">2022-09-07T07:21:52Z</dcterms:created>
  <dcterms:modified xsi:type="dcterms:W3CDTF">2022-09-17T16:57:12Z</dcterms:modified>
</cp:coreProperties>
</file>