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uc\Documents\Phy majors\Monsoon_2021\Nuclear_particle_lab\"/>
    </mc:Choice>
  </mc:AlternateContent>
  <xr:revisionPtr revIDLastSave="0" documentId="13_ncr:1_{68AA7428-5C66-4FFE-9C8A-7350D53766B3}" xr6:coauthVersionLast="47" xr6:coauthVersionMax="47" xr10:uidLastSave="{00000000-0000-0000-0000-000000000000}"/>
  <bookViews>
    <workbookView xWindow="-110" yWindow="-110" windowWidth="19420" windowHeight="10420" xr2:uid="{F4EFE28D-28B9-4F10-A8EB-21267F6AC7F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E20" i="2"/>
  <c r="E19" i="2"/>
  <c r="E18" i="2"/>
  <c r="E17" i="2"/>
  <c r="E16" i="2"/>
  <c r="E15" i="2"/>
  <c r="E14" i="2"/>
  <c r="E13" i="2"/>
  <c r="E9" i="2"/>
  <c r="E8" i="2"/>
  <c r="E7" i="2"/>
  <c r="E6" i="2"/>
  <c r="E5" i="2"/>
  <c r="E4" i="2"/>
  <c r="E3" i="2"/>
  <c r="E2" i="2"/>
  <c r="J22" i="1"/>
  <c r="J23" i="1"/>
  <c r="H5" i="1"/>
  <c r="I5" i="1" s="1"/>
  <c r="H6" i="1"/>
  <c r="I6" i="1" s="1"/>
  <c r="H7" i="1"/>
  <c r="I7" i="1" s="1"/>
  <c r="H8" i="1"/>
  <c r="K8" i="1" s="1"/>
  <c r="H9" i="1"/>
  <c r="K9" i="1" s="1"/>
  <c r="H10" i="1"/>
  <c r="K10" i="1" s="1"/>
  <c r="H11" i="1"/>
  <c r="I11" i="1" s="1"/>
  <c r="H12" i="1"/>
  <c r="K12" i="1" s="1"/>
  <c r="H13" i="1"/>
  <c r="I13" i="1" s="1"/>
  <c r="H14" i="1"/>
  <c r="I14" i="1" s="1"/>
  <c r="H15" i="1"/>
  <c r="I15" i="1" s="1"/>
  <c r="H16" i="1"/>
  <c r="K16" i="1" s="1"/>
  <c r="H17" i="1"/>
  <c r="K17" i="1" s="1"/>
  <c r="H18" i="1"/>
  <c r="K18" i="1" s="1"/>
  <c r="H19" i="1"/>
  <c r="I19" i="1" s="1"/>
  <c r="H20" i="1"/>
  <c r="K20" i="1" s="1"/>
  <c r="H21" i="1"/>
  <c r="I21" i="1" s="1"/>
  <c r="H22" i="1"/>
  <c r="I22" i="1" s="1"/>
  <c r="H23" i="1"/>
  <c r="H4" i="1"/>
  <c r="K4" i="1" s="1"/>
  <c r="I20" i="1" l="1"/>
  <c r="I12" i="1"/>
  <c r="K19" i="1"/>
  <c r="K15" i="1"/>
  <c r="K11" i="1"/>
  <c r="K7" i="1"/>
  <c r="I18" i="1"/>
  <c r="I10" i="1"/>
  <c r="I4" i="1"/>
  <c r="K14" i="1"/>
  <c r="K6" i="1"/>
  <c r="I17" i="1"/>
  <c r="I9" i="1"/>
  <c r="K22" i="1"/>
  <c r="I16" i="1"/>
  <c r="I8" i="1"/>
  <c r="K21" i="1"/>
  <c r="K13" i="1"/>
  <c r="K5" i="1"/>
</calcChain>
</file>

<file path=xl/sharedStrings.xml><?xml version="1.0" encoding="utf-8"?>
<sst xmlns="http://schemas.openxmlformats.org/spreadsheetml/2006/main" count="93" uniqueCount="30">
  <si>
    <t>Cs-137, lead</t>
  </si>
  <si>
    <t>Counts</t>
  </si>
  <si>
    <t xml:space="preserve">Counts </t>
  </si>
  <si>
    <t>Co-60, lead</t>
  </si>
  <si>
    <t>Na24, lead</t>
  </si>
  <si>
    <t>Actual counts</t>
  </si>
  <si>
    <t>Na22,silicon</t>
  </si>
  <si>
    <t>Na22, lead</t>
  </si>
  <si>
    <t>Na22,Iron</t>
  </si>
  <si>
    <t>Na22,copper</t>
  </si>
  <si>
    <t>Na22,water</t>
  </si>
  <si>
    <t>Std dev</t>
  </si>
  <si>
    <t>Error %</t>
  </si>
  <si>
    <t>Mean</t>
  </si>
  <si>
    <t>Thickness (in cm)</t>
  </si>
  <si>
    <t>Source</t>
  </si>
  <si>
    <t>Absorber</t>
  </si>
  <si>
    <t>r</t>
  </si>
  <si>
    <t>µm</t>
  </si>
  <si>
    <t>CS-137</t>
  </si>
  <si>
    <t>lead</t>
  </si>
  <si>
    <t>Co-69</t>
  </si>
  <si>
    <t>Na-24</t>
  </si>
  <si>
    <t>Na-22</t>
  </si>
  <si>
    <t>Silicon</t>
  </si>
  <si>
    <t>Lead</t>
  </si>
  <si>
    <t>Iron</t>
  </si>
  <si>
    <t>Copper</t>
  </si>
  <si>
    <t>Water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</si>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</sst>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2" borderId="1" xfId="1" applyFont="1"/>
    <xf numFmtId="3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Co-60,lead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Counts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4111329833770777E-2"/>
                  <c:y val="-0.51209098862642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Sheet1!$K$4:$K$23</c:f>
                <c:numCache>
                  <c:formatCode>General</c:formatCode>
                  <c:ptCount val="20"/>
                  <c:pt idx="0">
                    <c:v>7.5614756437311942E-2</c:v>
                  </c:pt>
                  <c:pt idx="1">
                    <c:v>6.5658714716144193E-2</c:v>
                  </c:pt>
                  <c:pt idx="2">
                    <c:v>5.4004267966923973E-2</c:v>
                  </c:pt>
                  <c:pt idx="3">
                    <c:v>5.0236466924747258E-2</c:v>
                  </c:pt>
                  <c:pt idx="4">
                    <c:v>5.4556413196042701E-2</c:v>
                  </c:pt>
                  <c:pt idx="5">
                    <c:v>5.3652193208307823E-2</c:v>
                  </c:pt>
                  <c:pt idx="6">
                    <c:v>3.1159141840218001E-2</c:v>
                  </c:pt>
                  <c:pt idx="7">
                    <c:v>2.9082091744026279E-2</c:v>
                  </c:pt>
                  <c:pt idx="8">
                    <c:v>5.7462998373535176E-2</c:v>
                  </c:pt>
                  <c:pt idx="9">
                    <c:v>6.5035138512062052E-2</c:v>
                  </c:pt>
                  <c:pt idx="10">
                    <c:v>4.8235620471804276E-2</c:v>
                  </c:pt>
                  <c:pt idx="11">
                    <c:v>6.3531902315151503E-2</c:v>
                  </c:pt>
                  <c:pt idx="12">
                    <c:v>2.4974926165196285E-2</c:v>
                  </c:pt>
                  <c:pt idx="13">
                    <c:v>4.4807739197253255E-2</c:v>
                  </c:pt>
                  <c:pt idx="14">
                    <c:v>4.111711414037298E-2</c:v>
                  </c:pt>
                  <c:pt idx="15">
                    <c:v>5.8321184351980436E-2</c:v>
                  </c:pt>
                  <c:pt idx="16">
                    <c:v>0.13608276348795434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Sheet1!$K$4:$K$23</c:f>
                <c:numCache>
                  <c:formatCode>General</c:formatCode>
                  <c:ptCount val="20"/>
                  <c:pt idx="0">
                    <c:v>7.5614756437311942E-2</c:v>
                  </c:pt>
                  <c:pt idx="1">
                    <c:v>6.5658714716144193E-2</c:v>
                  </c:pt>
                  <c:pt idx="2">
                    <c:v>5.4004267966923973E-2</c:v>
                  </c:pt>
                  <c:pt idx="3">
                    <c:v>5.0236466924747258E-2</c:v>
                  </c:pt>
                  <c:pt idx="4">
                    <c:v>5.4556413196042701E-2</c:v>
                  </c:pt>
                  <c:pt idx="5">
                    <c:v>5.3652193208307823E-2</c:v>
                  </c:pt>
                  <c:pt idx="6">
                    <c:v>3.1159141840218001E-2</c:v>
                  </c:pt>
                  <c:pt idx="7">
                    <c:v>2.9082091744026279E-2</c:v>
                  </c:pt>
                  <c:pt idx="8">
                    <c:v>5.7462998373535176E-2</c:v>
                  </c:pt>
                  <c:pt idx="9">
                    <c:v>6.5035138512062052E-2</c:v>
                  </c:pt>
                  <c:pt idx="10">
                    <c:v>4.8235620471804276E-2</c:v>
                  </c:pt>
                  <c:pt idx="11">
                    <c:v>6.3531902315151503E-2</c:v>
                  </c:pt>
                  <c:pt idx="12">
                    <c:v>2.4974926165196285E-2</c:v>
                  </c:pt>
                  <c:pt idx="13">
                    <c:v>4.4807739197253255E-2</c:v>
                  </c:pt>
                  <c:pt idx="14">
                    <c:v>4.111711414037298E-2</c:v>
                  </c:pt>
                  <c:pt idx="15">
                    <c:v>5.8321184351980436E-2</c:v>
                  </c:pt>
                  <c:pt idx="16">
                    <c:v>0.13608276348795434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Sheet1!$A$28:$A$47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Sheet1!$B$28:$B$47</c:f>
              <c:numCache>
                <c:formatCode>General</c:formatCode>
                <c:ptCount val="20"/>
                <c:pt idx="0">
                  <c:v>20344</c:v>
                </c:pt>
                <c:pt idx="1">
                  <c:v>17395</c:v>
                </c:pt>
                <c:pt idx="2">
                  <c:v>17992</c:v>
                </c:pt>
                <c:pt idx="3">
                  <c:v>13619</c:v>
                </c:pt>
                <c:pt idx="4">
                  <c:v>13528</c:v>
                </c:pt>
                <c:pt idx="5">
                  <c:v>11983</c:v>
                </c:pt>
                <c:pt idx="6">
                  <c:v>7767</c:v>
                </c:pt>
                <c:pt idx="7">
                  <c:v>6162</c:v>
                </c:pt>
                <c:pt idx="8">
                  <c:v>1874</c:v>
                </c:pt>
                <c:pt idx="9">
                  <c:v>2723</c:v>
                </c:pt>
                <c:pt idx="10">
                  <c:v>2023</c:v>
                </c:pt>
                <c:pt idx="11">
                  <c:v>1531</c:v>
                </c:pt>
                <c:pt idx="12">
                  <c:v>1105</c:v>
                </c:pt>
                <c:pt idx="13">
                  <c:v>846</c:v>
                </c:pt>
                <c:pt idx="14">
                  <c:v>564</c:v>
                </c:pt>
                <c:pt idx="15">
                  <c:v>366</c:v>
                </c:pt>
                <c:pt idx="16">
                  <c:v>291</c:v>
                </c:pt>
                <c:pt idx="17">
                  <c:v>300</c:v>
                </c:pt>
                <c:pt idx="18">
                  <c:v>146</c:v>
                </c:pt>
                <c:pt idx="1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9-4187-9371-3A2FB8A7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3488"/>
        <c:axId val="963143904"/>
      </c:scatterChart>
      <c:valAx>
        <c:axId val="9631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3904"/>
        <c:crosses val="autoZero"/>
        <c:crossBetween val="midCat"/>
      </c:valAx>
      <c:valAx>
        <c:axId val="9631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3488"/>
        <c:crosses val="autoZero"/>
        <c:crossBetween val="midCat"/>
      </c:valAx>
      <c:spPr>
        <a:noFill/>
        <a:ln>
          <a:noFill/>
        </a:ln>
        <a:effectLst>
          <a:glow rad="1206500"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μ_m vs Energy of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Sheet2!$M$2:$M$4</c:f>
              <c:numCache>
                <c:formatCode>General</c:formatCode>
                <c:ptCount val="3"/>
                <c:pt idx="0">
                  <c:v>0.66</c:v>
                </c:pt>
                <c:pt idx="1">
                  <c:v>1.25</c:v>
                </c:pt>
                <c:pt idx="2">
                  <c:v>2.75</c:v>
                </c:pt>
              </c:numCache>
            </c:numRef>
          </c:cat>
          <c:val>
            <c:numRef>
              <c:f>Sheet2!$E$2:$E$4</c:f>
              <c:numCache>
                <c:formatCode>General</c:formatCode>
                <c:ptCount val="3"/>
                <c:pt idx="0">
                  <c:v>0.13808680248007085</c:v>
                </c:pt>
                <c:pt idx="1">
                  <c:v>5.7307351638618255E-2</c:v>
                </c:pt>
                <c:pt idx="2">
                  <c:v>5.0310008857395928E-2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0-4A79-B61E-246880F3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44768"/>
        <c:axId val="626653920"/>
      </c:lineChart>
      <c:catAx>
        <c:axId val="6266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of gamma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3920"/>
        <c:crosses val="autoZero"/>
        <c:auto val="1"/>
        <c:lblAlgn val="ctr"/>
        <c:lblOffset val="100"/>
        <c:noMultiLvlLbl val="0"/>
      </c:catAx>
      <c:valAx>
        <c:axId val="6266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μ_m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Na-22,Silicon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4666885389326328E-2"/>
                  <c:y val="-0.52570610965296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Sheet1!$A$76:$A$95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Sheet1!$B$76:$B$95</c:f>
              <c:numCache>
                <c:formatCode>General</c:formatCode>
                <c:ptCount val="20"/>
                <c:pt idx="0">
                  <c:v>22789</c:v>
                </c:pt>
                <c:pt idx="1">
                  <c:v>18595</c:v>
                </c:pt>
                <c:pt idx="2">
                  <c:v>19208</c:v>
                </c:pt>
                <c:pt idx="3">
                  <c:v>18941</c:v>
                </c:pt>
                <c:pt idx="4">
                  <c:v>16901</c:v>
                </c:pt>
                <c:pt idx="5">
                  <c:v>17621</c:v>
                </c:pt>
                <c:pt idx="6">
                  <c:v>14878</c:v>
                </c:pt>
                <c:pt idx="7">
                  <c:v>15013</c:v>
                </c:pt>
                <c:pt idx="8">
                  <c:v>12937</c:v>
                </c:pt>
                <c:pt idx="9">
                  <c:v>11657</c:v>
                </c:pt>
                <c:pt idx="10">
                  <c:v>10964</c:v>
                </c:pt>
                <c:pt idx="11">
                  <c:v>9267</c:v>
                </c:pt>
                <c:pt idx="12">
                  <c:v>9331</c:v>
                </c:pt>
                <c:pt idx="13">
                  <c:v>8474</c:v>
                </c:pt>
                <c:pt idx="14">
                  <c:v>7274</c:v>
                </c:pt>
                <c:pt idx="15">
                  <c:v>6162</c:v>
                </c:pt>
                <c:pt idx="16">
                  <c:v>5872</c:v>
                </c:pt>
                <c:pt idx="17">
                  <c:v>35</c:v>
                </c:pt>
                <c:pt idx="18">
                  <c:v>4243</c:v>
                </c:pt>
                <c:pt idx="19">
                  <c:v>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2-4149-AC71-B4265640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40544"/>
        <c:axId val="1484538048"/>
      </c:scatterChart>
      <c:valAx>
        <c:axId val="14845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8048"/>
        <c:crosses val="autoZero"/>
        <c:crossBetween val="midCat"/>
      </c:valAx>
      <c:valAx>
        <c:axId val="14845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Cs-137,lead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0069772528433943E-2"/>
                  <c:y val="-0.54141987459900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Sheet1!$K$4:$K$23</c:f>
                <c:numCache>
                  <c:formatCode>General</c:formatCode>
                  <c:ptCount val="20"/>
                  <c:pt idx="0">
                    <c:v>7.5614756437311942E-2</c:v>
                  </c:pt>
                  <c:pt idx="1">
                    <c:v>6.5658714716144193E-2</c:v>
                  </c:pt>
                  <c:pt idx="2">
                    <c:v>5.4004267966923973E-2</c:v>
                  </c:pt>
                  <c:pt idx="3">
                    <c:v>5.0236466924747258E-2</c:v>
                  </c:pt>
                  <c:pt idx="4">
                    <c:v>5.4556413196042701E-2</c:v>
                  </c:pt>
                  <c:pt idx="5">
                    <c:v>5.3652193208307823E-2</c:v>
                  </c:pt>
                  <c:pt idx="6">
                    <c:v>3.1159141840218001E-2</c:v>
                  </c:pt>
                  <c:pt idx="7">
                    <c:v>2.9082091744026279E-2</c:v>
                  </c:pt>
                  <c:pt idx="8">
                    <c:v>5.7462998373535176E-2</c:v>
                  </c:pt>
                  <c:pt idx="9">
                    <c:v>6.5035138512062052E-2</c:v>
                  </c:pt>
                  <c:pt idx="10">
                    <c:v>4.8235620471804276E-2</c:v>
                  </c:pt>
                  <c:pt idx="11">
                    <c:v>6.3531902315151503E-2</c:v>
                  </c:pt>
                  <c:pt idx="12">
                    <c:v>2.4974926165196285E-2</c:v>
                  </c:pt>
                  <c:pt idx="13">
                    <c:v>4.4807739197253255E-2</c:v>
                  </c:pt>
                  <c:pt idx="14">
                    <c:v>4.111711414037298E-2</c:v>
                  </c:pt>
                  <c:pt idx="15">
                    <c:v>5.8321184351980436E-2</c:v>
                  </c:pt>
                  <c:pt idx="16">
                    <c:v>0.13608276348795434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50800" dist="241300" dir="5400000" sx="96000" sy="96000" algn="ctr" rotWithShape="0">
                  <a:schemeClr val="bg1">
                    <a:alpha val="43000"/>
                  </a:schemeClr>
                </a:outerShdw>
              </a:effectLst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23335</c:v>
                </c:pt>
                <c:pt idx="1">
                  <c:v>16699</c:v>
                </c:pt>
                <c:pt idx="2">
                  <c:v>14046</c:v>
                </c:pt>
                <c:pt idx="3">
                  <c:v>9105</c:v>
                </c:pt>
                <c:pt idx="4">
                  <c:v>7110</c:v>
                </c:pt>
                <c:pt idx="5">
                  <c:v>5553</c:v>
                </c:pt>
                <c:pt idx="6">
                  <c:v>3087</c:v>
                </c:pt>
                <c:pt idx="7">
                  <c:v>1618</c:v>
                </c:pt>
                <c:pt idx="8">
                  <c:v>840</c:v>
                </c:pt>
                <c:pt idx="9">
                  <c:v>421</c:v>
                </c:pt>
                <c:pt idx="10">
                  <c:v>243</c:v>
                </c:pt>
                <c:pt idx="11">
                  <c:v>115</c:v>
                </c:pt>
                <c:pt idx="12">
                  <c:v>58</c:v>
                </c:pt>
                <c:pt idx="13">
                  <c:v>36</c:v>
                </c:pt>
                <c:pt idx="14">
                  <c:v>18</c:v>
                </c:pt>
                <c:pt idx="15">
                  <c:v>8</c:v>
                </c:pt>
                <c:pt idx="16">
                  <c:v>4</c:v>
                </c:pt>
                <c:pt idx="17">
                  <c:v>300</c:v>
                </c:pt>
                <c:pt idx="18">
                  <c:v>1</c:v>
                </c:pt>
                <c:pt idx="19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8-465A-BA4A-496CD36A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57600"/>
        <c:axId val="1566058432"/>
      </c:scatterChart>
      <c:valAx>
        <c:axId val="1566057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58432"/>
        <c:crosses val="autoZero"/>
        <c:crossBetween val="midCat"/>
      </c:valAx>
      <c:valAx>
        <c:axId val="15660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Na-24,lead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1889107611548554E-2"/>
                  <c:y val="-0.49357247010790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Sheet1!$A$52:$A$71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Sheet1!$B$52:$B$71</c:f>
              <c:numCache>
                <c:formatCode>General</c:formatCode>
                <c:ptCount val="20"/>
                <c:pt idx="0">
                  <c:v>21197</c:v>
                </c:pt>
                <c:pt idx="1">
                  <c:v>20079</c:v>
                </c:pt>
                <c:pt idx="2">
                  <c:v>16474</c:v>
                </c:pt>
                <c:pt idx="3">
                  <c:v>14759</c:v>
                </c:pt>
                <c:pt idx="4">
                  <c:v>15207</c:v>
                </c:pt>
                <c:pt idx="5">
                  <c:v>13860</c:v>
                </c:pt>
                <c:pt idx="6">
                  <c:v>9690</c:v>
                </c:pt>
                <c:pt idx="7">
                  <c:v>7771</c:v>
                </c:pt>
                <c:pt idx="8">
                  <c:v>6414</c:v>
                </c:pt>
                <c:pt idx="9">
                  <c:v>4638</c:v>
                </c:pt>
                <c:pt idx="10">
                  <c:v>3635</c:v>
                </c:pt>
                <c:pt idx="11">
                  <c:v>2946</c:v>
                </c:pt>
                <c:pt idx="12">
                  <c:v>2152</c:v>
                </c:pt>
                <c:pt idx="13">
                  <c:v>1864</c:v>
                </c:pt>
                <c:pt idx="14">
                  <c:v>1505</c:v>
                </c:pt>
                <c:pt idx="15">
                  <c:v>1033</c:v>
                </c:pt>
                <c:pt idx="16">
                  <c:v>843</c:v>
                </c:pt>
                <c:pt idx="17">
                  <c:v>35</c:v>
                </c:pt>
                <c:pt idx="18">
                  <c:v>558</c:v>
                </c:pt>
                <c:pt idx="19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3-4260-AC64-A91F4520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13088"/>
        <c:axId val="1570609760"/>
      </c:scatterChart>
      <c:valAx>
        <c:axId val="15706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09760"/>
        <c:crosses val="autoZero"/>
        <c:crossBetween val="midCat"/>
      </c:valAx>
      <c:valAx>
        <c:axId val="15706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Na-22,lead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8958661417322837E-2"/>
                  <c:y val="-0.55963837853601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Sheet1!$A$101:$A$120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Sheet1!$B$101:$B$120</c:f>
              <c:numCache>
                <c:formatCode>General</c:formatCode>
                <c:ptCount val="20"/>
                <c:pt idx="0">
                  <c:v>20817</c:v>
                </c:pt>
                <c:pt idx="1">
                  <c:v>13793</c:v>
                </c:pt>
                <c:pt idx="2">
                  <c:v>9915</c:v>
                </c:pt>
                <c:pt idx="3">
                  <c:v>6764</c:v>
                </c:pt>
                <c:pt idx="4">
                  <c:v>5505</c:v>
                </c:pt>
                <c:pt idx="5">
                  <c:v>3347</c:v>
                </c:pt>
                <c:pt idx="6">
                  <c:v>1548</c:v>
                </c:pt>
                <c:pt idx="7">
                  <c:v>562</c:v>
                </c:pt>
                <c:pt idx="8">
                  <c:v>225</c:v>
                </c:pt>
                <c:pt idx="9">
                  <c:v>100</c:v>
                </c:pt>
                <c:pt idx="10">
                  <c:v>43</c:v>
                </c:pt>
                <c:pt idx="11">
                  <c:v>16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1E-3</c:v>
                </c:pt>
                <c:pt idx="16">
                  <c:v>1E-3</c:v>
                </c:pt>
                <c:pt idx="17">
                  <c:v>35</c:v>
                </c:pt>
                <c:pt idx="18">
                  <c:v>1E-3</c:v>
                </c:pt>
                <c:pt idx="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5-4091-ABD9-B2848B69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68736"/>
        <c:axId val="1573474976"/>
      </c:scatterChart>
      <c:valAx>
        <c:axId val="15734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74976"/>
        <c:crosses val="autoZero"/>
        <c:crossBetween val="midCat"/>
      </c:valAx>
      <c:valAx>
        <c:axId val="1573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Na-22,Iron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5555774278215222E-2"/>
                  <c:y val="-0.49820209973753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Sheet1!$A$125:$A$144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Sheet1!$B$125:$B$144</c:f>
              <c:numCache>
                <c:formatCode>General</c:formatCode>
                <c:ptCount val="20"/>
                <c:pt idx="0">
                  <c:v>19370</c:v>
                </c:pt>
                <c:pt idx="1">
                  <c:v>17276</c:v>
                </c:pt>
                <c:pt idx="2">
                  <c:v>15892</c:v>
                </c:pt>
                <c:pt idx="3">
                  <c:v>14705</c:v>
                </c:pt>
                <c:pt idx="4">
                  <c:v>11409</c:v>
                </c:pt>
                <c:pt idx="5">
                  <c:v>11384</c:v>
                </c:pt>
                <c:pt idx="6">
                  <c:v>8445</c:v>
                </c:pt>
                <c:pt idx="7">
                  <c:v>5557</c:v>
                </c:pt>
                <c:pt idx="8">
                  <c:v>3775</c:v>
                </c:pt>
                <c:pt idx="9">
                  <c:v>2692</c:v>
                </c:pt>
                <c:pt idx="10">
                  <c:v>2263</c:v>
                </c:pt>
                <c:pt idx="11">
                  <c:v>1617</c:v>
                </c:pt>
                <c:pt idx="12">
                  <c:v>1071</c:v>
                </c:pt>
                <c:pt idx="13">
                  <c:v>777</c:v>
                </c:pt>
                <c:pt idx="14">
                  <c:v>604</c:v>
                </c:pt>
                <c:pt idx="15">
                  <c:v>397</c:v>
                </c:pt>
                <c:pt idx="16">
                  <c:v>322</c:v>
                </c:pt>
                <c:pt idx="17">
                  <c:v>35</c:v>
                </c:pt>
                <c:pt idx="18">
                  <c:v>159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4EAD-904B-EFE58461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36480"/>
        <c:axId val="965437312"/>
      </c:scatterChart>
      <c:valAx>
        <c:axId val="9654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37312"/>
        <c:crosses val="autoZero"/>
        <c:crossBetween val="midCat"/>
      </c:valAx>
      <c:valAx>
        <c:axId val="965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Na-22,Copper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5777996500437446E-2"/>
                  <c:y val="-0.50746135899679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Sheet1!$A$149:$A$168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Sheet1!$B$149:$B$168</c:f>
              <c:numCache>
                <c:formatCode>General</c:formatCode>
                <c:ptCount val="20"/>
                <c:pt idx="0">
                  <c:v>21336</c:v>
                </c:pt>
                <c:pt idx="1">
                  <c:v>20092</c:v>
                </c:pt>
                <c:pt idx="2">
                  <c:v>16618</c:v>
                </c:pt>
                <c:pt idx="3">
                  <c:v>13769</c:v>
                </c:pt>
                <c:pt idx="4">
                  <c:v>11131</c:v>
                </c:pt>
                <c:pt idx="5">
                  <c:v>9739</c:v>
                </c:pt>
                <c:pt idx="6">
                  <c:v>7359</c:v>
                </c:pt>
                <c:pt idx="7">
                  <c:v>5262</c:v>
                </c:pt>
                <c:pt idx="8">
                  <c:v>3385</c:v>
                </c:pt>
                <c:pt idx="9">
                  <c:v>2082</c:v>
                </c:pt>
                <c:pt idx="10">
                  <c:v>1551</c:v>
                </c:pt>
                <c:pt idx="11">
                  <c:v>1077</c:v>
                </c:pt>
                <c:pt idx="12">
                  <c:v>700</c:v>
                </c:pt>
                <c:pt idx="13">
                  <c:v>544</c:v>
                </c:pt>
                <c:pt idx="14">
                  <c:v>340</c:v>
                </c:pt>
                <c:pt idx="15">
                  <c:v>263</c:v>
                </c:pt>
                <c:pt idx="16">
                  <c:v>172</c:v>
                </c:pt>
                <c:pt idx="17">
                  <c:v>35</c:v>
                </c:pt>
                <c:pt idx="18">
                  <c:v>79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8-4C9B-8CAB-24FCA0B8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23280"/>
        <c:axId val="1577209968"/>
      </c:scatterChart>
      <c:valAx>
        <c:axId val="15772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09968"/>
        <c:crosses val="autoZero"/>
        <c:crossBetween val="midCat"/>
      </c:valAx>
      <c:valAx>
        <c:axId val="15772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Na-22,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8403105861767274E-2"/>
                  <c:y val="-0.47361439195100613"/>
                </c:manualLayout>
              </c:layout>
              <c:tx>
                <c:rich>
                  <a:bodyPr rot="0" spcFirstLastPara="1" vertOverflow="ellipsis" vert="horz" wrap="square" anchor="t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27260e</a:t>
                    </a:r>
                    <a:r>
                      <a:rPr lang="en-US" sz="1200" baseline="30000"/>
                      <a:t>-0.251x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Sheet1!$A$173:$A$192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</c:numCache>
            </c:numRef>
          </c:xVal>
          <c:yVal>
            <c:numRef>
              <c:f>Sheet1!$B$173:$B$192</c:f>
              <c:numCache>
                <c:formatCode>General</c:formatCode>
                <c:ptCount val="20"/>
                <c:pt idx="0">
                  <c:v>22702</c:v>
                </c:pt>
                <c:pt idx="1">
                  <c:v>20680</c:v>
                </c:pt>
                <c:pt idx="2">
                  <c:v>21960</c:v>
                </c:pt>
                <c:pt idx="3">
                  <c:v>19263</c:v>
                </c:pt>
                <c:pt idx="4">
                  <c:v>21670</c:v>
                </c:pt>
                <c:pt idx="5">
                  <c:v>21320</c:v>
                </c:pt>
                <c:pt idx="6">
                  <c:v>17462</c:v>
                </c:pt>
                <c:pt idx="7">
                  <c:v>16021</c:v>
                </c:pt>
                <c:pt idx="8">
                  <c:v>16813</c:v>
                </c:pt>
                <c:pt idx="9">
                  <c:v>14397</c:v>
                </c:pt>
                <c:pt idx="10">
                  <c:v>14897</c:v>
                </c:pt>
                <c:pt idx="11">
                  <c:v>13174</c:v>
                </c:pt>
                <c:pt idx="12">
                  <c:v>14328</c:v>
                </c:pt>
                <c:pt idx="13">
                  <c:v>13988</c:v>
                </c:pt>
                <c:pt idx="14">
                  <c:v>12116</c:v>
                </c:pt>
                <c:pt idx="15">
                  <c:v>11020</c:v>
                </c:pt>
                <c:pt idx="16">
                  <c:v>10996</c:v>
                </c:pt>
                <c:pt idx="17">
                  <c:v>35</c:v>
                </c:pt>
                <c:pt idx="18">
                  <c:v>10393</c:v>
                </c:pt>
                <c:pt idx="19">
                  <c:v>10788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A-4EC3-947A-7F188739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51392"/>
        <c:axId val="1697351808"/>
      </c:scatterChart>
      <c:valAx>
        <c:axId val="16973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51808"/>
        <c:crosses val="autoZero"/>
        <c:crossBetween val="midCat"/>
      </c:valAx>
      <c:valAx>
        <c:axId val="16973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Sheet2!$I$9</c:f>
              <c:strCache>
                <c:ptCount val="1"/>
                <c:pt idx="0">
                  <c:v>0.251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numRef>
              <c:f>Sheet2!$D$5:$D$9</c:f>
              <c:numCache>
                <c:formatCode>General</c:formatCode>
                <c:ptCount val="5"/>
                <c:pt idx="0">
                  <c:v>2.33</c:v>
                </c:pt>
                <c:pt idx="1">
                  <c:v>11.29</c:v>
                </c:pt>
                <c:pt idx="2">
                  <c:v>7.87</c:v>
                </c:pt>
                <c:pt idx="3">
                  <c:v>8.9600000000000009</c:v>
                </c:pt>
                <c:pt idx="4">
                  <c:v>1.0900000000000001</c:v>
                </c:pt>
              </c:numCache>
            </c:numRef>
          </c:cat>
          <c:val>
            <c:numRef>
              <c:f>Sheet2!$E$16:$E$20</c:f>
              <c:numCache>
                <c:formatCode>General</c:formatCode>
                <c:ptCount val="5"/>
                <c:pt idx="0">
                  <c:v>0.14420600858369098</c:v>
                </c:pt>
                <c:pt idx="1">
                  <c:v>0.18263950398582818</c:v>
                </c:pt>
                <c:pt idx="2">
                  <c:v>8.8945362134688691E-2</c:v>
                </c:pt>
                <c:pt idx="3">
                  <c:v>8.6607142857142855E-2</c:v>
                </c:pt>
                <c:pt idx="4">
                  <c:v>0.23027522935779815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43FC-99F1-2A929F4F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56976"/>
        <c:axId val="476857392"/>
      </c:lineChart>
      <c:catAx>
        <c:axId val="4768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Density</a:t>
                </a:r>
                <a:r>
                  <a:rPr lang="en-IN" baseline="0"/>
                  <a:t> of </a:t>
                </a:r>
                <a:r>
                  <a:rPr lang="en-IN"/>
                  <a:t>Absorber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12600000" sx="7000" sy="7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57392"/>
        <c:crosses val="autoZero"/>
        <c:auto val="1"/>
        <c:lblAlgn val="ctr"/>
        <c:lblOffset val="100"/>
        <c:noMultiLvlLbl val="0"/>
      </c:catAx>
      <c:valAx>
        <c:axId val="4768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μ_m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27</xdr:row>
      <xdr:rowOff>127000</xdr:rowOff>
    </xdr:from>
    <xdr:to>
      <xdr:col>13</xdr:col>
      <xdr:colOff>231775</xdr:colOff>
      <xdr:row>42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2E50-F64D-4A65-8A56-5928A046C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77</xdr:row>
      <xdr:rowOff>127000</xdr:rowOff>
    </xdr:from>
    <xdr:to>
      <xdr:col>13</xdr:col>
      <xdr:colOff>231775</xdr:colOff>
      <xdr:row>92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71266-DC38-4B6D-B1F3-38EDA93B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111125</xdr:colOff>
      <xdr:row>0</xdr:row>
      <xdr:rowOff>142875</xdr:rowOff>
    </xdr:from>
    <xdr:to>
      <xdr:col>22</xdr:col>
      <xdr:colOff>415925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7F5C5-ACF6-4525-A6EA-77A3A8BC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346075</xdr:colOff>
      <xdr:row>50</xdr:row>
      <xdr:rowOff>180975</xdr:rowOff>
    </xdr:from>
    <xdr:to>
      <xdr:col>12</xdr:col>
      <xdr:colOff>41275</xdr:colOff>
      <xdr:row>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1842FD-FFF3-44F7-BB48-6C8C9BDCA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396875</xdr:colOff>
      <xdr:row>103</xdr:row>
      <xdr:rowOff>41275</xdr:rowOff>
    </xdr:from>
    <xdr:to>
      <xdr:col>11</xdr:col>
      <xdr:colOff>92075</xdr:colOff>
      <xdr:row>118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CEFF05-EC41-4964-9ECD-0B9FE0A3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396875</xdr:colOff>
      <xdr:row>127</xdr:row>
      <xdr:rowOff>41275</xdr:rowOff>
    </xdr:from>
    <xdr:to>
      <xdr:col>11</xdr:col>
      <xdr:colOff>92075</xdr:colOff>
      <xdr:row>142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A37878-6453-407C-A69B-DAB8B59F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396875</xdr:colOff>
      <xdr:row>151</xdr:row>
      <xdr:rowOff>41275</xdr:rowOff>
    </xdr:from>
    <xdr:to>
      <xdr:col>11</xdr:col>
      <xdr:colOff>92075</xdr:colOff>
      <xdr:row>166</xdr:row>
      <xdr:rowOff>22225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E26A3A-C75F-4BE2-9337-D9DA657C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396875</xdr:colOff>
      <xdr:row>175</xdr:row>
      <xdr:rowOff>41275</xdr:rowOff>
    </xdr:from>
    <xdr:to>
      <xdr:col>11</xdr:col>
      <xdr:colOff>92075</xdr:colOff>
      <xdr:row>190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3DD839-B34E-451C-8E06-B0C5102C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114300</xdr:colOff>
      <xdr:row>1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6B71AC-C6CF-49C7-91D2-1240DEA2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6</xdr:col>
      <xdr:colOff>114300</xdr:colOff>
      <xdr:row>4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A19A9-E110-4F88-8F82-FEFC1B766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114300</xdr:colOff>
      <xdr:row>1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67B688-F6B9-48DB-A4C7-DF298C436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593725</xdr:colOff>
      <xdr:row>10</xdr:row>
      <xdr:rowOff>3175</xdr:rowOff>
    </xdr:from>
    <xdr:to>
      <xdr:col>14</xdr:col>
      <xdr:colOff>288925</xdr:colOff>
      <xdr:row>24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77BE7-FC74-4739-BB3D-8222C02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114300</xdr:colOff>
      <xdr:row>1</xdr:row>
      <xdr:rowOff>6350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6474D3-36B2-4747-BB03-0D079D4E2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46A759-074B-4284-AEDB-5087489D5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8A5B-ACE0-4183-911D-FAD238822B5A}">
  <dimension ref="A1:S192"/>
  <sheetViews>
    <sheetView tabSelected="1" topLeftCell="B52" zoomScale="122" workbookViewId="0">
      <selection activeCell="B1" sqref="B1"/>
    </sheetView>
  </sheetViews>
  <sheetFormatPr defaultRowHeight="14.5" x14ac:dyDescent="0.35"/>
  <cols>
    <col min="2" max="2" width="9.81640625" bestFit="1" customWidth="1"/>
  </cols>
  <sheetData>
    <row r="1" spans="1:19" x14ac:dyDescent="0.35">
      <c r="A1" t="s">
        <v>0</v>
      </c>
      <c r="J1"/>
    </row>
    <row r="3" spans="1:19" x14ac:dyDescent="0.35">
      <c r="A3" s="1" t="s">
        <v>14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1</v>
      </c>
      <c r="H3" t="s">
        <v>11</v>
      </c>
      <c r="I3" t="s">
        <v>12</v>
      </c>
      <c r="J3" t="s">
        <v>13</v>
      </c>
      <c r="K3" t="s">
        <v>29</v>
      </c>
      <c r="M3" s="1"/>
      <c r="N3" s="1"/>
      <c r="O3" s="1"/>
      <c r="P3" s="1"/>
      <c r="Q3" s="1"/>
      <c r="R3" s="1"/>
      <c r="S3" s="1"/>
    </row>
    <row r="4" spans="1:19" x14ac:dyDescent="0.35">
      <c r="A4" s="1">
        <v>0</v>
      </c>
      <c r="B4" s="1">
        <v>23335</v>
      </c>
      <c r="C4" s="1">
        <v>19532</v>
      </c>
      <c r="D4" s="1">
        <v>21112</v>
      </c>
      <c r="E4" s="1">
        <v>23506</v>
      </c>
      <c r="F4" s="1">
        <v>19560</v>
      </c>
      <c r="G4" s="1">
        <v>19480</v>
      </c>
      <c r="H4">
        <f>_xlfn.STDEV.P(C4:G4)</f>
        <v>1560.5373433532438</v>
      </c>
      <c r="I4">
        <f>100*H4/AVERAGE(C4:G4)</f>
        <v>7.5614756437311934</v>
      </c>
      <c r="J4">
        <f>AVERAGE(C4:G4)</f>
        <v>20638</v>
      </c>
      <c r="K4">
        <f>H4/AVERAGE(C4:G4)</f>
        <v>7.5614756437311942E-2</v>
      </c>
      <c r="M4" s="1"/>
      <c r="N4" s="1"/>
      <c r="O4" s="1"/>
      <c r="P4" s="1"/>
      <c r="Q4" s="1"/>
      <c r="R4" s="1"/>
      <c r="S4" s="1"/>
    </row>
    <row r="5" spans="1:19" x14ac:dyDescent="0.35">
      <c r="A5" s="1">
        <v>0.2</v>
      </c>
      <c r="B5" s="1">
        <v>16699</v>
      </c>
      <c r="C5" s="1">
        <v>17753</v>
      </c>
      <c r="D5" s="1">
        <v>16126</v>
      </c>
      <c r="E5" s="1">
        <v>18071</v>
      </c>
      <c r="F5" s="1">
        <v>16731</v>
      </c>
      <c r="G5" s="1">
        <v>15046</v>
      </c>
      <c r="H5">
        <f>_xlfn.STDEV.P(C5:G5)</f>
        <v>1099.4814414077211</v>
      </c>
      <c r="I5">
        <f>100*H5/AVERAGE(C5:G5)</f>
        <v>6.56587147161442</v>
      </c>
      <c r="J5">
        <f t="shared" ref="J5:J23" si="0">AVERAGE(C5:G5)</f>
        <v>16745.400000000001</v>
      </c>
      <c r="K5">
        <f>H5/AVERAGE(C5:G5)</f>
        <v>6.5658714716144193E-2</v>
      </c>
      <c r="M5" s="1"/>
      <c r="N5" s="1"/>
      <c r="O5" s="1"/>
      <c r="P5" s="1"/>
      <c r="Q5" s="1"/>
      <c r="R5" s="1"/>
      <c r="S5" s="1"/>
    </row>
    <row r="6" spans="1:19" x14ac:dyDescent="0.35">
      <c r="A6" s="1">
        <v>0.4</v>
      </c>
      <c r="B6" s="1">
        <v>14046</v>
      </c>
      <c r="C6" s="1">
        <v>12232</v>
      </c>
      <c r="D6" s="1">
        <v>12604</v>
      </c>
      <c r="E6" s="1">
        <v>13844</v>
      </c>
      <c r="F6" s="1">
        <v>12385</v>
      </c>
      <c r="G6" s="1">
        <v>11838</v>
      </c>
      <c r="H6">
        <f>_xlfn.STDEV.P(C6:G6)</f>
        <v>679.40609358468373</v>
      </c>
      <c r="I6">
        <f>100*H6/AVERAGE(C6:G6)</f>
        <v>5.4004267966923969</v>
      </c>
      <c r="J6">
        <f t="shared" si="0"/>
        <v>12580.6</v>
      </c>
      <c r="K6">
        <f>H6/AVERAGE(C6:G6)</f>
        <v>5.4004267966923973E-2</v>
      </c>
      <c r="M6" s="1"/>
      <c r="N6" s="1"/>
      <c r="O6" s="1"/>
      <c r="P6" s="1"/>
      <c r="Q6" s="1"/>
      <c r="R6" s="1"/>
      <c r="S6" s="1"/>
    </row>
    <row r="7" spans="1:19" x14ac:dyDescent="0.35">
      <c r="A7" s="1">
        <v>0.6</v>
      </c>
      <c r="B7" s="1">
        <v>9105</v>
      </c>
      <c r="C7" s="1">
        <v>10351</v>
      </c>
      <c r="D7" s="1">
        <v>9059</v>
      </c>
      <c r="E7" s="1">
        <v>9725</v>
      </c>
      <c r="F7" s="1">
        <v>9501</v>
      </c>
      <c r="G7" s="1">
        <v>10312</v>
      </c>
      <c r="H7">
        <f>_xlfn.STDEV.P(C7:G7)</f>
        <v>491.79491660650581</v>
      </c>
      <c r="I7">
        <f>100*H7/AVERAGE(C7:G7)</f>
        <v>5.0236466924747258</v>
      </c>
      <c r="J7">
        <f t="shared" si="0"/>
        <v>9789.6</v>
      </c>
      <c r="K7">
        <f>H7/AVERAGE(C7:G7)</f>
        <v>5.0236466924747258E-2</v>
      </c>
      <c r="M7" s="1"/>
      <c r="N7" s="1"/>
      <c r="O7" s="1"/>
      <c r="P7" s="1"/>
      <c r="Q7" s="1"/>
      <c r="R7" s="1"/>
      <c r="S7" s="1"/>
    </row>
    <row r="8" spans="1:19" x14ac:dyDescent="0.35">
      <c r="A8" s="1">
        <v>0.8</v>
      </c>
      <c r="B8" s="1">
        <v>7110</v>
      </c>
      <c r="C8" s="1">
        <v>8236</v>
      </c>
      <c r="D8" s="1">
        <v>8117</v>
      </c>
      <c r="E8" s="1">
        <v>7066</v>
      </c>
      <c r="F8" s="1">
        <v>7811</v>
      </c>
      <c r="G8" s="1">
        <v>7523</v>
      </c>
      <c r="H8">
        <f>_xlfn.STDEV.P(C8:G8)</f>
        <v>422.84493611724855</v>
      </c>
      <c r="I8">
        <f>100*H8/AVERAGE(C8:G8)</f>
        <v>5.4556413196042701</v>
      </c>
      <c r="J8">
        <f t="shared" si="0"/>
        <v>7750.6</v>
      </c>
      <c r="K8">
        <f>H8/AVERAGE(C8:G8)</f>
        <v>5.4556413196042701E-2</v>
      </c>
      <c r="M8" s="1"/>
      <c r="N8" s="1"/>
      <c r="O8" s="1"/>
      <c r="P8" s="1"/>
      <c r="Q8" s="1"/>
      <c r="R8" s="1"/>
      <c r="S8" s="1"/>
    </row>
    <row r="9" spans="1:19" x14ac:dyDescent="0.35">
      <c r="A9" s="1">
        <v>1</v>
      </c>
      <c r="B9" s="1">
        <v>5553</v>
      </c>
      <c r="C9" s="1">
        <v>5957</v>
      </c>
      <c r="D9" s="1">
        <v>6346</v>
      </c>
      <c r="E9" s="1">
        <v>5525</v>
      </c>
      <c r="F9" s="1">
        <v>5684</v>
      </c>
      <c r="G9" s="1">
        <v>5528</v>
      </c>
      <c r="H9">
        <f>_xlfn.STDEV.P(C9:G9)</f>
        <v>311.61193815385184</v>
      </c>
      <c r="I9">
        <f>100*H9/AVERAGE(C9:G9)</f>
        <v>5.3652193208307821</v>
      </c>
      <c r="J9">
        <f t="shared" si="0"/>
        <v>5808</v>
      </c>
      <c r="K9">
        <f>H9/AVERAGE(C9:G9)</f>
        <v>5.3652193208307823E-2</v>
      </c>
      <c r="M9" s="1"/>
      <c r="N9" s="1"/>
      <c r="O9" s="1"/>
      <c r="P9" s="1"/>
      <c r="Q9" s="1"/>
      <c r="R9" s="1"/>
      <c r="S9" s="1"/>
    </row>
    <row r="10" spans="1:19" x14ac:dyDescent="0.35">
      <c r="A10" s="1">
        <v>1.5</v>
      </c>
      <c r="B10" s="1">
        <v>3087</v>
      </c>
      <c r="C10" s="1">
        <v>3055</v>
      </c>
      <c r="D10" s="1">
        <v>3061</v>
      </c>
      <c r="E10" s="1">
        <v>3145</v>
      </c>
      <c r="F10" s="1">
        <v>2873</v>
      </c>
      <c r="G10" s="1">
        <v>2956</v>
      </c>
      <c r="H10">
        <f>_xlfn.STDEV.P(C10:G10)</f>
        <v>94.038290073777929</v>
      </c>
      <c r="I10">
        <f>100*H10/AVERAGE(C10:G10)</f>
        <v>3.1159141840218005</v>
      </c>
      <c r="J10">
        <f t="shared" si="0"/>
        <v>3018</v>
      </c>
      <c r="K10">
        <f>H10/AVERAGE(C10:G10)</f>
        <v>3.1159141840218001E-2</v>
      </c>
      <c r="M10" s="1"/>
      <c r="N10" s="1"/>
      <c r="O10" s="1"/>
      <c r="P10" s="1"/>
      <c r="Q10" s="1"/>
      <c r="R10" s="1"/>
      <c r="S10" s="1"/>
    </row>
    <row r="11" spans="1:19" x14ac:dyDescent="0.35">
      <c r="A11" s="1">
        <v>2</v>
      </c>
      <c r="B11" s="1">
        <v>1618</v>
      </c>
      <c r="C11" s="1">
        <v>1661</v>
      </c>
      <c r="D11" s="1">
        <v>1598</v>
      </c>
      <c r="E11" s="1">
        <v>1604</v>
      </c>
      <c r="F11" s="1">
        <v>1525</v>
      </c>
      <c r="G11" s="1">
        <v>1556</v>
      </c>
      <c r="H11">
        <f>_xlfn.STDEV.P(C11:G11)</f>
        <v>46.205627362908949</v>
      </c>
      <c r="I11">
        <f>100*H11/AVERAGE(C11:G11)</f>
        <v>2.9082091744026277</v>
      </c>
      <c r="J11">
        <f t="shared" si="0"/>
        <v>1588.8</v>
      </c>
      <c r="K11">
        <f>H11/AVERAGE(C11:G11)</f>
        <v>2.9082091744026279E-2</v>
      </c>
      <c r="M11" s="1"/>
      <c r="N11" s="1"/>
      <c r="O11" s="1"/>
      <c r="P11" s="1"/>
      <c r="Q11" s="1"/>
      <c r="R11" s="1"/>
      <c r="S11" s="1"/>
    </row>
    <row r="12" spans="1:19" x14ac:dyDescent="0.35">
      <c r="A12" s="1">
        <v>2.5</v>
      </c>
      <c r="B12" s="1">
        <v>840</v>
      </c>
      <c r="C12" s="1">
        <v>810</v>
      </c>
      <c r="D12" s="1">
        <v>922</v>
      </c>
      <c r="E12" s="1">
        <v>903</v>
      </c>
      <c r="F12" s="1">
        <v>803</v>
      </c>
      <c r="G12" s="1">
        <v>894</v>
      </c>
      <c r="H12">
        <f>_xlfn.STDEV.P(C12:G12)</f>
        <v>49.785941790830876</v>
      </c>
      <c r="I12">
        <f>100*H12/AVERAGE(C12:G12)</f>
        <v>5.7462998373535177</v>
      </c>
      <c r="J12">
        <f t="shared" si="0"/>
        <v>866.4</v>
      </c>
      <c r="K12">
        <f>H12/AVERAGE(C12:G12)</f>
        <v>5.7462998373535176E-2</v>
      </c>
      <c r="M12" s="1"/>
      <c r="N12" s="1"/>
      <c r="O12" s="1"/>
      <c r="P12" s="1"/>
      <c r="Q12" s="1"/>
      <c r="R12" s="1"/>
      <c r="S12" s="1"/>
    </row>
    <row r="13" spans="1:19" x14ac:dyDescent="0.35">
      <c r="A13" s="1">
        <v>3</v>
      </c>
      <c r="B13" s="1">
        <v>421</v>
      </c>
      <c r="C13" s="1">
        <v>474</v>
      </c>
      <c r="D13" s="1">
        <v>490</v>
      </c>
      <c r="E13" s="1">
        <v>493</v>
      </c>
      <c r="F13" s="1">
        <v>449</v>
      </c>
      <c r="G13" s="1">
        <v>412</v>
      </c>
      <c r="H13">
        <f>_xlfn.STDEV.P(C13:G13)</f>
        <v>30.150290214191969</v>
      </c>
      <c r="I13">
        <f>100*H13/AVERAGE(C13:G13)</f>
        <v>6.503513851206205</v>
      </c>
      <c r="J13">
        <f t="shared" si="0"/>
        <v>463.6</v>
      </c>
      <c r="K13">
        <f>H13/AVERAGE(C13:G13)</f>
        <v>6.5035138512062052E-2</v>
      </c>
      <c r="M13" s="1"/>
      <c r="N13" s="1"/>
      <c r="O13" s="1"/>
      <c r="P13" s="1"/>
      <c r="Q13" s="1"/>
      <c r="R13" s="1"/>
      <c r="S13" s="1"/>
    </row>
    <row r="14" spans="1:19" x14ac:dyDescent="0.35">
      <c r="A14" s="1">
        <v>3.5</v>
      </c>
      <c r="B14" s="1">
        <v>243</v>
      </c>
      <c r="C14" s="1">
        <v>221</v>
      </c>
      <c r="D14" s="1">
        <v>248</v>
      </c>
      <c r="E14" s="1">
        <v>237</v>
      </c>
      <c r="F14" s="1">
        <v>255</v>
      </c>
      <c r="G14" s="1">
        <v>245</v>
      </c>
      <c r="H14">
        <f>_xlfn.STDEV.P(C14:G14)</f>
        <v>11.63443165779919</v>
      </c>
      <c r="I14">
        <f>100*H14/AVERAGE(C14:G14)</f>
        <v>4.8235620471804275</v>
      </c>
      <c r="J14">
        <f t="shared" si="0"/>
        <v>241.2</v>
      </c>
      <c r="K14">
        <f>H14/AVERAGE(C14:G14)</f>
        <v>4.8235620471804276E-2</v>
      </c>
      <c r="M14" s="1"/>
      <c r="N14" s="1"/>
      <c r="O14" s="1"/>
      <c r="P14" s="1"/>
      <c r="Q14" s="1"/>
      <c r="R14" s="1"/>
      <c r="S14" s="1"/>
    </row>
    <row r="15" spans="1:19" x14ac:dyDescent="0.35">
      <c r="A15" s="1">
        <v>4</v>
      </c>
      <c r="B15" s="1">
        <v>115</v>
      </c>
      <c r="C15" s="1">
        <v>130</v>
      </c>
      <c r="D15" s="1">
        <v>134</v>
      </c>
      <c r="E15" s="1">
        <v>136</v>
      </c>
      <c r="F15" s="1">
        <v>113</v>
      </c>
      <c r="G15" s="1">
        <v>131</v>
      </c>
      <c r="H15">
        <f>_xlfn.STDEV.P(C15:G15)</f>
        <v>8.1829090181915145</v>
      </c>
      <c r="I15">
        <f>100*H15/AVERAGE(C15:G15)</f>
        <v>6.3531902315151507</v>
      </c>
      <c r="J15">
        <f t="shared" si="0"/>
        <v>128.80000000000001</v>
      </c>
      <c r="K15">
        <f>H15/AVERAGE(C15:G15)</f>
        <v>6.3531902315151503E-2</v>
      </c>
      <c r="M15" s="1"/>
      <c r="N15" s="1"/>
      <c r="O15" s="1"/>
      <c r="P15" s="1"/>
      <c r="Q15" s="1"/>
      <c r="R15" s="1"/>
      <c r="S15" s="1"/>
    </row>
    <row r="16" spans="1:19" x14ac:dyDescent="0.35">
      <c r="A16" s="1">
        <v>4.5</v>
      </c>
      <c r="B16" s="1">
        <v>58</v>
      </c>
      <c r="C16" s="1">
        <v>67</v>
      </c>
      <c r="D16" s="1">
        <v>64</v>
      </c>
      <c r="E16" s="1">
        <v>68</v>
      </c>
      <c r="F16" s="1">
        <v>69</v>
      </c>
      <c r="G16" s="1">
        <v>67</v>
      </c>
      <c r="H16">
        <f>_xlfn.STDEV.P(C16:G16)</f>
        <v>1.6733200530681511</v>
      </c>
      <c r="I16">
        <f>100*H16/AVERAGE(C16:G16)</f>
        <v>2.4974926165196285</v>
      </c>
      <c r="J16">
        <f t="shared" si="0"/>
        <v>67</v>
      </c>
      <c r="K16">
        <f>H16/AVERAGE(C16:G16)</f>
        <v>2.4974926165196285E-2</v>
      </c>
      <c r="M16" s="1"/>
      <c r="N16" s="1"/>
      <c r="O16" s="1"/>
      <c r="P16" s="1"/>
      <c r="Q16" s="1"/>
      <c r="R16" s="1"/>
      <c r="S16" s="1"/>
    </row>
    <row r="17" spans="1:19" x14ac:dyDescent="0.35">
      <c r="A17" s="1">
        <v>5</v>
      </c>
      <c r="B17" s="1">
        <v>36</v>
      </c>
      <c r="C17" s="1">
        <v>35</v>
      </c>
      <c r="D17" s="1">
        <v>34</v>
      </c>
      <c r="E17" s="1">
        <v>31</v>
      </c>
      <c r="F17" s="1">
        <v>32</v>
      </c>
      <c r="G17" s="1">
        <v>32</v>
      </c>
      <c r="H17">
        <f>_xlfn.STDEV.P(C17:G17)</f>
        <v>1.4696938456699067</v>
      </c>
      <c r="I17">
        <f>100*H17/AVERAGE(C17:G17)</f>
        <v>4.4807739197253253</v>
      </c>
      <c r="J17">
        <f t="shared" si="0"/>
        <v>32.799999999999997</v>
      </c>
      <c r="K17">
        <f>H17/AVERAGE(C17:G17)</f>
        <v>4.4807739197253255E-2</v>
      </c>
      <c r="M17" s="1"/>
      <c r="N17" s="1"/>
      <c r="O17" s="1"/>
      <c r="P17" s="1"/>
      <c r="Q17" s="1"/>
      <c r="R17" s="1"/>
      <c r="S17" s="1"/>
    </row>
    <row r="18" spans="1:19" x14ac:dyDescent="0.35">
      <c r="A18" s="1">
        <v>5.5</v>
      </c>
      <c r="B18" s="1">
        <v>18</v>
      </c>
      <c r="C18" s="1">
        <v>17</v>
      </c>
      <c r="D18" s="1">
        <v>19</v>
      </c>
      <c r="E18" s="1">
        <v>18</v>
      </c>
      <c r="F18" s="1">
        <v>19</v>
      </c>
      <c r="G18" s="1">
        <v>18</v>
      </c>
      <c r="H18">
        <f>_xlfn.STDEV.P(C18:G18)</f>
        <v>0.74833147735478822</v>
      </c>
      <c r="I18">
        <f>100*H18/AVERAGE(C18:G18)</f>
        <v>4.1117114140372975</v>
      </c>
      <c r="J18">
        <f t="shared" si="0"/>
        <v>18.2</v>
      </c>
      <c r="K18">
        <f>H18/AVERAGE(C18:G18)</f>
        <v>4.111711414037298E-2</v>
      </c>
      <c r="M18" s="1"/>
      <c r="N18" s="1"/>
      <c r="O18" s="1"/>
      <c r="P18" s="1"/>
      <c r="Q18" s="1"/>
      <c r="R18" s="1"/>
      <c r="S18" s="1"/>
    </row>
    <row r="19" spans="1:19" x14ac:dyDescent="0.35">
      <c r="A19" s="1">
        <v>6</v>
      </c>
      <c r="B19" s="1">
        <v>8</v>
      </c>
      <c r="C19" s="1">
        <v>9</v>
      </c>
      <c r="D19" s="1">
        <v>8</v>
      </c>
      <c r="E19" s="1">
        <v>9</v>
      </c>
      <c r="F19" s="1">
        <v>8</v>
      </c>
      <c r="G19" s="1">
        <v>8</v>
      </c>
      <c r="H19">
        <f>_xlfn.STDEV.P(C19:G19)</f>
        <v>0.48989794855663565</v>
      </c>
      <c r="I19">
        <f>100*H19/AVERAGE(C19:G19)</f>
        <v>5.8321184351980433</v>
      </c>
      <c r="J19">
        <f t="shared" si="0"/>
        <v>8.4</v>
      </c>
      <c r="K19">
        <f>H19/AVERAGE(C19:G19)</f>
        <v>5.8321184351980436E-2</v>
      </c>
      <c r="M19" s="1"/>
      <c r="N19" s="1"/>
      <c r="O19" s="1"/>
      <c r="P19" s="1"/>
      <c r="Q19" s="1"/>
      <c r="R19" s="1"/>
      <c r="S19" s="1"/>
    </row>
    <row r="20" spans="1:19" x14ac:dyDescent="0.35">
      <c r="A20" s="1">
        <v>6.5</v>
      </c>
      <c r="B20" s="1">
        <v>4</v>
      </c>
      <c r="C20" s="1">
        <v>3</v>
      </c>
      <c r="D20" s="1">
        <v>4</v>
      </c>
      <c r="E20" s="1">
        <v>4</v>
      </c>
      <c r="F20" s="1">
        <v>3</v>
      </c>
      <c r="G20" s="1">
        <v>4</v>
      </c>
      <c r="H20">
        <f>_xlfn.STDEV.P(C20:G20)</f>
        <v>0.4898979485566356</v>
      </c>
      <c r="I20">
        <f>100*H20/AVERAGE(C20:G20)</f>
        <v>13.608276348795433</v>
      </c>
      <c r="J20">
        <f t="shared" si="0"/>
        <v>3.6</v>
      </c>
      <c r="K20">
        <f>H20/AVERAGE(C20:G20)</f>
        <v>0.13608276348795434</v>
      </c>
      <c r="M20" s="1"/>
      <c r="N20" s="1"/>
      <c r="O20" s="1"/>
      <c r="P20" s="1"/>
      <c r="Q20" s="1"/>
      <c r="R20" s="1"/>
      <c r="S20" s="1"/>
    </row>
    <row r="21" spans="1:19" x14ac:dyDescent="0.35">
      <c r="A21" s="1">
        <v>7</v>
      </c>
      <c r="B21" s="1">
        <v>300</v>
      </c>
      <c r="C21" s="1">
        <v>300</v>
      </c>
      <c r="D21" s="1">
        <v>300</v>
      </c>
      <c r="E21" s="1">
        <v>300</v>
      </c>
      <c r="F21" s="1">
        <v>300</v>
      </c>
      <c r="G21" s="1">
        <v>300</v>
      </c>
      <c r="H21">
        <f>_xlfn.STDEV.P(C21:G21)</f>
        <v>0</v>
      </c>
      <c r="I21">
        <f>100*H21/AVERAGE(C21:G21)</f>
        <v>0</v>
      </c>
      <c r="J21">
        <f t="shared" si="0"/>
        <v>300</v>
      </c>
      <c r="K21">
        <f>H21/AVERAGE(C21:G21)</f>
        <v>0</v>
      </c>
      <c r="M21" s="1"/>
      <c r="N21" s="1"/>
      <c r="O21" s="1"/>
      <c r="P21" s="1"/>
      <c r="Q21" s="1"/>
      <c r="R21" s="1"/>
      <c r="S21" s="1"/>
    </row>
    <row r="22" spans="1:19" x14ac:dyDescent="0.35">
      <c r="A22" s="1">
        <v>7.5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>
        <f>_xlfn.STDEV.P(C22:G22)</f>
        <v>0</v>
      </c>
      <c r="I22">
        <f>100*H22/AVERAGE(C22:G22)</f>
        <v>0</v>
      </c>
      <c r="J22">
        <f t="shared" si="0"/>
        <v>1</v>
      </c>
      <c r="K22">
        <f>H22/AVERAGE(C22:G22)</f>
        <v>0</v>
      </c>
      <c r="M22" s="1"/>
      <c r="N22" s="1"/>
      <c r="O22" s="1"/>
      <c r="P22" s="1"/>
      <c r="Q22" s="1"/>
      <c r="R22" s="1"/>
      <c r="S22" s="1"/>
    </row>
    <row r="23" spans="1:19" x14ac:dyDescent="0.35">
      <c r="A23" s="1">
        <v>8</v>
      </c>
      <c r="B23" s="1">
        <v>1.0000000000000001E-5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>
        <f>_xlfn.STDEV.P(C23:G23)</f>
        <v>0</v>
      </c>
      <c r="I23">
        <v>0</v>
      </c>
      <c r="J23">
        <f t="shared" si="0"/>
        <v>0</v>
      </c>
      <c r="K23">
        <v>0</v>
      </c>
      <c r="M23" s="1"/>
      <c r="N23" s="1"/>
      <c r="O23" s="1"/>
      <c r="P23" s="1"/>
      <c r="Q23" s="1"/>
      <c r="R23" s="1"/>
      <c r="S23" s="1"/>
    </row>
    <row r="25" spans="1:19" x14ac:dyDescent="0.35">
      <c r="A25" t="s">
        <v>3</v>
      </c>
    </row>
    <row r="27" spans="1:19" x14ac:dyDescent="0.35">
      <c r="A27" s="1" t="s">
        <v>14</v>
      </c>
      <c r="B27" s="1" t="s">
        <v>1</v>
      </c>
    </row>
    <row r="28" spans="1:19" x14ac:dyDescent="0.35">
      <c r="A28" s="1">
        <v>0</v>
      </c>
      <c r="B28" s="1">
        <v>20344</v>
      </c>
    </row>
    <row r="29" spans="1:19" x14ac:dyDescent="0.35">
      <c r="A29" s="1">
        <v>0.2</v>
      </c>
      <c r="B29" s="1">
        <v>17395</v>
      </c>
    </row>
    <row r="30" spans="1:19" x14ac:dyDescent="0.35">
      <c r="A30" s="1">
        <v>0.4</v>
      </c>
      <c r="B30" s="1">
        <v>17992</v>
      </c>
    </row>
    <row r="31" spans="1:19" x14ac:dyDescent="0.35">
      <c r="A31" s="1">
        <v>0.6</v>
      </c>
      <c r="B31" s="1">
        <v>13619</v>
      </c>
    </row>
    <row r="32" spans="1:19" x14ac:dyDescent="0.35">
      <c r="A32" s="1">
        <v>0.8</v>
      </c>
      <c r="B32" s="1">
        <v>13528</v>
      </c>
    </row>
    <row r="33" spans="1:2" x14ac:dyDescent="0.35">
      <c r="A33" s="1">
        <v>1</v>
      </c>
      <c r="B33" s="1">
        <v>11983</v>
      </c>
    </row>
    <row r="34" spans="1:2" x14ac:dyDescent="0.35">
      <c r="A34" s="1">
        <v>1.5</v>
      </c>
      <c r="B34" s="1">
        <v>7767</v>
      </c>
    </row>
    <row r="35" spans="1:2" x14ac:dyDescent="0.35">
      <c r="A35" s="1">
        <v>2</v>
      </c>
      <c r="B35" s="1">
        <v>6162</v>
      </c>
    </row>
    <row r="36" spans="1:2" x14ac:dyDescent="0.35">
      <c r="A36" s="1">
        <v>2.5</v>
      </c>
      <c r="B36" s="1">
        <v>1874</v>
      </c>
    </row>
    <row r="37" spans="1:2" x14ac:dyDescent="0.35">
      <c r="A37" s="1">
        <v>3</v>
      </c>
      <c r="B37" s="1">
        <v>2723</v>
      </c>
    </row>
    <row r="38" spans="1:2" x14ac:dyDescent="0.35">
      <c r="A38" s="1">
        <v>3.5</v>
      </c>
      <c r="B38" s="1">
        <v>2023</v>
      </c>
    </row>
    <row r="39" spans="1:2" x14ac:dyDescent="0.35">
      <c r="A39" s="1">
        <v>4</v>
      </c>
      <c r="B39" s="1">
        <v>1531</v>
      </c>
    </row>
    <row r="40" spans="1:2" x14ac:dyDescent="0.35">
      <c r="A40" s="1">
        <v>4.5</v>
      </c>
      <c r="B40" s="1">
        <v>1105</v>
      </c>
    </row>
    <row r="41" spans="1:2" x14ac:dyDescent="0.35">
      <c r="A41" s="1">
        <v>5</v>
      </c>
      <c r="B41" s="1">
        <v>846</v>
      </c>
    </row>
    <row r="42" spans="1:2" x14ac:dyDescent="0.35">
      <c r="A42" s="1">
        <v>5.5</v>
      </c>
      <c r="B42" s="1">
        <v>564</v>
      </c>
    </row>
    <row r="43" spans="1:2" x14ac:dyDescent="0.35">
      <c r="A43" s="1">
        <v>6</v>
      </c>
      <c r="B43" s="1">
        <v>366</v>
      </c>
    </row>
    <row r="44" spans="1:2" x14ac:dyDescent="0.35">
      <c r="A44" s="1">
        <v>6.5</v>
      </c>
      <c r="B44" s="1">
        <v>291</v>
      </c>
    </row>
    <row r="45" spans="1:2" x14ac:dyDescent="0.35">
      <c r="A45" s="1">
        <v>7</v>
      </c>
      <c r="B45" s="1">
        <v>300</v>
      </c>
    </row>
    <row r="46" spans="1:2" x14ac:dyDescent="0.35">
      <c r="A46" s="1">
        <v>7.5</v>
      </c>
      <c r="B46" s="1">
        <v>146</v>
      </c>
    </row>
    <row r="47" spans="1:2" x14ac:dyDescent="0.35">
      <c r="A47" s="1">
        <v>8</v>
      </c>
      <c r="B47" s="1">
        <v>112</v>
      </c>
    </row>
    <row r="49" spans="1:4" x14ac:dyDescent="0.35">
      <c r="A49" t="s">
        <v>4</v>
      </c>
    </row>
    <row r="51" spans="1:4" x14ac:dyDescent="0.35">
      <c r="A51" s="1" t="s">
        <v>14</v>
      </c>
      <c r="B51" s="1" t="s">
        <v>5</v>
      </c>
      <c r="D51" t="s">
        <v>1</v>
      </c>
    </row>
    <row r="52" spans="1:4" x14ac:dyDescent="0.35">
      <c r="A52" s="1">
        <v>0</v>
      </c>
      <c r="B52" s="1">
        <v>21197</v>
      </c>
      <c r="D52">
        <v>18926</v>
      </c>
    </row>
    <row r="53" spans="1:4" x14ac:dyDescent="0.35">
      <c r="A53" s="1">
        <v>0.2</v>
      </c>
      <c r="B53" s="1">
        <v>20079</v>
      </c>
      <c r="D53">
        <v>18543</v>
      </c>
    </row>
    <row r="54" spans="1:4" x14ac:dyDescent="0.35">
      <c r="A54" s="1">
        <v>0.4</v>
      </c>
      <c r="B54" s="1">
        <v>16474</v>
      </c>
      <c r="D54">
        <v>14330</v>
      </c>
    </row>
    <row r="55" spans="1:4" x14ac:dyDescent="0.35">
      <c r="A55" s="1">
        <v>0.6</v>
      </c>
      <c r="B55" s="1">
        <v>14759</v>
      </c>
      <c r="D55">
        <v>13009</v>
      </c>
    </row>
    <row r="56" spans="1:4" x14ac:dyDescent="0.35">
      <c r="A56" s="1">
        <v>0.8</v>
      </c>
      <c r="B56" s="1">
        <v>15207</v>
      </c>
      <c r="D56">
        <v>14291</v>
      </c>
    </row>
    <row r="57" spans="1:4" x14ac:dyDescent="0.35">
      <c r="A57" s="1">
        <v>1</v>
      </c>
      <c r="B57" s="1">
        <v>13860</v>
      </c>
      <c r="D57">
        <v>10879</v>
      </c>
    </row>
    <row r="58" spans="1:4" x14ac:dyDescent="0.35">
      <c r="A58" s="1">
        <v>1.5</v>
      </c>
      <c r="B58" s="1">
        <v>9690</v>
      </c>
      <c r="D58">
        <v>9472</v>
      </c>
    </row>
    <row r="59" spans="1:4" x14ac:dyDescent="0.35">
      <c r="A59" s="1">
        <v>2</v>
      </c>
      <c r="B59" s="1">
        <v>7771</v>
      </c>
      <c r="D59">
        <v>6667</v>
      </c>
    </row>
    <row r="60" spans="1:4" x14ac:dyDescent="0.35">
      <c r="A60" s="1">
        <v>2.5</v>
      </c>
      <c r="B60" s="1">
        <v>6414</v>
      </c>
      <c r="D60">
        <v>5173</v>
      </c>
    </row>
    <row r="61" spans="1:4" x14ac:dyDescent="0.35">
      <c r="A61" s="1">
        <v>3</v>
      </c>
      <c r="B61" s="1">
        <v>4638</v>
      </c>
      <c r="D61">
        <v>4176</v>
      </c>
    </row>
    <row r="62" spans="1:4" x14ac:dyDescent="0.35">
      <c r="A62" s="1">
        <v>3.5</v>
      </c>
      <c r="B62" s="1">
        <v>3635</v>
      </c>
      <c r="D62">
        <v>3382</v>
      </c>
    </row>
    <row r="63" spans="1:4" x14ac:dyDescent="0.35">
      <c r="A63" s="1">
        <v>4</v>
      </c>
      <c r="B63" s="1">
        <v>2946</v>
      </c>
      <c r="D63">
        <v>2652</v>
      </c>
    </row>
    <row r="64" spans="1:4" x14ac:dyDescent="0.35">
      <c r="A64" s="1">
        <v>4.5</v>
      </c>
      <c r="B64" s="1">
        <v>2152</v>
      </c>
      <c r="D64">
        <v>2108</v>
      </c>
    </row>
    <row r="65" spans="1:4" x14ac:dyDescent="0.35">
      <c r="A65" s="1">
        <v>5</v>
      </c>
      <c r="B65" s="1">
        <v>1864</v>
      </c>
      <c r="D65">
        <v>1616</v>
      </c>
    </row>
    <row r="66" spans="1:4" x14ac:dyDescent="0.35">
      <c r="A66" s="1">
        <v>5.5</v>
      </c>
      <c r="B66" s="1">
        <v>1505</v>
      </c>
      <c r="D66">
        <v>1334</v>
      </c>
    </row>
    <row r="67" spans="1:4" x14ac:dyDescent="0.35">
      <c r="A67" s="1">
        <v>6</v>
      </c>
      <c r="B67" s="1">
        <v>1033</v>
      </c>
      <c r="D67">
        <v>951</v>
      </c>
    </row>
    <row r="68" spans="1:4" x14ac:dyDescent="0.35">
      <c r="A68" s="1">
        <v>6.5</v>
      </c>
      <c r="B68" s="1">
        <v>843</v>
      </c>
      <c r="D68">
        <v>865</v>
      </c>
    </row>
    <row r="69" spans="1:4" x14ac:dyDescent="0.35">
      <c r="A69" s="1">
        <v>7</v>
      </c>
      <c r="B69" s="1">
        <v>35</v>
      </c>
      <c r="D69">
        <v>2</v>
      </c>
    </row>
    <row r="70" spans="1:4" x14ac:dyDescent="0.35">
      <c r="A70" s="1">
        <v>7.5</v>
      </c>
      <c r="B70" s="1">
        <v>558</v>
      </c>
      <c r="D70">
        <v>474</v>
      </c>
    </row>
    <row r="71" spans="1:4" x14ac:dyDescent="0.35">
      <c r="A71" s="1">
        <v>8</v>
      </c>
      <c r="B71" s="1">
        <v>434</v>
      </c>
      <c r="D71">
        <v>422</v>
      </c>
    </row>
    <row r="73" spans="1:4" x14ac:dyDescent="0.35">
      <c r="A73" t="s">
        <v>6</v>
      </c>
    </row>
    <row r="75" spans="1:4" x14ac:dyDescent="0.35">
      <c r="A75" s="1" t="s">
        <v>14</v>
      </c>
      <c r="B75" s="1" t="s">
        <v>1</v>
      </c>
    </row>
    <row r="76" spans="1:4" x14ac:dyDescent="0.35">
      <c r="A76" s="1">
        <v>0</v>
      </c>
      <c r="B76" s="1">
        <v>22789</v>
      </c>
    </row>
    <row r="77" spans="1:4" x14ac:dyDescent="0.35">
      <c r="A77" s="1">
        <v>0.2</v>
      </c>
      <c r="B77" s="1">
        <v>18595</v>
      </c>
    </row>
    <row r="78" spans="1:4" x14ac:dyDescent="0.35">
      <c r="A78" s="1">
        <v>0.4</v>
      </c>
      <c r="B78" s="1">
        <v>19208</v>
      </c>
    </row>
    <row r="79" spans="1:4" x14ac:dyDescent="0.35">
      <c r="A79" s="1">
        <v>0.6</v>
      </c>
      <c r="B79" s="1">
        <v>18941</v>
      </c>
    </row>
    <row r="80" spans="1:4" x14ac:dyDescent="0.35">
      <c r="A80" s="1">
        <v>0.8</v>
      </c>
      <c r="B80" s="1">
        <v>16901</v>
      </c>
    </row>
    <row r="81" spans="1:2" x14ac:dyDescent="0.35">
      <c r="A81" s="1">
        <v>1</v>
      </c>
      <c r="B81" s="1">
        <v>17621</v>
      </c>
    </row>
    <row r="82" spans="1:2" x14ac:dyDescent="0.35">
      <c r="A82" s="1">
        <v>1.5</v>
      </c>
      <c r="B82" s="1">
        <v>14878</v>
      </c>
    </row>
    <row r="83" spans="1:2" x14ac:dyDescent="0.35">
      <c r="A83" s="1">
        <v>2</v>
      </c>
      <c r="B83" s="1">
        <v>15013</v>
      </c>
    </row>
    <row r="84" spans="1:2" x14ac:dyDescent="0.35">
      <c r="A84" s="1">
        <v>2.5</v>
      </c>
      <c r="B84" s="1">
        <v>12937</v>
      </c>
    </row>
    <row r="85" spans="1:2" x14ac:dyDescent="0.35">
      <c r="A85" s="1">
        <v>3</v>
      </c>
      <c r="B85" s="1">
        <v>11657</v>
      </c>
    </row>
    <row r="86" spans="1:2" x14ac:dyDescent="0.35">
      <c r="A86" s="1">
        <v>3.5</v>
      </c>
      <c r="B86" s="1">
        <v>10964</v>
      </c>
    </row>
    <row r="87" spans="1:2" x14ac:dyDescent="0.35">
      <c r="A87" s="1">
        <v>4</v>
      </c>
      <c r="B87" s="1">
        <v>9267</v>
      </c>
    </row>
    <row r="88" spans="1:2" x14ac:dyDescent="0.35">
      <c r="A88" s="1">
        <v>4.5</v>
      </c>
      <c r="B88" s="1">
        <v>9331</v>
      </c>
    </row>
    <row r="89" spans="1:2" x14ac:dyDescent="0.35">
      <c r="A89" s="1">
        <v>5</v>
      </c>
      <c r="B89" s="1">
        <v>8474</v>
      </c>
    </row>
    <row r="90" spans="1:2" x14ac:dyDescent="0.35">
      <c r="A90" s="1">
        <v>5.5</v>
      </c>
      <c r="B90" s="1">
        <v>7274</v>
      </c>
    </row>
    <row r="91" spans="1:2" x14ac:dyDescent="0.35">
      <c r="A91" s="1">
        <v>6</v>
      </c>
      <c r="B91" s="1">
        <v>6162</v>
      </c>
    </row>
    <row r="92" spans="1:2" x14ac:dyDescent="0.35">
      <c r="A92" s="1">
        <v>6.5</v>
      </c>
      <c r="B92" s="1">
        <v>5872</v>
      </c>
    </row>
    <row r="93" spans="1:2" x14ac:dyDescent="0.35">
      <c r="A93" s="1">
        <v>7</v>
      </c>
      <c r="B93" s="1">
        <v>35</v>
      </c>
    </row>
    <row r="94" spans="1:2" x14ac:dyDescent="0.35">
      <c r="A94" s="1">
        <v>7.5</v>
      </c>
      <c r="B94" s="1">
        <v>4243</v>
      </c>
    </row>
    <row r="95" spans="1:2" x14ac:dyDescent="0.35">
      <c r="A95" s="1">
        <v>8</v>
      </c>
      <c r="B95" s="1">
        <v>3866</v>
      </c>
    </row>
    <row r="97" spans="1:2" x14ac:dyDescent="0.35">
      <c r="A97" t="s">
        <v>7</v>
      </c>
    </row>
    <row r="100" spans="1:2" x14ac:dyDescent="0.35">
      <c r="A100" s="1" t="s">
        <v>14</v>
      </c>
      <c r="B100" s="1" t="s">
        <v>1</v>
      </c>
    </row>
    <row r="101" spans="1:2" x14ac:dyDescent="0.35">
      <c r="A101" s="1">
        <v>0</v>
      </c>
      <c r="B101" s="1">
        <v>20817</v>
      </c>
    </row>
    <row r="102" spans="1:2" x14ac:dyDescent="0.35">
      <c r="A102" s="1">
        <v>0.2</v>
      </c>
      <c r="B102" s="1">
        <v>13793</v>
      </c>
    </row>
    <row r="103" spans="1:2" x14ac:dyDescent="0.35">
      <c r="A103" s="1">
        <v>0.4</v>
      </c>
      <c r="B103" s="1">
        <v>9915</v>
      </c>
    </row>
    <row r="104" spans="1:2" x14ac:dyDescent="0.35">
      <c r="A104" s="1">
        <v>0.6</v>
      </c>
      <c r="B104" s="1">
        <v>6764</v>
      </c>
    </row>
    <row r="105" spans="1:2" x14ac:dyDescent="0.35">
      <c r="A105" s="1">
        <v>0.8</v>
      </c>
      <c r="B105" s="1">
        <v>5505</v>
      </c>
    </row>
    <row r="106" spans="1:2" x14ac:dyDescent="0.35">
      <c r="A106" s="1">
        <v>1</v>
      </c>
      <c r="B106" s="1">
        <v>3347</v>
      </c>
    </row>
    <row r="107" spans="1:2" x14ac:dyDescent="0.35">
      <c r="A107" s="1">
        <v>1.5</v>
      </c>
      <c r="B107" s="1">
        <v>1548</v>
      </c>
    </row>
    <row r="108" spans="1:2" x14ac:dyDescent="0.35">
      <c r="A108" s="1">
        <v>2</v>
      </c>
      <c r="B108" s="1">
        <v>562</v>
      </c>
    </row>
    <row r="109" spans="1:2" x14ac:dyDescent="0.35">
      <c r="A109" s="1">
        <v>2.5</v>
      </c>
      <c r="B109" s="1">
        <v>225</v>
      </c>
    </row>
    <row r="110" spans="1:2" x14ac:dyDescent="0.35">
      <c r="A110" s="1">
        <v>3</v>
      </c>
      <c r="B110" s="1">
        <v>100</v>
      </c>
    </row>
    <row r="111" spans="1:2" x14ac:dyDescent="0.35">
      <c r="A111" s="1">
        <v>3.5</v>
      </c>
      <c r="B111" s="1">
        <v>43</v>
      </c>
    </row>
    <row r="112" spans="1:2" x14ac:dyDescent="0.35">
      <c r="A112" s="1">
        <v>4</v>
      </c>
      <c r="B112" s="1">
        <v>16</v>
      </c>
    </row>
    <row r="113" spans="1:2" x14ac:dyDescent="0.35">
      <c r="A113" s="1">
        <v>4.5</v>
      </c>
      <c r="B113" s="1">
        <v>7</v>
      </c>
    </row>
    <row r="114" spans="1:2" x14ac:dyDescent="0.35">
      <c r="A114" s="1">
        <v>5</v>
      </c>
      <c r="B114" s="1">
        <v>1</v>
      </c>
    </row>
    <row r="115" spans="1:2" x14ac:dyDescent="0.35">
      <c r="A115" s="1">
        <v>5.5</v>
      </c>
      <c r="B115" s="1">
        <v>1</v>
      </c>
    </row>
    <row r="116" spans="1:2" x14ac:dyDescent="0.35">
      <c r="A116" s="1">
        <v>6</v>
      </c>
      <c r="B116" s="1">
        <v>1E-3</v>
      </c>
    </row>
    <row r="117" spans="1:2" x14ac:dyDescent="0.35">
      <c r="A117" s="1">
        <v>6.5</v>
      </c>
      <c r="B117" s="1">
        <v>1E-3</v>
      </c>
    </row>
    <row r="118" spans="1:2" x14ac:dyDescent="0.35">
      <c r="A118" s="1">
        <v>7</v>
      </c>
      <c r="B118" s="1">
        <v>35</v>
      </c>
    </row>
    <row r="119" spans="1:2" x14ac:dyDescent="0.35">
      <c r="A119" s="1">
        <v>7.5</v>
      </c>
      <c r="B119" s="1">
        <v>1E-3</v>
      </c>
    </row>
    <row r="120" spans="1:2" x14ac:dyDescent="0.35">
      <c r="A120" s="1">
        <v>8</v>
      </c>
      <c r="B120" s="1">
        <v>1E-3</v>
      </c>
    </row>
    <row r="122" spans="1:2" x14ac:dyDescent="0.35">
      <c r="A122" t="s">
        <v>8</v>
      </c>
    </row>
    <row r="124" spans="1:2" x14ac:dyDescent="0.35">
      <c r="A124" s="1" t="s">
        <v>14</v>
      </c>
      <c r="B124" s="1" t="s">
        <v>1</v>
      </c>
    </row>
    <row r="125" spans="1:2" x14ac:dyDescent="0.35">
      <c r="A125" s="1">
        <v>0</v>
      </c>
      <c r="B125" s="1">
        <v>19370</v>
      </c>
    </row>
    <row r="126" spans="1:2" x14ac:dyDescent="0.35">
      <c r="A126" s="1">
        <v>0.2</v>
      </c>
      <c r="B126" s="1">
        <v>17276</v>
      </c>
    </row>
    <row r="127" spans="1:2" x14ac:dyDescent="0.35">
      <c r="A127" s="1">
        <v>0.4</v>
      </c>
      <c r="B127" s="1">
        <v>15892</v>
      </c>
    </row>
    <row r="128" spans="1:2" x14ac:dyDescent="0.35">
      <c r="A128" s="1">
        <v>0.6</v>
      </c>
      <c r="B128" s="1">
        <v>14705</v>
      </c>
    </row>
    <row r="129" spans="1:2" x14ac:dyDescent="0.35">
      <c r="A129" s="1">
        <v>0.8</v>
      </c>
      <c r="B129" s="1">
        <v>11409</v>
      </c>
    </row>
    <row r="130" spans="1:2" x14ac:dyDescent="0.35">
      <c r="A130" s="1">
        <v>1</v>
      </c>
      <c r="B130" s="1">
        <v>11384</v>
      </c>
    </row>
    <row r="131" spans="1:2" x14ac:dyDescent="0.35">
      <c r="A131" s="1">
        <v>1.5</v>
      </c>
      <c r="B131" s="1">
        <v>8445</v>
      </c>
    </row>
    <row r="132" spans="1:2" x14ac:dyDescent="0.35">
      <c r="A132" s="1">
        <v>2</v>
      </c>
      <c r="B132" s="1">
        <v>5557</v>
      </c>
    </row>
    <row r="133" spans="1:2" x14ac:dyDescent="0.35">
      <c r="A133" s="1">
        <v>2.5</v>
      </c>
      <c r="B133" s="1">
        <v>3775</v>
      </c>
    </row>
    <row r="134" spans="1:2" x14ac:dyDescent="0.35">
      <c r="A134" s="1">
        <v>3</v>
      </c>
      <c r="B134" s="1">
        <v>2692</v>
      </c>
    </row>
    <row r="135" spans="1:2" x14ac:dyDescent="0.35">
      <c r="A135" s="1">
        <v>3.5</v>
      </c>
      <c r="B135" s="1">
        <v>2263</v>
      </c>
    </row>
    <row r="136" spans="1:2" x14ac:dyDescent="0.35">
      <c r="A136" s="1">
        <v>4</v>
      </c>
      <c r="B136" s="1">
        <v>1617</v>
      </c>
    </row>
    <row r="137" spans="1:2" x14ac:dyDescent="0.35">
      <c r="A137" s="1">
        <v>4.5</v>
      </c>
      <c r="B137" s="1">
        <v>1071</v>
      </c>
    </row>
    <row r="138" spans="1:2" x14ac:dyDescent="0.35">
      <c r="A138" s="1">
        <v>5</v>
      </c>
      <c r="B138" s="1">
        <v>777</v>
      </c>
    </row>
    <row r="139" spans="1:2" x14ac:dyDescent="0.35">
      <c r="A139" s="1">
        <v>5.5</v>
      </c>
      <c r="B139" s="1">
        <v>604</v>
      </c>
    </row>
    <row r="140" spans="1:2" x14ac:dyDescent="0.35">
      <c r="A140" s="1">
        <v>6</v>
      </c>
      <c r="B140" s="1">
        <v>397</v>
      </c>
    </row>
    <row r="141" spans="1:2" x14ac:dyDescent="0.35">
      <c r="A141" s="1">
        <v>6.5</v>
      </c>
      <c r="B141" s="1">
        <v>322</v>
      </c>
    </row>
    <row r="142" spans="1:2" x14ac:dyDescent="0.35">
      <c r="A142" s="1">
        <v>7</v>
      </c>
      <c r="B142" s="1">
        <v>35</v>
      </c>
    </row>
    <row r="143" spans="1:2" x14ac:dyDescent="0.35">
      <c r="A143" s="1">
        <v>7.5</v>
      </c>
      <c r="B143" s="1">
        <v>159</v>
      </c>
    </row>
    <row r="144" spans="1:2" x14ac:dyDescent="0.35">
      <c r="A144" s="1">
        <v>8</v>
      </c>
      <c r="B144" s="1">
        <v>100</v>
      </c>
    </row>
    <row r="145" spans="1:2" x14ac:dyDescent="0.35">
      <c r="A145" s="1"/>
      <c r="B145" s="1"/>
    </row>
    <row r="146" spans="1:2" x14ac:dyDescent="0.35">
      <c r="A146" s="1" t="s">
        <v>9</v>
      </c>
      <c r="B146" s="1"/>
    </row>
    <row r="147" spans="1:2" x14ac:dyDescent="0.35">
      <c r="A147" s="1"/>
      <c r="B147" s="1"/>
    </row>
    <row r="148" spans="1:2" x14ac:dyDescent="0.35">
      <c r="A148" s="1" t="s">
        <v>14</v>
      </c>
      <c r="B148" s="1" t="s">
        <v>1</v>
      </c>
    </row>
    <row r="149" spans="1:2" x14ac:dyDescent="0.35">
      <c r="A149" s="1">
        <v>0</v>
      </c>
      <c r="B149" s="1">
        <v>21336</v>
      </c>
    </row>
    <row r="150" spans="1:2" x14ac:dyDescent="0.35">
      <c r="A150" s="1">
        <v>0.2</v>
      </c>
      <c r="B150" s="1">
        <v>20092</v>
      </c>
    </row>
    <row r="151" spans="1:2" x14ac:dyDescent="0.35">
      <c r="A151" s="1">
        <v>0.4</v>
      </c>
      <c r="B151" s="1">
        <v>16618</v>
      </c>
    </row>
    <row r="152" spans="1:2" x14ac:dyDescent="0.35">
      <c r="A152" s="1">
        <v>0.6</v>
      </c>
      <c r="B152" s="1">
        <v>13769</v>
      </c>
    </row>
    <row r="153" spans="1:2" x14ac:dyDescent="0.35">
      <c r="A153" s="1">
        <v>0.8</v>
      </c>
      <c r="B153" s="1">
        <v>11131</v>
      </c>
    </row>
    <row r="154" spans="1:2" x14ac:dyDescent="0.35">
      <c r="A154" s="1">
        <v>1</v>
      </c>
      <c r="B154" s="1">
        <v>9739</v>
      </c>
    </row>
    <row r="155" spans="1:2" x14ac:dyDescent="0.35">
      <c r="A155" s="1">
        <v>1.5</v>
      </c>
      <c r="B155" s="1">
        <v>7359</v>
      </c>
    </row>
    <row r="156" spans="1:2" x14ac:dyDescent="0.35">
      <c r="A156" s="1">
        <v>2</v>
      </c>
      <c r="B156" s="1">
        <v>5262</v>
      </c>
    </row>
    <row r="157" spans="1:2" x14ac:dyDescent="0.35">
      <c r="A157" s="1">
        <v>2.5</v>
      </c>
      <c r="B157" s="1">
        <v>3385</v>
      </c>
    </row>
    <row r="158" spans="1:2" x14ac:dyDescent="0.35">
      <c r="A158" s="1">
        <v>3</v>
      </c>
      <c r="B158" s="1">
        <v>2082</v>
      </c>
    </row>
    <row r="159" spans="1:2" x14ac:dyDescent="0.35">
      <c r="A159" s="1">
        <v>3.5</v>
      </c>
      <c r="B159" s="1">
        <v>1551</v>
      </c>
    </row>
    <row r="160" spans="1:2" x14ac:dyDescent="0.35">
      <c r="A160" s="1">
        <v>4</v>
      </c>
      <c r="B160" s="1">
        <v>1077</v>
      </c>
    </row>
    <row r="161" spans="1:2" x14ac:dyDescent="0.35">
      <c r="A161" s="1">
        <v>4.5</v>
      </c>
      <c r="B161" s="1">
        <v>700</v>
      </c>
    </row>
    <row r="162" spans="1:2" x14ac:dyDescent="0.35">
      <c r="A162" s="1">
        <v>5</v>
      </c>
      <c r="B162" s="1">
        <v>544</v>
      </c>
    </row>
    <row r="163" spans="1:2" x14ac:dyDescent="0.35">
      <c r="A163" s="1">
        <v>5.5</v>
      </c>
      <c r="B163" s="1">
        <v>340</v>
      </c>
    </row>
    <row r="164" spans="1:2" x14ac:dyDescent="0.35">
      <c r="A164" s="1">
        <v>6</v>
      </c>
      <c r="B164" s="1">
        <v>263</v>
      </c>
    </row>
    <row r="165" spans="1:2" x14ac:dyDescent="0.35">
      <c r="A165" s="1">
        <v>6.5</v>
      </c>
      <c r="B165" s="1">
        <v>172</v>
      </c>
    </row>
    <row r="166" spans="1:2" x14ac:dyDescent="0.35">
      <c r="A166" s="1">
        <v>7</v>
      </c>
      <c r="B166" s="1">
        <v>35</v>
      </c>
    </row>
    <row r="167" spans="1:2" x14ac:dyDescent="0.35">
      <c r="A167" s="1">
        <v>7.5</v>
      </c>
      <c r="B167" s="1">
        <v>79</v>
      </c>
    </row>
    <row r="168" spans="1:2" x14ac:dyDescent="0.35">
      <c r="A168" s="1">
        <v>8</v>
      </c>
      <c r="B168" s="1">
        <v>60</v>
      </c>
    </row>
    <row r="169" spans="1:2" x14ac:dyDescent="0.35">
      <c r="A169" s="1"/>
      <c r="B169" s="1"/>
    </row>
    <row r="170" spans="1:2" x14ac:dyDescent="0.35">
      <c r="A170" s="1" t="s">
        <v>10</v>
      </c>
      <c r="B170" s="1"/>
    </row>
    <row r="171" spans="1:2" x14ac:dyDescent="0.35">
      <c r="A171" s="1"/>
      <c r="B171" s="1"/>
    </row>
    <row r="172" spans="1:2" x14ac:dyDescent="0.35">
      <c r="A172" s="1" t="s">
        <v>14</v>
      </c>
      <c r="B172" s="1" t="s">
        <v>1</v>
      </c>
    </row>
    <row r="173" spans="1:2" x14ac:dyDescent="0.35">
      <c r="A173" s="1">
        <v>0</v>
      </c>
      <c r="B173" s="1">
        <v>22702</v>
      </c>
    </row>
    <row r="174" spans="1:2" x14ac:dyDescent="0.35">
      <c r="A174" s="1">
        <v>0.2</v>
      </c>
      <c r="B174" s="1">
        <v>20680</v>
      </c>
    </row>
    <row r="175" spans="1:2" x14ac:dyDescent="0.35">
      <c r="A175" s="1">
        <v>0.4</v>
      </c>
      <c r="B175" s="1">
        <v>21960</v>
      </c>
    </row>
    <row r="176" spans="1:2" x14ac:dyDescent="0.35">
      <c r="A176" s="1">
        <v>0.6</v>
      </c>
      <c r="B176" s="1">
        <v>19263</v>
      </c>
    </row>
    <row r="177" spans="1:2" x14ac:dyDescent="0.35">
      <c r="A177" s="1">
        <v>0.8</v>
      </c>
      <c r="B177" s="1">
        <v>21670</v>
      </c>
    </row>
    <row r="178" spans="1:2" x14ac:dyDescent="0.35">
      <c r="A178" s="1">
        <v>1</v>
      </c>
      <c r="B178" s="1">
        <v>21320</v>
      </c>
    </row>
    <row r="179" spans="1:2" x14ac:dyDescent="0.35">
      <c r="A179" s="1">
        <v>1.5</v>
      </c>
      <c r="B179" s="1">
        <v>17462</v>
      </c>
    </row>
    <row r="180" spans="1:2" x14ac:dyDescent="0.35">
      <c r="A180" s="1">
        <v>2</v>
      </c>
      <c r="B180" s="1">
        <v>16021</v>
      </c>
    </row>
    <row r="181" spans="1:2" x14ac:dyDescent="0.35">
      <c r="A181" s="1">
        <v>2.5</v>
      </c>
      <c r="B181" s="1">
        <v>16813</v>
      </c>
    </row>
    <row r="182" spans="1:2" x14ac:dyDescent="0.35">
      <c r="A182" s="1">
        <v>3</v>
      </c>
      <c r="B182" s="1">
        <v>14397</v>
      </c>
    </row>
    <row r="183" spans="1:2" x14ac:dyDescent="0.35">
      <c r="A183" s="1">
        <v>3.5</v>
      </c>
      <c r="B183" s="1">
        <v>14897</v>
      </c>
    </row>
    <row r="184" spans="1:2" x14ac:dyDescent="0.35">
      <c r="A184" s="1">
        <v>4</v>
      </c>
      <c r="B184" s="1">
        <v>13174</v>
      </c>
    </row>
    <row r="185" spans="1:2" x14ac:dyDescent="0.35">
      <c r="A185" s="1">
        <v>4.5</v>
      </c>
      <c r="B185" s="1">
        <v>14328</v>
      </c>
    </row>
    <row r="186" spans="1:2" x14ac:dyDescent="0.35">
      <c r="A186" s="1">
        <v>5</v>
      </c>
      <c r="B186" s="1">
        <v>13988</v>
      </c>
    </row>
    <row r="187" spans="1:2" x14ac:dyDescent="0.35">
      <c r="A187" s="1">
        <v>5.5</v>
      </c>
      <c r="B187" s="1">
        <v>12116</v>
      </c>
    </row>
    <row r="188" spans="1:2" x14ac:dyDescent="0.35">
      <c r="A188" s="1">
        <v>6</v>
      </c>
      <c r="B188" s="1">
        <v>11020</v>
      </c>
    </row>
    <row r="189" spans="1:2" x14ac:dyDescent="0.35">
      <c r="A189" s="1">
        <v>6.5</v>
      </c>
      <c r="B189" s="1">
        <v>10996</v>
      </c>
    </row>
    <row r="190" spans="1:2" x14ac:dyDescent="0.35">
      <c r="A190" s="1">
        <v>7</v>
      </c>
      <c r="B190" s="1">
        <v>35</v>
      </c>
    </row>
    <row r="191" spans="1:2" x14ac:dyDescent="0.35">
      <c r="A191" s="1">
        <v>7.5</v>
      </c>
      <c r="B191" s="1">
        <v>10393</v>
      </c>
    </row>
    <row r="192" spans="1:2" x14ac:dyDescent="0.35">
      <c r="A192" s="1">
        <v>8</v>
      </c>
      <c r="B192" s="1">
        <v>10788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F2F-6C9B-4A4D-82C9-4A77F285FB69}">
  <dimension ref="A1:K21"/>
  <sheetViews>
    <sheetView topLeftCell="A34" workbookViewId="0">
      <selection sqref="A1:I21"/>
    </sheetView>
  </sheetViews>
  <sheetFormatPr defaultRowHeight="14.5" x14ac:dyDescent="0.35"/>
  <sheetData>
    <row r="1" spans="1:11" x14ac:dyDescent="0.35">
      <c r="A1" s="1" t="s">
        <v>14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1</v>
      </c>
      <c r="G1" s="1" t="s">
        <v>13</v>
      </c>
      <c r="H1" s="1" t="s">
        <v>11</v>
      </c>
      <c r="I1" s="1" t="s">
        <v>12</v>
      </c>
      <c r="K1" t="s">
        <v>29</v>
      </c>
    </row>
    <row r="2" spans="1:11" x14ac:dyDescent="0.35">
      <c r="A2" s="1">
        <v>0</v>
      </c>
      <c r="B2" s="1">
        <v>19532</v>
      </c>
      <c r="C2" s="1">
        <v>21112</v>
      </c>
      <c r="D2" s="1">
        <v>23506</v>
      </c>
      <c r="E2" s="1">
        <v>19560</v>
      </c>
      <c r="F2" s="1">
        <v>19480</v>
      </c>
      <c r="G2" s="1">
        <v>20638</v>
      </c>
      <c r="H2" s="1">
        <v>1560.5373433532438</v>
      </c>
      <c r="I2" s="1">
        <v>7.5614756437311934</v>
      </c>
      <c r="K2">
        <v>7.5614756437311942E-2</v>
      </c>
    </row>
    <row r="3" spans="1:11" x14ac:dyDescent="0.35">
      <c r="A3" s="1">
        <v>0.2</v>
      </c>
      <c r="B3" s="1">
        <v>17753</v>
      </c>
      <c r="C3" s="1">
        <v>16126</v>
      </c>
      <c r="D3" s="1">
        <v>18071</v>
      </c>
      <c r="E3" s="1">
        <v>16731</v>
      </c>
      <c r="F3" s="1">
        <v>15046</v>
      </c>
      <c r="G3" s="1">
        <v>16745.400000000001</v>
      </c>
      <c r="H3" s="1">
        <v>1099.4814414077211</v>
      </c>
      <c r="I3" s="1">
        <v>6.56587147161442</v>
      </c>
      <c r="K3">
        <v>6.5658714716144193E-2</v>
      </c>
    </row>
    <row r="4" spans="1:11" x14ac:dyDescent="0.35">
      <c r="A4" s="1">
        <v>0.4</v>
      </c>
      <c r="B4" s="1">
        <v>12232</v>
      </c>
      <c r="C4" s="1">
        <v>12604</v>
      </c>
      <c r="D4" s="1">
        <v>13844</v>
      </c>
      <c r="E4" s="1">
        <v>12385</v>
      </c>
      <c r="F4" s="1">
        <v>11838</v>
      </c>
      <c r="G4" s="1">
        <v>12580.6</v>
      </c>
      <c r="H4" s="1">
        <v>679.40609358468373</v>
      </c>
      <c r="I4" s="1">
        <v>5.4004267966923969</v>
      </c>
      <c r="K4">
        <v>5.4004267966923973E-2</v>
      </c>
    </row>
    <row r="5" spans="1:11" x14ac:dyDescent="0.35">
      <c r="A5" s="1">
        <v>0.6</v>
      </c>
      <c r="B5" s="1">
        <v>10351</v>
      </c>
      <c r="C5" s="1">
        <v>9059</v>
      </c>
      <c r="D5" s="1">
        <v>9725</v>
      </c>
      <c r="E5" s="1">
        <v>9501</v>
      </c>
      <c r="F5" s="1">
        <v>10312</v>
      </c>
      <c r="G5" s="1">
        <v>9789.6</v>
      </c>
      <c r="H5" s="1">
        <v>491.79491660650581</v>
      </c>
      <c r="I5" s="1">
        <v>5.0236466924747258</v>
      </c>
      <c r="K5">
        <v>5.0236466924747258E-2</v>
      </c>
    </row>
    <row r="6" spans="1:11" x14ac:dyDescent="0.35">
      <c r="A6" s="1">
        <v>0.8</v>
      </c>
      <c r="B6" s="1">
        <v>8236</v>
      </c>
      <c r="C6" s="1">
        <v>8117</v>
      </c>
      <c r="D6" s="1">
        <v>7066</v>
      </c>
      <c r="E6" s="1">
        <v>7811</v>
      </c>
      <c r="F6" s="1">
        <v>7523</v>
      </c>
      <c r="G6" s="1">
        <v>7750.6</v>
      </c>
      <c r="H6" s="1">
        <v>422.84493611724855</v>
      </c>
      <c r="I6" s="1">
        <v>5.4556413196042701</v>
      </c>
      <c r="K6">
        <v>5.4556413196042701E-2</v>
      </c>
    </row>
    <row r="7" spans="1:11" x14ac:dyDescent="0.35">
      <c r="A7" s="1">
        <v>1</v>
      </c>
      <c r="B7" s="1">
        <v>5957</v>
      </c>
      <c r="C7" s="1">
        <v>6346</v>
      </c>
      <c r="D7" s="1">
        <v>5525</v>
      </c>
      <c r="E7" s="1">
        <v>5684</v>
      </c>
      <c r="F7" s="1">
        <v>5528</v>
      </c>
      <c r="G7" s="1">
        <v>5808</v>
      </c>
      <c r="H7" s="1">
        <v>311.61193815385184</v>
      </c>
      <c r="I7" s="1">
        <v>5.3652193208307821</v>
      </c>
      <c r="K7">
        <v>5.3652193208307823E-2</v>
      </c>
    </row>
    <row r="8" spans="1:11" x14ac:dyDescent="0.35">
      <c r="A8" s="1">
        <v>1.5</v>
      </c>
      <c r="B8" s="1">
        <v>3055</v>
      </c>
      <c r="C8" s="1">
        <v>3061</v>
      </c>
      <c r="D8" s="1">
        <v>3145</v>
      </c>
      <c r="E8" s="1">
        <v>2873</v>
      </c>
      <c r="F8" s="1">
        <v>2956</v>
      </c>
      <c r="G8" s="1">
        <v>3018</v>
      </c>
      <c r="H8" s="1">
        <v>94.038290073777929</v>
      </c>
      <c r="I8" s="1">
        <v>3.1159141840218005</v>
      </c>
      <c r="K8">
        <v>3.1159141840218001E-2</v>
      </c>
    </row>
    <row r="9" spans="1:11" x14ac:dyDescent="0.35">
      <c r="A9" s="1">
        <v>2</v>
      </c>
      <c r="B9" s="1">
        <v>1661</v>
      </c>
      <c r="C9" s="1">
        <v>1598</v>
      </c>
      <c r="D9" s="1">
        <v>1604</v>
      </c>
      <c r="E9" s="1">
        <v>1525</v>
      </c>
      <c r="F9" s="1">
        <v>1556</v>
      </c>
      <c r="G9" s="1">
        <v>1588.8</v>
      </c>
      <c r="H9" s="1">
        <v>46.205627362908949</v>
      </c>
      <c r="I9" s="1">
        <v>2.9082091744026277</v>
      </c>
      <c r="K9">
        <v>2.9082091744026279E-2</v>
      </c>
    </row>
    <row r="10" spans="1:11" x14ac:dyDescent="0.35">
      <c r="A10" s="1">
        <v>2.5</v>
      </c>
      <c r="B10" s="1">
        <v>810</v>
      </c>
      <c r="C10" s="1">
        <v>922</v>
      </c>
      <c r="D10" s="1">
        <v>903</v>
      </c>
      <c r="E10" s="1">
        <v>803</v>
      </c>
      <c r="F10" s="1">
        <v>894</v>
      </c>
      <c r="G10" s="1">
        <v>866.4</v>
      </c>
      <c r="H10" s="1">
        <v>49.785941790830876</v>
      </c>
      <c r="I10" s="1">
        <v>5.7462998373535177</v>
      </c>
      <c r="K10">
        <v>5.7462998373535176E-2</v>
      </c>
    </row>
    <row r="11" spans="1:11" x14ac:dyDescent="0.35">
      <c r="A11" s="1">
        <v>3</v>
      </c>
      <c r="B11" s="1">
        <v>474</v>
      </c>
      <c r="C11" s="1">
        <v>490</v>
      </c>
      <c r="D11" s="1">
        <v>493</v>
      </c>
      <c r="E11" s="1">
        <v>449</v>
      </c>
      <c r="F11" s="1">
        <v>412</v>
      </c>
      <c r="G11" s="1">
        <v>463.6</v>
      </c>
      <c r="H11" s="1">
        <v>30.150290214191969</v>
      </c>
      <c r="I11" s="1">
        <v>6.503513851206205</v>
      </c>
      <c r="K11">
        <v>6.5035138512062052E-2</v>
      </c>
    </row>
    <row r="12" spans="1:11" x14ac:dyDescent="0.35">
      <c r="A12" s="1">
        <v>3.5</v>
      </c>
      <c r="B12" s="1">
        <v>221</v>
      </c>
      <c r="C12" s="1">
        <v>248</v>
      </c>
      <c r="D12" s="1">
        <v>237</v>
      </c>
      <c r="E12" s="1">
        <v>255</v>
      </c>
      <c r="F12" s="1">
        <v>245</v>
      </c>
      <c r="G12" s="1">
        <v>241.2</v>
      </c>
      <c r="H12" s="1">
        <v>11.63443165779919</v>
      </c>
      <c r="I12" s="1">
        <v>4.8235620471804275</v>
      </c>
      <c r="K12">
        <v>4.8235620471804276E-2</v>
      </c>
    </row>
    <row r="13" spans="1:11" x14ac:dyDescent="0.35">
      <c r="A13" s="1">
        <v>4</v>
      </c>
      <c r="B13" s="1">
        <v>130</v>
      </c>
      <c r="C13" s="1">
        <v>134</v>
      </c>
      <c r="D13" s="1">
        <v>136</v>
      </c>
      <c r="E13" s="1">
        <v>113</v>
      </c>
      <c r="F13" s="1">
        <v>131</v>
      </c>
      <c r="G13" s="1">
        <v>128.80000000000001</v>
      </c>
      <c r="H13" s="1">
        <v>8.1829090181915145</v>
      </c>
      <c r="I13" s="1">
        <v>6.3531902315151507</v>
      </c>
      <c r="K13">
        <v>6.3531902315151503E-2</v>
      </c>
    </row>
    <row r="14" spans="1:11" x14ac:dyDescent="0.35">
      <c r="A14" s="1">
        <v>4.5</v>
      </c>
      <c r="B14" s="1">
        <v>67</v>
      </c>
      <c r="C14" s="1">
        <v>64</v>
      </c>
      <c r="D14" s="1">
        <v>68</v>
      </c>
      <c r="E14" s="1">
        <v>69</v>
      </c>
      <c r="F14" s="1">
        <v>67</v>
      </c>
      <c r="G14" s="1">
        <v>67</v>
      </c>
      <c r="H14" s="1">
        <v>1.6733200530681511</v>
      </c>
      <c r="I14" s="1">
        <v>2.4974926165196285</v>
      </c>
      <c r="K14">
        <v>2.4974926165196285E-2</v>
      </c>
    </row>
    <row r="15" spans="1:11" x14ac:dyDescent="0.35">
      <c r="A15" s="1">
        <v>5</v>
      </c>
      <c r="B15" s="1">
        <v>35</v>
      </c>
      <c r="C15" s="1">
        <v>34</v>
      </c>
      <c r="D15" s="1">
        <v>31</v>
      </c>
      <c r="E15" s="1">
        <v>32</v>
      </c>
      <c r="F15" s="1">
        <v>32</v>
      </c>
      <c r="G15" s="1">
        <v>32.799999999999997</v>
      </c>
      <c r="H15" s="1">
        <v>1.4696938456699067</v>
      </c>
      <c r="I15" s="1">
        <v>4.4807739197253253</v>
      </c>
      <c r="K15">
        <v>4.4807739197253255E-2</v>
      </c>
    </row>
    <row r="16" spans="1:11" x14ac:dyDescent="0.35">
      <c r="A16" s="1">
        <v>5.5</v>
      </c>
      <c r="B16" s="1">
        <v>17</v>
      </c>
      <c r="C16" s="1">
        <v>19</v>
      </c>
      <c r="D16" s="1">
        <v>18</v>
      </c>
      <c r="E16" s="1">
        <v>19</v>
      </c>
      <c r="F16" s="1">
        <v>18</v>
      </c>
      <c r="G16" s="1">
        <v>18.2</v>
      </c>
      <c r="H16" s="1">
        <v>0.74833147735478822</v>
      </c>
      <c r="I16" s="1">
        <v>4.1117114140372975</v>
      </c>
      <c r="K16">
        <v>4.111711414037298E-2</v>
      </c>
    </row>
    <row r="17" spans="1:11" x14ac:dyDescent="0.35">
      <c r="A17" s="1">
        <v>6</v>
      </c>
      <c r="B17" s="1">
        <v>9</v>
      </c>
      <c r="C17" s="1">
        <v>8</v>
      </c>
      <c r="D17" s="1">
        <v>9</v>
      </c>
      <c r="E17" s="1">
        <v>8</v>
      </c>
      <c r="F17" s="1">
        <v>8</v>
      </c>
      <c r="G17" s="1">
        <v>8.4</v>
      </c>
      <c r="H17" s="1">
        <v>0.48989794855663565</v>
      </c>
      <c r="I17" s="1">
        <v>5.8321184351980433</v>
      </c>
      <c r="K17">
        <v>5.8321184351980436E-2</v>
      </c>
    </row>
    <row r="18" spans="1:11" x14ac:dyDescent="0.35">
      <c r="A18" s="1">
        <v>6.5</v>
      </c>
      <c r="B18" s="1">
        <v>3</v>
      </c>
      <c r="C18" s="1">
        <v>4</v>
      </c>
      <c r="D18" s="1">
        <v>4</v>
      </c>
      <c r="E18" s="1">
        <v>3</v>
      </c>
      <c r="F18" s="1">
        <v>4</v>
      </c>
      <c r="G18" s="1">
        <v>3.6</v>
      </c>
      <c r="H18" s="1">
        <v>0.4898979485566356</v>
      </c>
      <c r="I18" s="1">
        <v>13.608276348795433</v>
      </c>
      <c r="K18">
        <v>0.13608276348795434</v>
      </c>
    </row>
    <row r="19" spans="1:11" x14ac:dyDescent="0.35">
      <c r="A19" s="1">
        <v>7</v>
      </c>
      <c r="B19" s="1">
        <v>300</v>
      </c>
      <c r="C19" s="1">
        <v>300</v>
      </c>
      <c r="D19" s="1">
        <v>300</v>
      </c>
      <c r="E19" s="1">
        <v>300</v>
      </c>
      <c r="F19" s="1">
        <v>300</v>
      </c>
      <c r="G19" s="1">
        <v>300</v>
      </c>
      <c r="H19" s="1">
        <v>0</v>
      </c>
      <c r="I19" s="1">
        <v>0</v>
      </c>
      <c r="K19">
        <v>0</v>
      </c>
    </row>
    <row r="20" spans="1:11" x14ac:dyDescent="0.35">
      <c r="A20" s="1">
        <v>7.5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K20">
        <v>0</v>
      </c>
    </row>
    <row r="21" spans="1:11" x14ac:dyDescent="0.35">
      <c r="A21" s="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D97F-CD23-406F-9603-543566A5EC47}">
  <dimension ref="A1:M20"/>
  <sheetViews>
    <sheetView workbookViewId="0">
      <selection activeCell="B30" sqref="B30"/>
    </sheetView>
  </sheetViews>
  <sheetFormatPr defaultRowHeight="14.5" x14ac:dyDescent="0.35"/>
  <sheetData>
    <row r="1" spans="1:13" x14ac:dyDescent="0.35">
      <c r="A1" s="1" t="s">
        <v>15</v>
      </c>
      <c r="B1" s="1" t="s">
        <v>16</v>
      </c>
      <c r="C1" s="2"/>
      <c r="D1" s="1" t="s">
        <v>17</v>
      </c>
      <c r="E1" s="1" t="s">
        <v>18</v>
      </c>
      <c r="I1" s="2"/>
      <c r="J1" t="s">
        <v>16</v>
      </c>
    </row>
    <row r="2" spans="1:13" x14ac:dyDescent="0.35">
      <c r="A2" s="1" t="s">
        <v>19</v>
      </c>
      <c r="B2" s="1" t="s">
        <v>20</v>
      </c>
      <c r="C2" s="3">
        <v>1.5589999999999999</v>
      </c>
      <c r="D2" s="1">
        <v>11.29</v>
      </c>
      <c r="E2" s="1">
        <f>C2/D2</f>
        <v>0.13808680248007085</v>
      </c>
      <c r="I2" s="3">
        <v>1.5589999999999999</v>
      </c>
      <c r="J2" s="1" t="s">
        <v>20</v>
      </c>
      <c r="L2" s="3">
        <v>1.5589999999999999</v>
      </c>
      <c r="M2">
        <v>0.66</v>
      </c>
    </row>
    <row r="3" spans="1:13" x14ac:dyDescent="0.35">
      <c r="A3" s="1" t="s">
        <v>21</v>
      </c>
      <c r="B3" s="1" t="s">
        <v>20</v>
      </c>
      <c r="C3" s="1">
        <v>0.64700000000000002</v>
      </c>
      <c r="D3" s="1">
        <v>11.29</v>
      </c>
      <c r="E3" s="1">
        <f t="shared" ref="E3:E9" si="0">C3/D3</f>
        <v>5.7307351638618255E-2</v>
      </c>
      <c r="I3" s="1">
        <v>0.64700000000000002</v>
      </c>
      <c r="J3" s="1" t="s">
        <v>20</v>
      </c>
      <c r="L3" s="1">
        <v>0.64700000000000002</v>
      </c>
      <c r="M3">
        <v>1.25</v>
      </c>
    </row>
    <row r="4" spans="1:13" x14ac:dyDescent="0.35">
      <c r="A4" s="1" t="s">
        <v>22</v>
      </c>
      <c r="B4" s="1" t="s">
        <v>20</v>
      </c>
      <c r="C4" s="1">
        <v>0.56799999999999995</v>
      </c>
      <c r="D4" s="1">
        <v>11.29</v>
      </c>
      <c r="E4" s="1">
        <f t="shared" si="0"/>
        <v>5.0310008857395928E-2</v>
      </c>
      <c r="G4" s="2"/>
      <c r="I4" s="1">
        <v>0.56799999999999995</v>
      </c>
      <c r="J4" s="1" t="s">
        <v>20</v>
      </c>
      <c r="L4" s="1">
        <v>0.56799999999999995</v>
      </c>
      <c r="M4">
        <v>2.75</v>
      </c>
    </row>
    <row r="5" spans="1:13" x14ac:dyDescent="0.35">
      <c r="A5" s="1" t="s">
        <v>23</v>
      </c>
      <c r="B5" s="1" t="s">
        <v>24</v>
      </c>
      <c r="C5" s="1">
        <v>0.33600000000000002</v>
      </c>
      <c r="D5" s="1">
        <v>2.33</v>
      </c>
      <c r="E5" s="1">
        <f t="shared" si="0"/>
        <v>0.14420600858369098</v>
      </c>
      <c r="I5" s="1">
        <v>0.33600000000000002</v>
      </c>
      <c r="J5" s="1" t="s">
        <v>24</v>
      </c>
    </row>
    <row r="6" spans="1:13" x14ac:dyDescent="0.35">
      <c r="A6" s="1" t="s">
        <v>23</v>
      </c>
      <c r="B6" s="1" t="s">
        <v>25</v>
      </c>
      <c r="C6" s="1">
        <v>2.0619999999999998</v>
      </c>
      <c r="D6" s="1">
        <v>11.29</v>
      </c>
      <c r="E6" s="1">
        <f t="shared" si="0"/>
        <v>0.18263950398582818</v>
      </c>
      <c r="I6" s="1">
        <v>2.0619999999999998</v>
      </c>
      <c r="J6" s="1" t="s">
        <v>25</v>
      </c>
    </row>
    <row r="7" spans="1:13" x14ac:dyDescent="0.35">
      <c r="A7" s="1" t="s">
        <v>23</v>
      </c>
      <c r="B7" s="1" t="s">
        <v>26</v>
      </c>
      <c r="C7" s="1">
        <v>0.7</v>
      </c>
      <c r="D7" s="1">
        <v>7.87</v>
      </c>
      <c r="E7" s="1">
        <f t="shared" si="0"/>
        <v>8.8945362134688691E-2</v>
      </c>
      <c r="I7" s="1">
        <v>0.7</v>
      </c>
      <c r="J7" s="1" t="s">
        <v>26</v>
      </c>
    </row>
    <row r="8" spans="1:13" x14ac:dyDescent="0.35">
      <c r="A8" s="1" t="s">
        <v>23</v>
      </c>
      <c r="B8" s="1" t="s">
        <v>27</v>
      </c>
      <c r="C8" s="1">
        <v>0.77600000000000002</v>
      </c>
      <c r="D8" s="1">
        <v>8.9600000000000009</v>
      </c>
      <c r="E8" s="1">
        <f t="shared" si="0"/>
        <v>8.6607142857142855E-2</v>
      </c>
      <c r="I8" s="1">
        <v>0.77600000000000002</v>
      </c>
      <c r="J8" s="1" t="s">
        <v>27</v>
      </c>
    </row>
    <row r="9" spans="1:13" x14ac:dyDescent="0.35">
      <c r="A9" s="1" t="s">
        <v>23</v>
      </c>
      <c r="B9" s="1" t="s">
        <v>28</v>
      </c>
      <c r="C9" s="1">
        <v>0.251</v>
      </c>
      <c r="D9" s="1">
        <v>1.0900000000000001</v>
      </c>
      <c r="E9" s="1">
        <f t="shared" si="0"/>
        <v>0.23027522935779815</v>
      </c>
      <c r="I9" s="1">
        <v>0.251</v>
      </c>
      <c r="J9" s="1" t="s">
        <v>28</v>
      </c>
    </row>
    <row r="12" spans="1:13" x14ac:dyDescent="0.35">
      <c r="A12" s="1" t="s">
        <v>15</v>
      </c>
      <c r="B12" s="1" t="s">
        <v>16</v>
      </c>
      <c r="C12" s="1"/>
      <c r="D12" s="1" t="s">
        <v>17</v>
      </c>
      <c r="E12" s="1" t="s">
        <v>18</v>
      </c>
    </row>
    <row r="13" spans="1:13" x14ac:dyDescent="0.35">
      <c r="A13" s="1" t="s">
        <v>19</v>
      </c>
      <c r="B13" s="1" t="s">
        <v>20</v>
      </c>
      <c r="C13" s="3">
        <v>1.5589999999999999</v>
      </c>
      <c r="D13" s="1">
        <v>11.29</v>
      </c>
      <c r="E13" s="1">
        <f>C13/D13</f>
        <v>0.13808680248007085</v>
      </c>
    </row>
    <row r="14" spans="1:13" x14ac:dyDescent="0.35">
      <c r="A14" s="1" t="s">
        <v>21</v>
      </c>
      <c r="B14" s="1" t="s">
        <v>20</v>
      </c>
      <c r="C14" s="1">
        <v>0.64700000000000002</v>
      </c>
      <c r="D14" s="1">
        <v>11.29</v>
      </c>
      <c r="E14" s="1">
        <f t="shared" ref="E14:E20" si="1">C14/D14</f>
        <v>5.7307351638618255E-2</v>
      </c>
    </row>
    <row r="15" spans="1:13" x14ac:dyDescent="0.35">
      <c r="A15" s="1" t="s">
        <v>22</v>
      </c>
      <c r="B15" s="1" t="s">
        <v>20</v>
      </c>
      <c r="C15" s="1">
        <v>0.56799999999999995</v>
      </c>
      <c r="D15" s="1">
        <v>11.29</v>
      </c>
      <c r="E15" s="1">
        <f t="shared" si="1"/>
        <v>5.0310008857395928E-2</v>
      </c>
    </row>
    <row r="16" spans="1:13" x14ac:dyDescent="0.35">
      <c r="A16" s="1" t="s">
        <v>23</v>
      </c>
      <c r="B16" s="1" t="s">
        <v>24</v>
      </c>
      <c r="C16" s="1">
        <v>0.33600000000000002</v>
      </c>
      <c r="D16" s="1">
        <v>2.33</v>
      </c>
      <c r="E16" s="1">
        <f t="shared" si="1"/>
        <v>0.14420600858369098</v>
      </c>
    </row>
    <row r="17" spans="1:5" x14ac:dyDescent="0.35">
      <c r="A17" s="1" t="s">
        <v>23</v>
      </c>
      <c r="B17" s="1" t="s">
        <v>25</v>
      </c>
      <c r="C17" s="1">
        <v>2.0619999999999998</v>
      </c>
      <c r="D17" s="1">
        <v>11.29</v>
      </c>
      <c r="E17" s="1">
        <f t="shared" si="1"/>
        <v>0.18263950398582818</v>
      </c>
    </row>
    <row r="18" spans="1:5" x14ac:dyDescent="0.35">
      <c r="A18" s="1" t="s">
        <v>23</v>
      </c>
      <c r="B18" s="1" t="s">
        <v>26</v>
      </c>
      <c r="C18" s="1">
        <v>0.7</v>
      </c>
      <c r="D18" s="1">
        <v>7.87</v>
      </c>
      <c r="E18" s="1">
        <f t="shared" si="1"/>
        <v>8.8945362134688691E-2</v>
      </c>
    </row>
    <row r="19" spans="1:5" x14ac:dyDescent="0.35">
      <c r="A19" s="1" t="s">
        <v>23</v>
      </c>
      <c r="B19" s="1" t="s">
        <v>27</v>
      </c>
      <c r="C19" s="1">
        <v>0.77600000000000002</v>
      </c>
      <c r="D19" s="1">
        <v>8.9600000000000009</v>
      </c>
      <c r="E19" s="1">
        <f t="shared" si="1"/>
        <v>8.6607142857142855E-2</v>
      </c>
    </row>
    <row r="20" spans="1:5" x14ac:dyDescent="0.35">
      <c r="A20" s="1" t="s">
        <v>23</v>
      </c>
      <c r="B20" s="1" t="s">
        <v>28</v>
      </c>
      <c r="C20" s="1">
        <v>0.251</v>
      </c>
      <c r="D20" s="1">
        <v>1.0900000000000001</v>
      </c>
      <c r="E20" s="1">
        <f t="shared" si="1"/>
        <v>0.23027522935779815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s</dc:creator>
  <cp:lastModifiedBy>Athira s</cp:lastModifiedBy>
  <dcterms:created xsi:type="dcterms:W3CDTF">2021-11-01T10:09:19Z</dcterms:created>
  <dcterms:modified xsi:type="dcterms:W3CDTF">2021-11-03T04:38:13Z</dcterms:modified>
</cp:coreProperties>
</file>