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D:\DATA SCIENCE\Excel_Project\"/>
    </mc:Choice>
  </mc:AlternateContent>
  <xr:revisionPtr revIDLastSave="0" documentId="13_ncr:1_{E373FF58-31AE-4426-88F2-1C05F27AE39D}" xr6:coauthVersionLast="47" xr6:coauthVersionMax="47" xr10:uidLastSave="{00000000-0000-0000-0000-000000000000}"/>
  <bookViews>
    <workbookView xWindow="-108" yWindow="-108" windowWidth="23256" windowHeight="12456" xr2:uid="{00000000-000D-0000-FFFF-FFFF00000000}"/>
  </bookViews>
  <sheets>
    <sheet name="Pivot_Tables" sheetId="8" r:id="rId1"/>
    <sheet name="Dashboard" sheetId="7" r:id="rId2"/>
    <sheet name="Post_Table" sheetId="4" r:id="rId3"/>
    <sheet name="Campaign_Table" sheetId="6" r:id="rId4"/>
    <sheet name="Engagement_Table" sheetId="5" r:id="rId5"/>
  </sheets>
  <definedNames>
    <definedName name="ExternalData_1" localSheetId="3" hidden="1">'Campaign_Table'!$A$1:$G$5</definedName>
    <definedName name="ExternalData_1" localSheetId="4" hidden="1">Engagement_Table!$A$1:$G$201</definedName>
    <definedName name="ExternalData_1" localSheetId="2" hidden="1">Post_Table!$A$1:$M$332</definedName>
    <definedName name="NativeTimeline_Week_Start_Date">#N/A</definedName>
    <definedName name="Slicer_Platform">#N/A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7" i="8"/>
  <c r="N64" i="8"/>
  <c r="A2" i="7"/>
  <c r="A1" i="7"/>
  <c r="A3" i="7"/>
  <c r="M10"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21FE0A-2AC2-4DE3-A400-281952A2F73C}" keepAlive="1" name="Query - Campaign_Table" description="Connection to the 'Campaign_Table' query in the workbook." type="5" refreshedVersion="8" background="1" saveData="1">
    <dbPr connection="Provider=Microsoft.Mashup.OleDb.1;Data Source=$Workbook$;Location=Campaign_Table;Extended Properties=&quot;&quot;" command="SELECT * FROM [Campaign_Table]"/>
  </connection>
  <connection id="2" xr16:uid="{3B59F331-B6DE-4BD9-BD7D-0FB429093158}" keepAlive="1" name="Query - Engagement_Table" description="Connection to the 'Engagement_Table' query in the workbook." type="5" refreshedVersion="8" background="1" saveData="1">
    <dbPr connection="Provider=Microsoft.Mashup.OleDb.1;Data Source=$Workbook$;Location=Engagement_Table;Extended Properties=&quot;&quot;" command="SELECT * FROM [Engagement_Table]"/>
  </connection>
  <connection id="3" xr16:uid="{C15154D3-1121-4FC7-B5CA-6134FF3556C8}" keepAlive="1" name="Query - Post_Table" description="Connection to the 'Post_Table' query in the workbook." type="5" refreshedVersion="8" background="1" saveData="1">
    <dbPr connection="Provider=Microsoft.Mashup.OleDb.1;Data Source=$Workbook$;Location=Post_Table;Extended Properties=&quot;&quot;" command="SELECT * FROM [Post_Table]"/>
  </connection>
</connections>
</file>

<file path=xl/sharedStrings.xml><?xml version="1.0" encoding="utf-8"?>
<sst xmlns="http://schemas.openxmlformats.org/spreadsheetml/2006/main" count="2272" uniqueCount="396">
  <si>
    <t>Post ID</t>
  </si>
  <si>
    <t>Platform</t>
  </si>
  <si>
    <t>Date</t>
  </si>
  <si>
    <t>Content Type</t>
  </si>
  <si>
    <t>Post Text</t>
  </si>
  <si>
    <t>Likes</t>
  </si>
  <si>
    <t>Shares</t>
  </si>
  <si>
    <t>Comments</t>
  </si>
  <si>
    <t>Impressions</t>
  </si>
  <si>
    <t>Reach</t>
  </si>
  <si>
    <t>Clicks</t>
  </si>
  <si>
    <t>Hashtags Used</t>
  </si>
  <si>
    <t>Campaign_Name</t>
  </si>
  <si>
    <t>P001</t>
  </si>
  <si>
    <t>Twitter</t>
  </si>
  <si>
    <t>Reel</t>
  </si>
  <si>
    <t>Check out our latest reel on twitter!</t>
  </si>
  <si>
    <t>CybertruckLaunch</t>
  </si>
  <si>
    <t>P002</t>
  </si>
  <si>
    <t>Text</t>
  </si>
  <si>
    <t>Check out our latest text on twitter!</t>
  </si>
  <si>
    <t>ModelYCampaign</t>
  </si>
  <si>
    <t>P003</t>
  </si>
  <si>
    <t>Check out our latest reel on youtube!</t>
  </si>
  <si>
    <t>#TeslaCoInnovation</t>
  </si>
  <si>
    <t>FSDUpdate</t>
  </si>
  <si>
    <t>P004</t>
  </si>
  <si>
    <t>Instagram</t>
  </si>
  <si>
    <t>Story</t>
  </si>
  <si>
    <t>Check out our latest story on instagram!</t>
  </si>
  <si>
    <t>#EVRevolution</t>
  </si>
  <si>
    <t>SustainabilityDrive</t>
  </si>
  <si>
    <t>P005</t>
  </si>
  <si>
    <t>#EVRevolution,#TeslaCoInnovation</t>
  </si>
  <si>
    <t>P006</t>
  </si>
  <si>
    <t>Facebook</t>
  </si>
  <si>
    <t>Carousel</t>
  </si>
  <si>
    <t>Check out our latest carousel on facebook!</t>
  </si>
  <si>
    <t>P007</t>
  </si>
  <si>
    <t>Check out our latest carousel on twitter!</t>
  </si>
  <si>
    <t>P008</t>
  </si>
  <si>
    <t>Image</t>
  </si>
  <si>
    <t>Check out our latest image on youtube!</t>
  </si>
  <si>
    <t>P009</t>
  </si>
  <si>
    <t>Check out our latest text on facebook!</t>
  </si>
  <si>
    <t>P010</t>
  </si>
  <si>
    <t>Check out our latest image on facebook!</t>
  </si>
  <si>
    <t>P011</t>
  </si>
  <si>
    <t>#FutureOfDriving</t>
  </si>
  <si>
    <t>P012</t>
  </si>
  <si>
    <t>Check out our latest reel on facebook!</t>
  </si>
  <si>
    <t>P013</t>
  </si>
  <si>
    <t>Check out our latest carousel on youtube!</t>
  </si>
  <si>
    <t>P014</t>
  </si>
  <si>
    <t>Check out our latest story on facebook!</t>
  </si>
  <si>
    <t>P015</t>
  </si>
  <si>
    <t>Video</t>
  </si>
  <si>
    <t>Check out our latest video on facebook!</t>
  </si>
  <si>
    <t>P016</t>
  </si>
  <si>
    <t>P017</t>
  </si>
  <si>
    <t>P018</t>
  </si>
  <si>
    <t>Check out our latest reel on instagram!</t>
  </si>
  <si>
    <t>P019</t>
  </si>
  <si>
    <t>Check out our latest video on instagram!</t>
  </si>
  <si>
    <t>P020</t>
  </si>
  <si>
    <t>Check out our latest carousel on instagram!</t>
  </si>
  <si>
    <t>P021</t>
  </si>
  <si>
    <t>P022</t>
  </si>
  <si>
    <t>P023</t>
  </si>
  <si>
    <t>P024</t>
  </si>
  <si>
    <t>P025</t>
  </si>
  <si>
    <t>P026</t>
  </si>
  <si>
    <t>P027</t>
  </si>
  <si>
    <t>Check out our latest text on youtube!</t>
  </si>
  <si>
    <t>P028</t>
  </si>
  <si>
    <t>P029</t>
  </si>
  <si>
    <t>P030</t>
  </si>
  <si>
    <t>P031</t>
  </si>
  <si>
    <t>Check out our latest text on instagram!</t>
  </si>
  <si>
    <t>P032</t>
  </si>
  <si>
    <t>P033</t>
  </si>
  <si>
    <t>P034</t>
  </si>
  <si>
    <t>P035</t>
  </si>
  <si>
    <t>P036</t>
  </si>
  <si>
    <t>P037</t>
  </si>
  <si>
    <t>P038</t>
  </si>
  <si>
    <t>P039</t>
  </si>
  <si>
    <t>P040</t>
  </si>
  <si>
    <t>Check out our latest image on twitter!</t>
  </si>
  <si>
    <t>P041</t>
  </si>
  <si>
    <t>P042</t>
  </si>
  <si>
    <t>P043</t>
  </si>
  <si>
    <t>P044</t>
  </si>
  <si>
    <t>P045</t>
  </si>
  <si>
    <t>P046</t>
  </si>
  <si>
    <t>Check out our latest video on twitter!</t>
  </si>
  <si>
    <t>P047</t>
  </si>
  <si>
    <t>P048</t>
  </si>
  <si>
    <t>Check out our latest story on twitter!</t>
  </si>
  <si>
    <t>P049</t>
  </si>
  <si>
    <t>P050</t>
  </si>
  <si>
    <t>Check out our latest story on youtube!</t>
  </si>
  <si>
    <t>P051</t>
  </si>
  <si>
    <t>P052</t>
  </si>
  <si>
    <t>P053</t>
  </si>
  <si>
    <t>P054</t>
  </si>
  <si>
    <t>P055</t>
  </si>
  <si>
    <t>P056</t>
  </si>
  <si>
    <t>P057</t>
  </si>
  <si>
    <t>P058</t>
  </si>
  <si>
    <t>P059</t>
  </si>
  <si>
    <t>P060</t>
  </si>
  <si>
    <t>P061</t>
  </si>
  <si>
    <t>P062</t>
  </si>
  <si>
    <t>P064</t>
  </si>
  <si>
    <t>P065</t>
  </si>
  <si>
    <t>P066</t>
  </si>
  <si>
    <t>P067</t>
  </si>
  <si>
    <t>P068</t>
  </si>
  <si>
    <t>P069</t>
  </si>
  <si>
    <t>P070</t>
  </si>
  <si>
    <t>P071</t>
  </si>
  <si>
    <t>P072</t>
  </si>
  <si>
    <t>P073</t>
  </si>
  <si>
    <t>P074</t>
  </si>
  <si>
    <t>P075</t>
  </si>
  <si>
    <t>P076</t>
  </si>
  <si>
    <t>P077</t>
  </si>
  <si>
    <t>P078</t>
  </si>
  <si>
    <t>P079</t>
  </si>
  <si>
    <t>P080</t>
  </si>
  <si>
    <t>P081</t>
  </si>
  <si>
    <t>P082</t>
  </si>
  <si>
    <t>Check out our latest image on instagram!</t>
  </si>
  <si>
    <t>P083</t>
  </si>
  <si>
    <t>Check out our latest video on youtube!</t>
  </si>
  <si>
    <t>P084</t>
  </si>
  <si>
    <t>P085</t>
  </si>
  <si>
    <t>P086</t>
  </si>
  <si>
    <t>P087</t>
  </si>
  <si>
    <t>P088</t>
  </si>
  <si>
    <t>P089</t>
  </si>
  <si>
    <t>P090</t>
  </si>
  <si>
    <t>P091</t>
  </si>
  <si>
    <t>P092</t>
  </si>
  <si>
    <t>P093</t>
  </si>
  <si>
    <t>P094</t>
  </si>
  <si>
    <t>P095</t>
  </si>
  <si>
    <t>P096</t>
  </si>
  <si>
    <t>P097</t>
  </si>
  <si>
    <t>P099</t>
  </si>
  <si>
    <t>P100</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</si>
  <si>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</si>
  <si>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</si>
  <si>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</si>
  <si>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</si>
  <si>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</si>
  <si>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</si>
  <si>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</si>
  <si>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</si>
  <si>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</si>
  <si>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</si>
  <si>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</si>
  <si>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</si>
  <si>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</si>
  <si>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</si>
  <si>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</si>
  <si>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</si>
  <si>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</si>
  <si>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</si>
  <si>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</si>
  <si>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</si>
  <si>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</si>
  <si>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</si>
  <si>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</si>
  <si>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</si>
  <si>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</si>
  <si>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</si>
  <si>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</si>
  <si>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P129</t>
  </si>
  <si>
    <t>P130</t>
  </si>
  <si>
    <t>P131</t>
  </si>
  <si>
    <t>P132</t>
  </si>
  <si>
    <t>P133</t>
  </si>
  <si>
    <t>P134</t>
  </si>
  <si>
    <t>P135</t>
  </si>
  <si>
    <t>P136</t>
  </si>
  <si>
    <t>P137</t>
  </si>
  <si>
    <t>P138</t>
  </si>
  <si>
    <t>P139</t>
  </si>
  <si>
    <t>P140</t>
  </si>
  <si>
    <t>P141</t>
  </si>
  <si>
    <t>P142</t>
  </si>
  <si>
    <t>P143</t>
  </si>
  <si>
    <t>P144</t>
  </si>
  <si>
    <t>P145</t>
  </si>
  <si>
    <t>P146</t>
  </si>
  <si>
    <t>P148</t>
  </si>
  <si>
    <t>P149</t>
  </si>
  <si>
    <t>P150</t>
  </si>
  <si>
    <t>P151</t>
  </si>
  <si>
    <t>P152</t>
  </si>
  <si>
    <t>P153</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</si>
  <si>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</si>
  <si>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</si>
  <si>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</si>
  <si>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</si>
  <si>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</si>
  <si>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</si>
  <si>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</si>
  <si>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</si>
  <si>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</si>
  <si>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</si>
  <si>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</si>
  <si>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</si>
  <si>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</si>
  <si>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</si>
  <si>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</si>
  <si>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</si>
  <si>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</si>
  <si>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</si>
  <si>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</si>
  <si>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</si>
  <si>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</si>
  <si>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</si>
  <si>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</si>
  <si>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</si>
  <si>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</si>
  <si>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</si>
  <si>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</si>
  <si>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</si>
  <si>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</si>
  <si>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</si>
  <si>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</si>
  <si>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</si>
  <si>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</si>
  <si>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</si>
  <si>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</si>
  <si>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</si>
  <si>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</si>
  <si>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</si>
  <si>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</si>
  <si>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</si>
  <si>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</si>
  <si>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</si>
  <si>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</si>
  <si>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</si>
  <si>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</si>
  <si>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</si>
  <si>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</si>
  <si>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</si>
  <si>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</si>
  <si>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</si>
  <si>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</si>
  <si>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</si>
  <si>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</si>
  <si>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</si>
  <si>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</si>
  <si>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</si>
  <si>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</si>
  <si>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</si>
  <si>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</si>
  <si>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</si>
  <si>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P215</t>
  </si>
  <si>
    <t>P216</t>
  </si>
  <si>
    <t>P217</t>
  </si>
  <si>
    <t>P218</t>
  </si>
  <si>
    <t>P219</t>
  </si>
  <si>
    <t>P220</t>
  </si>
  <si>
    <t>P221</t>
  </si>
  <si>
    <t>P222</t>
  </si>
  <si>
    <t>P223</t>
  </si>
  <si>
    <t>P224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</si>
  <si>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</si>
  <si>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</si>
  <si>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</si>
  <si>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</si>
  <si>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</si>
  <si>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</si>
  <si>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</si>
  <si>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</si>
  <si>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</si>
  <si>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</si>
  <si>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</si>
  <si>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</si>
  <si>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</si>
  <si>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</si>
  <si>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</si>
  <si>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</si>
  <si>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</si>
  <si>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</si>
  <si>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</si>
  <si>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</si>
  <si>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</si>
  <si>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</si>
  <si>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</si>
  <si>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</si>
  <si>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</si>
  <si>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</si>
  <si>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</si>
  <si>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</si>
  <si>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</si>
  <si>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</si>
  <si>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</si>
  <si>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</si>
  <si>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</si>
  <si>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</si>
  <si>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</si>
  <si>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</si>
  <si>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P261</t>
  </si>
  <si>
    <t>P262</t>
  </si>
  <si>
    <t>P263</t>
  </si>
  <si>
    <t>P264</t>
  </si>
  <si>
    <t>P265</t>
  </si>
  <si>
    <t>P267</t>
  </si>
  <si>
    <t>P268</t>
  </si>
  <si>
    <t>P269</t>
  </si>
  <si>
    <t>P270</t>
  </si>
  <si>
    <t>P271</t>
  </si>
  <si>
    <t>P272</t>
  </si>
  <si>
    <t>P273</t>
  </si>
  <si>
    <t>P274</t>
  </si>
  <si>
    <t>P275</t>
  </si>
  <si>
    <t>P276</t>
  </si>
  <si>
    <t>P278</t>
  </si>
  <si>
    <t>P279</t>
  </si>
  <si>
    <t>P280</t>
  </si>
  <si>
    <t>P281</t>
  </si>
  <si>
    <t>P282</t>
  </si>
  <si>
    <t>P283</t>
  </si>
  <si>
    <t>P284</t>
  </si>
  <si>
    <t>P285</t>
  </si>
  <si>
    <t>P286</t>
  </si>
  <si>
    <t>P287</t>
  </si>
  <si>
    <t>P288</t>
  </si>
  <si>
    <t>P289</t>
  </si>
  <si>
    <t>P290</t>
  </si>
  <si>
    <t>P292</t>
  </si>
  <si>
    <t>P293</t>
  </si>
  <si>
    <t>P294</t>
  </si>
  <si>
    <t>P295</t>
  </si>
  <si>
    <t>P296</t>
  </si>
  <si>
    <t>P297</t>
  </si>
  <si>
    <t>P298</t>
  </si>
  <si>
    <t>P299</t>
  </si>
  <si>
    <t>P300</t>
  </si>
  <si>
    <t>Week_Start_Date</t>
  </si>
  <si>
    <t>New_Followers</t>
  </si>
  <si>
    <t>Unfollows</t>
  </si>
  <si>
    <t>Total_Followers</t>
  </si>
  <si>
    <t>Engagement_Rate</t>
  </si>
  <si>
    <t>Ad_Spend</t>
  </si>
  <si>
    <t>Start_Date</t>
  </si>
  <si>
    <t>End_Date</t>
  </si>
  <si>
    <t>Objective</t>
  </si>
  <si>
    <t>Total_Budget</t>
  </si>
  <si>
    <t>Target_Platforms</t>
  </si>
  <si>
    <t>Primary_Hashtags</t>
  </si>
  <si>
    <t>Product Awareness</t>
  </si>
  <si>
    <t>Instagram,Facebook</t>
  </si>
  <si>
    <t>Customer Engagement</t>
  </si>
  <si>
    <t>#AnytimeIsTeslaTime,</t>
  </si>
  <si>
    <t>Vehicle Launch</t>
  </si>
  <si>
    <t>Facebook,Twitter</t>
  </si>
  <si>
    <t>#SmoothLikeNitroTesla</t>
  </si>
  <si>
    <t>Community Growth</t>
  </si>
  <si>
    <t>Instagram,Twitter</t>
  </si>
  <si>
    <t>#BetterWithTesla,#FutureOfDriving</t>
  </si>
  <si>
    <t>Youtube</t>
  </si>
  <si>
    <t>No Campaign</t>
  </si>
  <si>
    <t>Instagram,Youtube</t>
  </si>
  <si>
    <t>#AnytimeIsTeslaTime</t>
  </si>
  <si>
    <t>#BetterWithTesla</t>
  </si>
  <si>
    <t>Platform Analysis</t>
  </si>
  <si>
    <t>Identify the platform with highest engagement (e.g., Twitter for announcements vs. YouTube for product demos).</t>
  </si>
  <si>
    <t>Row Labels</t>
  </si>
  <si>
    <t>Average of Engagement_Rate</t>
  </si>
  <si>
    <t>Compare follower growth rates across platforms</t>
  </si>
  <si>
    <t>Growth_Rate</t>
  </si>
  <si>
    <t>Average of Growth_Rate</t>
  </si>
  <si>
    <t>Visualize Engagement vs. Ad Spend per platform</t>
  </si>
  <si>
    <t>Average of Ad_Spend</t>
  </si>
  <si>
    <t>Advise: Should Tesla focus on Twitter + YouTube (product announcements + demos) or maintain a multi-platform strategy?</t>
  </si>
  <si>
    <t>KPI</t>
  </si>
  <si>
    <t>Grand Total</t>
  </si>
  <si>
    <t>Maintain a multi-platform strategy, but reallocate emphasis:</t>
  </si>
  <si>
    <t>Instagram (priority for engagement):</t>
  </si>
  <si>
    <t>Focus on visually appealing posts, stories, and reels highlighting Tesla’s design, features, and lifestyle.</t>
  </si>
  <si>
    <t>Twitter (real-time communication):</t>
  </si>
  <si>
    <t>Ideal for announcements, updates, and direct interaction with enthusiasts and investors.</t>
  </si>
  <si>
    <t>YouTube (long-form storytelling):</t>
  </si>
  <si>
    <t>Use for demos, events, and product showcases — but monitor ROI carefully since engagement is lower.</t>
  </si>
  <si>
    <t>Facebook (secondary focus):</t>
  </si>
  <si>
    <t>Maintain a presence for community building but reduce ad spend if engagement remains average</t>
  </si>
  <si>
    <t>Slicers</t>
  </si>
  <si>
    <t>Growth_Rate = (new_followers - unfollowers)/Total_Followers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</si>
</sst>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quot;$&quot;#,##0"/>
  </numFmts>
  <fonts count="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36"/>
      <color rgb="FFFF0000"/>
      <name val="Calibri"/>
      <family val="2"/>
      <scheme val="minor"/>
    </font>
    <font>
      <sz val="11"/>
      <color theme="2"/>
      <name val="Calibri"/>
      <family val="2"/>
      <scheme val="minor"/>
    </font>
    <font>
      <b/>
      <sz val="14"/>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rgb="FF92D050"/>
        <bgColor indexed="64"/>
      </patternFill>
    </fill>
    <fill>
      <patternFill patternType="solid">
        <fgColor rgb="FFFF0000"/>
        <bgColor indexed="64"/>
      </patternFill>
    </fill>
  </fills>
  <borders count="23">
    <border>
      <left/>
      <right/>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style="medium">
        <color rgb="FFC00000"/>
      </left>
      <right style="medium">
        <color rgb="FFC00000"/>
      </right>
      <top style="medium">
        <color rgb="FFC00000"/>
      </top>
      <bottom style="medium">
        <color rgb="FFC00000"/>
      </bottom>
      <diagonal/>
    </border>
    <border>
      <left style="medium">
        <color rgb="FFC00000"/>
      </left>
      <right style="medium">
        <color rgb="FFC00000"/>
      </right>
      <top style="medium">
        <color rgb="FFC00000"/>
      </top>
      <bottom/>
      <diagonal/>
    </border>
    <border>
      <left style="medium">
        <color rgb="FFC00000"/>
      </left>
      <right style="medium">
        <color rgb="FFC00000"/>
      </right>
      <top/>
      <bottom/>
      <diagonal/>
    </border>
    <border>
      <left style="medium">
        <color rgb="FFC00000"/>
      </left>
      <right style="medium">
        <color rgb="FFC00000"/>
      </right>
      <top/>
      <bottom style="medium">
        <color rgb="FFC00000"/>
      </bottom>
      <diagonal/>
    </border>
    <border>
      <left style="medium">
        <color rgb="FFC00000"/>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s>
  <cellStyleXfs count="1">
    <xf numFmtId="0" fontId="0" fillId="0" borderId="0"/>
  </cellStyleXfs>
  <cellXfs count="64">
    <xf numFmtId="0" fontId="0" fillId="0" borderId="0" xfId="0"/>
    <xf numFmtId="2" fontId="0" fillId="0" borderId="0" xfId="0" applyNumberFormat="1"/>
    <xf numFmtId="3" fontId="0" fillId="0" borderId="0" xfId="0" applyNumberFormat="1"/>
    <xf numFmtId="164" fontId="0" fillId="0" borderId="0" xfId="0" applyNumberFormat="1"/>
    <xf numFmtId="0" fontId="3" fillId="0" borderId="0" xfId="0" applyFont="1"/>
    <xf numFmtId="10" fontId="0" fillId="0" borderId="0" xfId="0" applyNumberFormat="1"/>
    <xf numFmtId="0" fontId="2" fillId="0" borderId="0" xfId="0" applyFont="1"/>
    <xf numFmtId="0" fontId="4" fillId="0" borderId="0" xfId="0" applyFont="1"/>
    <xf numFmtId="0" fontId="0" fillId="2"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4" fillId="2" borderId="0" xfId="0" applyFont="1" applyFill="1"/>
    <xf numFmtId="0" fontId="4" fillId="3" borderId="0" xfId="0" applyFont="1" applyFill="1"/>
    <xf numFmtId="0" fontId="0" fillId="0" borderId="6" xfId="0" applyBorder="1" applyAlignment="1">
      <alignment horizontal="left"/>
    </xf>
    <xf numFmtId="0" fontId="0" fillId="0" borderId="9" xfId="0" applyBorder="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10" fontId="0" fillId="0" borderId="10" xfId="0" applyNumberFormat="1" applyBorder="1"/>
    <xf numFmtId="10" fontId="0" fillId="0" borderId="11" xfId="0" applyNumberFormat="1" applyBorder="1"/>
    <xf numFmtId="10" fontId="0" fillId="0" borderId="12" xfId="0" applyNumberFormat="1" applyBorder="1"/>
    <xf numFmtId="0" fontId="0" fillId="0" borderId="9" xfId="0" pivotButton="1" applyBorder="1"/>
    <xf numFmtId="3" fontId="0" fillId="0" borderId="5" xfId="0" applyNumberFormat="1" applyBorder="1"/>
    <xf numFmtId="3" fontId="0" fillId="0" borderId="8" xfId="0" applyNumberFormat="1" applyBorder="1"/>
    <xf numFmtId="2" fontId="0" fillId="0" borderId="1" xfId="0" applyNumberFormat="1" applyBorder="1"/>
    <xf numFmtId="3" fontId="0" fillId="0" borderId="3" xfId="0" applyNumberFormat="1" applyBorder="1"/>
    <xf numFmtId="2" fontId="0" fillId="0" borderId="4" xfId="0" applyNumberFormat="1" applyBorder="1"/>
    <xf numFmtId="2" fontId="0" fillId="0" borderId="6" xfId="0" applyNumberFormat="1" applyBorder="1"/>
    <xf numFmtId="2" fontId="0" fillId="0" borderId="9" xfId="0" pivotButton="1" applyNumberFormat="1" applyBorder="1"/>
    <xf numFmtId="0" fontId="0" fillId="0" borderId="13" xfId="0" applyBorder="1"/>
    <xf numFmtId="0" fontId="0" fillId="0" borderId="14" xfId="0" applyBorder="1"/>
    <xf numFmtId="0" fontId="0" fillId="0" borderId="0" xfId="0" applyAlignment="1">
      <alignment horizontal="left" vertical="center" indent="1"/>
    </xf>
    <xf numFmtId="0" fontId="0" fillId="0" borderId="0" xfId="0" applyAlignment="1">
      <alignment horizontal="left" vertical="center" indent="2"/>
    </xf>
    <xf numFmtId="2" fontId="6" fillId="0" borderId="0" xfId="0" applyNumberFormat="1" applyFont="1"/>
    <xf numFmtId="10" fontId="6" fillId="0" borderId="0" xfId="0" applyNumberFormat="1" applyFont="1"/>
    <xf numFmtId="165" fontId="6" fillId="0" borderId="0" xfId="0" applyNumberFormat="1" applyFont="1"/>
    <xf numFmtId="0" fontId="6" fillId="0" borderId="0" xfId="0" applyFont="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4" fillId="0" borderId="0" xfId="0" applyFont="1" applyAlignment="1">
      <alignment horizontal="left" vertical="center" indent="1"/>
    </xf>
    <xf numFmtId="0" fontId="1" fillId="0" borderId="0" xfId="0" applyFont="1" applyAlignment="1">
      <alignment horizontal="left" vertical="center" indent="2"/>
    </xf>
    <xf numFmtId="0" fontId="0" fillId="0" borderId="21" xfId="0" applyBorder="1" applyAlignment="1">
      <alignment horizontal="left" vertical="center" indent="1"/>
    </xf>
    <xf numFmtId="0" fontId="0" fillId="4" borderId="0" xfId="0" applyFill="1"/>
    <xf numFmtId="2" fontId="0" fillId="0" borderId="10" xfId="0" applyNumberFormat="1" applyBorder="1"/>
    <xf numFmtId="2" fontId="0" fillId="0" borderId="12" xfId="0" applyNumberFormat="1" applyBorder="1"/>
    <xf numFmtId="2" fontId="0" fillId="0" borderId="11" xfId="0" applyNumberFormat="1" applyBorder="1"/>
    <xf numFmtId="0" fontId="4" fillId="2" borderId="0" xfId="0" applyFont="1" applyFill="1" applyAlignment="1">
      <alignment horizontal="center"/>
    </xf>
    <xf numFmtId="0" fontId="4" fillId="2" borderId="0" xfId="0" applyFont="1" applyFill="1" applyAlignment="1">
      <alignment horizontal="left"/>
    </xf>
    <xf numFmtId="0" fontId="5" fillId="0" borderId="0" xfId="0" applyFont="1" applyAlignment="1">
      <alignment horizontal="center"/>
    </xf>
    <xf numFmtId="0" fontId="7" fillId="0" borderId="16" xfId="0" applyFont="1" applyBorder="1" applyAlignment="1">
      <alignment horizontal="center"/>
    </xf>
    <xf numFmtId="10" fontId="0" fillId="4" borderId="0" xfId="0" applyNumberFormat="1" applyFill="1"/>
    <xf numFmtId="165" fontId="0" fillId="4" borderId="0" xfId="0" applyNumberFormat="1" applyFill="1"/>
  </cellXfs>
  <cellStyles count="1">
    <cellStyle name="Normal" xfId="0" builtinId="0"/>
  </cellStyles>
  <dxfs count="56">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2" formatCode="0.00"/>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numFmt numFmtId="3" formatCode="#,##0"/>
    </dxf>
    <dxf>
      <numFmt numFmtId="2" formatCode="0.00"/>
    </dxf>
    <dxf>
      <numFmt numFmtId="2" formatCode="0.00"/>
    </dxf>
    <dxf>
      <numFmt numFmtId="14" formatCode="0.00%"/>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numFmt numFmtId="14" formatCode="0.00%"/>
    </dxf>
    <dxf>
      <numFmt numFmtId="0" formatCode="General"/>
    </dxf>
    <dxf>
      <numFmt numFmtId="0" formatCode="General"/>
    </dxf>
    <dxf>
      <numFmt numFmtId="3" formatCode="#,##0"/>
    </dxf>
    <dxf>
      <numFmt numFmtId="0" formatCode="General"/>
    </dxf>
    <dxf>
      <numFmt numFmtId="164" formatCode="[$-409]d\-mmm\-yyyy;@"/>
    </dxf>
    <dxf>
      <numFmt numFmtId="164" formatCode="[$-409]d\-mmm\-yyyy;@"/>
    </dxf>
    <dxf>
      <numFmt numFmtId="0" formatCode="General"/>
    </dxf>
    <dxf>
      <numFmt numFmtId="14" formatCode="0.00%"/>
    </dxf>
    <dxf>
      <numFmt numFmtId="0" formatCode="General"/>
    </dxf>
    <dxf>
      <numFmt numFmtId="0" formatCode="General"/>
    </dxf>
    <dxf>
      <numFmt numFmtId="3" formatCode="#,##0"/>
    </dxf>
    <dxf>
      <numFmt numFmtId="3" formatCode="#,##0"/>
    </dxf>
    <dxf>
      <numFmt numFmtId="3" formatCode="#,##0"/>
    </dxf>
    <dxf>
      <numFmt numFmtId="3" formatCode="#,##0"/>
    </dxf>
    <dxf>
      <numFmt numFmtId="3" formatCode="#,##0"/>
    </dxf>
    <dxf>
      <numFmt numFmtId="3" formatCode="#,##0"/>
    </dxf>
    <dxf>
      <numFmt numFmtId="0" formatCode="General"/>
    </dxf>
    <dxf>
      <numFmt numFmtId="0" formatCode="General"/>
    </dxf>
    <dxf>
      <numFmt numFmtId="164" formatCode="[$-409]d\-mmm\-yyyy;@"/>
    </dxf>
    <dxf>
      <numFmt numFmtId="0" formatCode="General"/>
    </dxf>
    <dxf>
      <numFmt numFmtId="0" formatCode="General"/>
    </dxf>
    <dxf>
      <numFmt numFmtId="14" formatCode="0.00%"/>
    </dxf>
    <dxf>
      <numFmt numFmtId="3" formatCode="#,##0"/>
    </dxf>
    <dxf>
      <numFmt numFmtId="2" formatCode="0.00"/>
    </dxf>
    <dxf>
      <numFmt numFmtId="3" formatCode="#,##0"/>
    </dxf>
    <dxf>
      <numFmt numFmtId="3" formatCode="#,##0"/>
    </dxf>
    <dxf>
      <numFmt numFmtId="3" formatCode="#,##0"/>
    </dxf>
    <dxf>
      <numFmt numFmtId="0" formatCode="General"/>
    </dxf>
    <dxf>
      <numFmt numFmtId="164" formatCode="[$-409]d\-mmm\-yyyy;@"/>
    </dxf>
  </dxfs>
  <tableStyles count="0" defaultTableStyle="TableStyleMedium2" defaultPivotStyle="PivotStyleLight16"/>
  <colors>
    <mruColors>
      <color rgb="FFE7E6E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[Task_3.xlsx]Pivot_Tables!PivotTable4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400" b="1" i="0" u="none" strike="noStrike" kern="1200" spc="0" baseline="0">
                <a:solidFill>
                  <a:srgbClr val="C00000"/>
                </a:solidFill>
              </a:rPr>
              <a:t>Highest Engagement Rate per platforms</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IN"/>
          </a:p>
        </c:rich>
      </c:tx>
      <c:layout>
        <c:manualLayout>
          <c:xMode val="edge"/>
          <c:yMode val="edge"/>
          <c:x val="0.20026377952755908"/>
          <c:y val="6.481481481481481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Pivot_Tables!$J$9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Pivot_Tables!$I$10:$I$14</c:f>
              <c:strCache>
                <c:ptCount val="4"/>
                <c:pt idx="0">
                  <c:v>Instagram</c:v>
                </c:pt>
                <c:pt idx="1">
                  <c:v>Twitter</c:v>
                </c:pt>
                <c:pt idx="2">
                  <c:v>Facebook</c:v>
                </c:pt>
                <c:pt idx="3">
                  <c:v>Youtube</c:v>
                </c:pt>
              </c:strCache>
            </c:strRef>
          </c:cat>
          <c:val>
            <c:numRef>
              <c:f>Pivot_Tables!$J$10:$J$14</c:f>
              <c:numCache>
                <c:formatCode>0.00</c:formatCode>
                <c:ptCount val="4"/>
                <c:pt idx="0">
                  <c:v>5.7156000000000002</c:v>
                </c:pt>
                <c:pt idx="1">
                  <c:v>5.6558000000000002</c:v>
                </c:pt>
                <c:pt idx="2">
                  <c:v>5.6486000000000001</c:v>
                </c:pt>
                <c:pt idx="3">
                  <c:v>5.5587999999999997</c:v>
                </c:pt>
              </c:numCache>
            </c:numRef>
          </c:val>
          <c:extLst>
            <c:ext xmlns:c16="http://schemas.microsoft.com/office/drawing/2014/chart" uri="{C3380CC4-5D6E-409C-BE32-E72D297353CC}">
              <c16:uniqueId val="{00000000-69CD-42EA-8D0B-6276FA4C6F78}"/>
            </c:ext>
          </c:extLst>
        </c:ser>
        <c:dLbls>
          <c:showLegendKey val="0"/>
          <c:showVal val="0"/>
          <c:showCatName val="0"/>
          <c:showSerName val="0"/>
          <c:showPercent val="0"/>
          <c:showBubbleSize val="0"/>
        </c:dLbls>
        <c:gapWidth val="219"/>
        <c:overlap val="-27"/>
        <c:axId val="1193361952"/>
        <c:axId val="1193376352"/>
      </c:barChart>
      <c:catAx>
        <c:axId val="119336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376352"/>
        <c:crosses val="autoZero"/>
        <c:auto val="1"/>
        <c:lblAlgn val="ctr"/>
        <c:lblOffset val="100"/>
        <c:noMultiLvlLbl val="0"/>
      </c:catAx>
      <c:valAx>
        <c:axId val="1193376352"/>
        <c:scaling>
          <c:orientation val="minMax"/>
        </c:scaling>
        <c:delete val="1"/>
        <c:axPos val="l"/>
        <c:numFmt formatCode="0.00" sourceLinked="1"/>
        <c:majorTickMark val="none"/>
        <c:minorTickMark val="none"/>
        <c:tickLblPos val="nextTo"/>
        <c:crossAx val="1193361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[Task_3.xlsx]Pivot_Tables!PivotTable5</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1" i="0" u="none" strike="noStrike" kern="1200" spc="0" baseline="0">
                <a:solidFill>
                  <a:srgbClr val="FF0000"/>
                </a:solidFill>
              </a:rPr>
              <a:t>Average Follower Growth Rate</a:t>
            </a:r>
            <a:endParaRPr lang="en-US" sz="1400" b="0" i="0" u="none" strike="noStrike" kern="1200" spc="0" baseline="0">
              <a:solidFill>
                <a:srgbClr val="000000">
                  <a:lumMod val="65000"/>
                  <a:lumOff val="35000"/>
                </a:srgb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Pivot_Tables!$J$36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Pivot_Tables!$I$37:$I$41</c:f>
              <c:strCache>
                <c:ptCount val="4"/>
                <c:pt idx="0">
                  <c:v>Facebook</c:v>
                </c:pt>
                <c:pt idx="1">
                  <c:v>Instagram</c:v>
                </c:pt>
                <c:pt idx="2">
                  <c:v>Youtube</c:v>
                </c:pt>
                <c:pt idx="3">
                  <c:v>Twitter</c:v>
                </c:pt>
              </c:strCache>
            </c:strRef>
          </c:cat>
          <c:val>
            <c:numRef>
              <c:f>Pivot_Tables!$J$37:$J$41</c:f>
              <c:numCache>
                <c:formatCode>0.00%</c:formatCode>
                <c:ptCount val="4"/>
                <c:pt idx="0">
                  <c:v>5.4649906832972654E-3</c:v>
                </c:pt>
                <c:pt idx="1">
                  <c:v>5.7625321264951823E-3</c:v>
                </c:pt>
                <c:pt idx="2">
                  <c:v>9.021066631336009E-3</c:v>
                </c:pt>
                <c:pt idx="3">
                  <c:v>9.2800256766213396E-3</c:v>
                </c:pt>
              </c:numCache>
            </c:numRef>
          </c:val>
          <c:extLst>
            <c:ext xmlns:c16="http://schemas.microsoft.com/office/drawing/2014/chart" uri="{C3380CC4-5D6E-409C-BE32-E72D297353CC}">
              <c16:uniqueId val="{00000000-130B-436D-AEC6-5BAAA9C756F3}"/>
            </c:ext>
          </c:extLst>
        </c:ser>
        <c:dLbls>
          <c:showLegendKey val="0"/>
          <c:showVal val="0"/>
          <c:showCatName val="0"/>
          <c:showSerName val="0"/>
          <c:showPercent val="0"/>
          <c:showBubbleSize val="0"/>
        </c:dLbls>
        <c:gapWidth val="182"/>
        <c:axId val="980461136"/>
        <c:axId val="980459696"/>
      </c:barChart>
      <c:catAx>
        <c:axId val="98046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459696"/>
        <c:crosses val="autoZero"/>
        <c:auto val="1"/>
        <c:lblAlgn val="ctr"/>
        <c:lblOffset val="100"/>
        <c:noMultiLvlLbl val="0"/>
      </c:catAx>
      <c:valAx>
        <c:axId val="980459696"/>
        <c:scaling>
          <c:orientation val="minMax"/>
        </c:scaling>
        <c:delete val="1"/>
        <c:axPos val="b"/>
        <c:numFmt formatCode="0.00%" sourceLinked="1"/>
        <c:majorTickMark val="none"/>
        <c:minorTickMark val="none"/>
        <c:tickLblPos val="nextTo"/>
        <c:crossAx val="980461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[Task_3.xlsx]Pivot_Tables!PivotTable6</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1" i="0" u="none" strike="noStrike" kern="1200" spc="0" baseline="0">
                <a:solidFill>
                  <a:srgbClr val="FF0000"/>
                </a:solidFill>
              </a:rPr>
              <a:t>Engagement Rate vs Ad Spend per Platform</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Pivot_Tables!$K$63</c:f>
              <c:strCache>
                <c:ptCount val="1"/>
                <c:pt idx="0">
                  <c:v>Average of Ad_Spend</c:v>
                </c:pt>
              </c:strCache>
            </c:strRef>
          </c:tx>
          <c:spPr>
            <a:solidFill>
              <a:schemeClr val="accent2"/>
            </a:solidFill>
            <a:ln>
              <a:noFill/>
            </a:ln>
            <a:effectLst/>
          </c:spPr>
          <c:invertIfNegative val="0"/>
          <c:cat>
            <c:strRef>
              <c:f>Pivot_Tables!$I$64:$I$68</c:f>
              <c:strCache>
                <c:ptCount val="4"/>
                <c:pt idx="0">
                  <c:v>Facebook</c:v>
                </c:pt>
                <c:pt idx="1">
                  <c:v>Instagram</c:v>
                </c:pt>
                <c:pt idx="2">
                  <c:v>Twitter</c:v>
                </c:pt>
                <c:pt idx="3">
                  <c:v>Youtube</c:v>
                </c:pt>
              </c:strCache>
            </c:strRef>
          </c:cat>
          <c:val>
            <c:numRef>
              <c:f>Pivot_Tables!$K$64:$K$68</c:f>
              <c:numCache>
                <c:formatCode>#,##0</c:formatCode>
                <c:ptCount val="4"/>
                <c:pt idx="0">
                  <c:v>27590.78</c:v>
                </c:pt>
                <c:pt idx="1">
                  <c:v>23287.46</c:v>
                </c:pt>
                <c:pt idx="2">
                  <c:v>21207.14</c:v>
                </c:pt>
                <c:pt idx="3">
                  <c:v>24572.94</c:v>
                </c:pt>
              </c:numCache>
            </c:numRef>
          </c:val>
          <c:extLst>
            <c:ext xmlns:c16="http://schemas.microsoft.com/office/drawing/2014/chart" uri="{C3380CC4-5D6E-409C-BE32-E72D297353CC}">
              <c16:uniqueId val="{00000000-0476-4949-95DE-E0A4EBB3A818}"/>
            </c:ext>
          </c:extLst>
        </c:ser>
        <c:dLbls>
          <c:showLegendKey val="0"/>
          <c:showVal val="0"/>
          <c:showCatName val="0"/>
          <c:showSerName val="0"/>
          <c:showPercent val="0"/>
          <c:showBubbleSize val="0"/>
        </c:dLbls>
        <c:gapWidth val="219"/>
        <c:axId val="8157856"/>
        <c:axId val="8158336"/>
      </c:barChart>
      <c:lineChart>
        <c:grouping val="standard"/>
        <c:varyColors val="0"/>
        <c:ser>
          <c:idx val="0"/>
          <c:order val="0"/>
          <c:tx>
            <c:strRef>
              <c:f>Pivot_Tables!$J$63</c:f>
              <c:strCache>
                <c:ptCount val="1"/>
                <c:pt idx="0">
                  <c:v>Average of Engagement_Rate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Pivot_Tables!$I$64:$I$68</c:f>
              <c:strCache>
                <c:ptCount val="4"/>
                <c:pt idx="0">
                  <c:v>Facebook</c:v>
                </c:pt>
                <c:pt idx="1">
                  <c:v>Instagram</c:v>
                </c:pt>
                <c:pt idx="2">
                  <c:v>Twitter</c:v>
                </c:pt>
                <c:pt idx="3">
                  <c:v>Youtube</c:v>
                </c:pt>
              </c:strCache>
            </c:strRef>
          </c:cat>
          <c:val>
            <c:numRef>
              <c:f>Pivot_Tables!$J$64:$J$68</c:f>
              <c:numCache>
                <c:formatCode>0.00</c:formatCode>
                <c:ptCount val="4"/>
                <c:pt idx="0">
                  <c:v>5.6486000000000001</c:v>
                </c:pt>
                <c:pt idx="1">
                  <c:v>5.7156000000000002</c:v>
                </c:pt>
                <c:pt idx="2">
                  <c:v>5.6558000000000002</c:v>
                </c:pt>
                <c:pt idx="3">
                  <c:v>5.5587999999999997</c:v>
                </c:pt>
              </c:numCache>
            </c:numRef>
          </c:val>
          <c:smooth val="0"/>
          <c:extLst>
            <c:ext xmlns:c16="http://schemas.microsoft.com/office/drawing/2014/chart" uri="{C3380CC4-5D6E-409C-BE32-E72D297353CC}">
              <c16:uniqueId val="{00000001-0476-4949-95DE-E0A4EBB3A818}"/>
            </c:ext>
          </c:extLst>
        </c:ser>
        <c:dLbls>
          <c:showLegendKey val="0"/>
          <c:showVal val="0"/>
          <c:showCatName val="0"/>
          <c:showSerName val="0"/>
          <c:showPercent val="0"/>
          <c:showBubbleSize val="0"/>
        </c:dLbls>
        <c:marker val="1"/>
        <c:smooth val="0"/>
        <c:axId val="398516432"/>
        <c:axId val="398519792"/>
      </c:lineChart>
      <c:catAx>
        <c:axId val="81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8336"/>
        <c:crosses val="autoZero"/>
        <c:auto val="1"/>
        <c:lblAlgn val="ctr"/>
        <c:lblOffset val="100"/>
        <c:noMultiLvlLbl val="0"/>
      </c:catAx>
      <c:valAx>
        <c:axId val="8158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Ad_Spend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7856"/>
        <c:crosses val="autoZero"/>
        <c:crossBetween val="between"/>
      </c:valAx>
      <c:valAx>
        <c:axId val="39851979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516432"/>
        <c:crosses val="max"/>
        <c:crossBetween val="between"/>
      </c:valAx>
      <c:catAx>
        <c:axId val="398516432"/>
        <c:scaling>
          <c:orientation val="minMax"/>
        </c:scaling>
        <c:delete val="1"/>
        <c:axPos val="b"/>
        <c:numFmt formatCode="General" sourceLinked="1"/>
        <c:majorTickMark val="out"/>
        <c:minorTickMark val="none"/>
        <c:tickLblPos val="nextTo"/>
        <c:crossAx val="3985197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[Task_3.xlsx]Pivot_Tables!PivotTable4</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800" b="1" i="0" u="none" strike="noStrike" kern="1200" spc="0" baseline="0">
                <a:solidFill>
                  <a:srgbClr val="C00000"/>
                </a:solidFill>
              </a:rPr>
              <a:t>Highest Engagement Rate platforms</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IN"/>
          </a:p>
        </c:rich>
      </c:tx>
      <c:layout>
        <c:manualLayout>
          <c:xMode val="edge"/>
          <c:yMode val="edge"/>
          <c:x val="0.27035689130833529"/>
          <c:y val="6.481481152384950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Pivot_Tables!$J$9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Pivot_Tables!$I$10:$I$14</c:f>
              <c:strCache>
                <c:ptCount val="4"/>
                <c:pt idx="0">
                  <c:v>Instagram</c:v>
                </c:pt>
                <c:pt idx="1">
                  <c:v>Twitter</c:v>
                </c:pt>
                <c:pt idx="2">
                  <c:v>Facebook</c:v>
                </c:pt>
                <c:pt idx="3">
                  <c:v>Youtube</c:v>
                </c:pt>
              </c:strCache>
            </c:strRef>
          </c:cat>
          <c:val>
            <c:numRef>
              <c:f>Pivot_Tables!$J$10:$J$14</c:f>
              <c:numCache>
                <c:formatCode>0.00</c:formatCode>
                <c:ptCount val="4"/>
                <c:pt idx="0">
                  <c:v>5.7156000000000002</c:v>
                </c:pt>
                <c:pt idx="1">
                  <c:v>5.6558000000000002</c:v>
                </c:pt>
                <c:pt idx="2">
                  <c:v>5.6486000000000001</c:v>
                </c:pt>
                <c:pt idx="3">
                  <c:v>5.5587999999999997</c:v>
                </c:pt>
              </c:numCache>
            </c:numRef>
          </c:val>
          <c:extLst>
            <c:ext xmlns:c16="http://schemas.microsoft.com/office/drawing/2014/chart" uri="{C3380CC4-5D6E-409C-BE32-E72D297353CC}">
              <c16:uniqueId val="{00000000-B91B-4962-A5CB-2AC57F6DF4C8}"/>
            </c:ext>
          </c:extLst>
        </c:ser>
        <c:dLbls>
          <c:showLegendKey val="0"/>
          <c:showVal val="0"/>
          <c:showCatName val="0"/>
          <c:showSerName val="0"/>
          <c:showPercent val="0"/>
          <c:showBubbleSize val="0"/>
        </c:dLbls>
        <c:gapWidth val="219"/>
        <c:overlap val="-27"/>
        <c:axId val="1193361952"/>
        <c:axId val="1193376352"/>
      </c:barChart>
      <c:catAx>
        <c:axId val="119336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376352"/>
        <c:crosses val="autoZero"/>
        <c:auto val="1"/>
        <c:lblAlgn val="ctr"/>
        <c:lblOffset val="100"/>
        <c:noMultiLvlLbl val="0"/>
      </c:catAx>
      <c:valAx>
        <c:axId val="1193376352"/>
        <c:scaling>
          <c:orientation val="minMax"/>
        </c:scaling>
        <c:delete val="1"/>
        <c:axPos val="l"/>
        <c:numFmt formatCode="0.00" sourceLinked="1"/>
        <c:majorTickMark val="none"/>
        <c:minorTickMark val="none"/>
        <c:tickLblPos val="nextTo"/>
        <c:crossAx val="1193361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[Task_3.xlsx]Pivot_Tables!PivotTable5</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1" i="0" u="none" strike="noStrike" kern="1200" spc="0" baseline="0">
                <a:solidFill>
                  <a:srgbClr val="FF0000"/>
                </a:solidFill>
              </a:rPr>
              <a:t>Average Follower Growth Rate</a:t>
            </a:r>
            <a:endParaRPr lang="en-US" sz="1400" b="0" i="0" u="none" strike="noStrike" kern="1200" spc="0" baseline="0">
              <a:solidFill>
                <a:srgbClr val="000000">
                  <a:lumMod val="65000"/>
                  <a:lumOff val="35000"/>
                </a:srgb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Pivot_Tables!$J$36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Pivot_Tables!$I$37:$I$41</c:f>
              <c:strCache>
                <c:ptCount val="4"/>
                <c:pt idx="0">
                  <c:v>Facebook</c:v>
                </c:pt>
                <c:pt idx="1">
                  <c:v>Instagram</c:v>
                </c:pt>
                <c:pt idx="2">
                  <c:v>Youtube</c:v>
                </c:pt>
                <c:pt idx="3">
                  <c:v>Twitter</c:v>
                </c:pt>
              </c:strCache>
            </c:strRef>
          </c:cat>
          <c:val>
            <c:numRef>
              <c:f>Pivot_Tables!$J$37:$J$41</c:f>
              <c:numCache>
                <c:formatCode>0.00%</c:formatCode>
                <c:ptCount val="4"/>
                <c:pt idx="0">
                  <c:v>5.4649906832972654E-3</c:v>
                </c:pt>
                <c:pt idx="1">
                  <c:v>5.7625321264951823E-3</c:v>
                </c:pt>
                <c:pt idx="2">
                  <c:v>9.021066631336009E-3</c:v>
                </c:pt>
                <c:pt idx="3">
                  <c:v>9.2800256766213396E-3</c:v>
                </c:pt>
              </c:numCache>
            </c:numRef>
          </c:val>
          <c:extLst>
            <c:ext xmlns:c16="http://schemas.microsoft.com/office/drawing/2014/chart" uri="{C3380CC4-5D6E-409C-BE32-E72D297353CC}">
              <c16:uniqueId val="{00000000-3FB3-4C41-94BD-1204F7469BAF}"/>
            </c:ext>
          </c:extLst>
        </c:ser>
        <c:dLbls>
          <c:showLegendKey val="0"/>
          <c:showVal val="0"/>
          <c:showCatName val="0"/>
          <c:showSerName val="0"/>
          <c:showPercent val="0"/>
          <c:showBubbleSize val="0"/>
        </c:dLbls>
        <c:gapWidth val="182"/>
        <c:axId val="980461136"/>
        <c:axId val="980459696"/>
      </c:barChart>
      <c:catAx>
        <c:axId val="98046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459696"/>
        <c:crosses val="autoZero"/>
        <c:auto val="1"/>
        <c:lblAlgn val="ctr"/>
        <c:lblOffset val="100"/>
        <c:noMultiLvlLbl val="0"/>
      </c:catAx>
      <c:valAx>
        <c:axId val="980459696"/>
        <c:scaling>
          <c:orientation val="minMax"/>
        </c:scaling>
        <c:delete val="1"/>
        <c:axPos val="b"/>
        <c:numFmt formatCode="0.00%" sourceLinked="1"/>
        <c:majorTickMark val="none"/>
        <c:minorTickMark val="none"/>
        <c:tickLblPos val="nextTo"/>
        <c:crossAx val="980461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[Task_3.xlsx]Pivot_Tables!PivotTable6</c:name>
    <c:fmtId val="1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1" i="0" u="none" strike="noStrike" kern="1200" spc="0" baseline="0">
                <a:solidFill>
                  <a:srgbClr val="FF0000"/>
                </a:solidFill>
              </a:rPr>
              <a:t>Engagement Rate vs Ad Spend per Platform</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Pivot_Tables!$K$63</c:f>
              <c:strCache>
                <c:ptCount val="1"/>
                <c:pt idx="0">
                  <c:v>Average of Ad_Spend</c:v>
                </c:pt>
              </c:strCache>
            </c:strRef>
          </c:tx>
          <c:spPr>
            <a:solidFill>
              <a:schemeClr val="accent2"/>
            </a:solidFill>
            <a:ln>
              <a:noFill/>
            </a:ln>
            <a:effectLst/>
          </c:spPr>
          <c:invertIfNegative val="0"/>
          <c:cat>
            <c:strRef>
              <c:f>Pivot_Tables!$I$64:$I$68</c:f>
              <c:strCache>
                <c:ptCount val="4"/>
                <c:pt idx="0">
                  <c:v>Facebook</c:v>
                </c:pt>
                <c:pt idx="1">
                  <c:v>Instagram</c:v>
                </c:pt>
                <c:pt idx="2">
                  <c:v>Twitter</c:v>
                </c:pt>
                <c:pt idx="3">
                  <c:v>Youtube</c:v>
                </c:pt>
              </c:strCache>
            </c:strRef>
          </c:cat>
          <c:val>
            <c:numRef>
              <c:f>Pivot_Tables!$K$64:$K$68</c:f>
              <c:numCache>
                <c:formatCode>#,##0</c:formatCode>
                <c:ptCount val="4"/>
                <c:pt idx="0">
                  <c:v>27590.78</c:v>
                </c:pt>
                <c:pt idx="1">
                  <c:v>23287.46</c:v>
                </c:pt>
                <c:pt idx="2">
                  <c:v>21207.14</c:v>
                </c:pt>
                <c:pt idx="3">
                  <c:v>24572.94</c:v>
                </c:pt>
              </c:numCache>
            </c:numRef>
          </c:val>
          <c:extLst>
            <c:ext xmlns:c16="http://schemas.microsoft.com/office/drawing/2014/chart" uri="{C3380CC4-5D6E-409C-BE32-E72D297353CC}">
              <c16:uniqueId val="{00000000-3098-4ADD-84F8-8D7E46C71EDE}"/>
            </c:ext>
          </c:extLst>
        </c:ser>
        <c:dLbls>
          <c:showLegendKey val="0"/>
          <c:showVal val="0"/>
          <c:showCatName val="0"/>
          <c:showSerName val="0"/>
          <c:showPercent val="0"/>
          <c:showBubbleSize val="0"/>
        </c:dLbls>
        <c:gapWidth val="219"/>
        <c:axId val="8157856"/>
        <c:axId val="8158336"/>
      </c:barChart>
      <c:lineChart>
        <c:grouping val="standard"/>
        <c:varyColors val="0"/>
        <c:ser>
          <c:idx val="0"/>
          <c:order val="0"/>
          <c:tx>
            <c:strRef>
              <c:f>Pivot_Tables!$J$63</c:f>
              <c:strCache>
                <c:ptCount val="1"/>
                <c:pt idx="0">
                  <c:v>Average of Engagement_Rate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Pivot_Tables!$I$64:$I$68</c:f>
              <c:strCache>
                <c:ptCount val="4"/>
                <c:pt idx="0">
                  <c:v>Facebook</c:v>
                </c:pt>
                <c:pt idx="1">
                  <c:v>Instagram</c:v>
                </c:pt>
                <c:pt idx="2">
                  <c:v>Twitter</c:v>
                </c:pt>
                <c:pt idx="3">
                  <c:v>Youtube</c:v>
                </c:pt>
              </c:strCache>
            </c:strRef>
          </c:cat>
          <c:val>
            <c:numRef>
              <c:f>Pivot_Tables!$J$64:$J$68</c:f>
              <c:numCache>
                <c:formatCode>0.00</c:formatCode>
                <c:ptCount val="4"/>
                <c:pt idx="0">
                  <c:v>5.6486000000000001</c:v>
                </c:pt>
                <c:pt idx="1">
                  <c:v>5.7156000000000002</c:v>
                </c:pt>
                <c:pt idx="2">
                  <c:v>5.6558000000000002</c:v>
                </c:pt>
                <c:pt idx="3">
                  <c:v>5.5587999999999997</c:v>
                </c:pt>
              </c:numCache>
            </c:numRef>
          </c:val>
          <c:smooth val="0"/>
          <c:extLst>
            <c:ext xmlns:c16="http://schemas.microsoft.com/office/drawing/2014/chart" uri="{C3380CC4-5D6E-409C-BE32-E72D297353CC}">
              <c16:uniqueId val="{00000001-3098-4ADD-84F8-8D7E46C71EDE}"/>
            </c:ext>
          </c:extLst>
        </c:ser>
        <c:dLbls>
          <c:showLegendKey val="0"/>
          <c:showVal val="0"/>
          <c:showCatName val="0"/>
          <c:showSerName val="0"/>
          <c:showPercent val="0"/>
          <c:showBubbleSize val="0"/>
        </c:dLbls>
        <c:marker val="1"/>
        <c:smooth val="0"/>
        <c:axId val="398516432"/>
        <c:axId val="398519792"/>
      </c:lineChart>
      <c:catAx>
        <c:axId val="81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8336"/>
        <c:crosses val="autoZero"/>
        <c:auto val="1"/>
        <c:lblAlgn val="ctr"/>
        <c:lblOffset val="100"/>
        <c:noMultiLvlLbl val="0"/>
      </c:catAx>
      <c:valAx>
        <c:axId val="8158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Ad_Spend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7856"/>
        <c:crosses val="autoZero"/>
        <c:crossBetween val="between"/>
      </c:valAx>
      <c:valAx>
        <c:axId val="39851979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516432"/>
        <c:crosses val="max"/>
        <c:crossBetween val="between"/>
      </c:valAx>
      <c:catAx>
        <c:axId val="398516432"/>
        <c:scaling>
          <c:orientation val="minMax"/>
        </c:scaling>
        <c:delete val="1"/>
        <c:axPos val="b"/>
        <c:numFmt formatCode="General" sourceLinked="1"/>
        <c:majorTickMark val="out"/>
        <c:minorTickMark val="none"/>
        <c:tickLblPos val="nextTo"/>
        <c:crossAx val="3985197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41593</xdr:colOff>
      <xdr:row>14</xdr:row>
      <xdr:rowOff>120263</xdr:rowOff>
    </xdr:from>
    <xdr:to>
      <xdr:col>16</xdr:col>
      <xdr:colOff>529287</xdr:colOff>
      <xdr:row>29</xdr:row>
      <xdr:rowOff>120263</xdr:rowOff>
    </xdr:to>
    <xdr:graphicFrame macro="">
      <xdr:nvGraphicFramePr>
        <xdr:cNvPr id="3" name="Chart 2">
          <a:extLst>
            <a:ext uri="{FF2B5EF4-FFF2-40B4-BE49-F238E27FC236}">
              <a16:creationId xmlns:a16="http://schemas.microsoft.com/office/drawing/2014/main" id="{90188D40-1807-4C7D-9613-86E1F6E1F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41</xdr:row>
      <xdr:rowOff>0</xdr:rowOff>
    </xdr:from>
    <xdr:to>
      <xdr:col>15</xdr:col>
      <xdr:colOff>226742</xdr:colOff>
      <xdr:row>56</xdr:row>
      <xdr:rowOff>0</xdr:rowOff>
    </xdr:to>
    <xdr:graphicFrame macro="">
      <xdr:nvGraphicFramePr>
        <xdr:cNvPr id="5" name="Chart 4">
          <a:extLst>
            <a:ext uri="{FF2B5EF4-FFF2-40B4-BE49-F238E27FC236}">
              <a16:creationId xmlns:a16="http://schemas.microsoft.com/office/drawing/2014/main" id="{A5F52B98-1B4A-4DE6-B499-806333D33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9293</xdr:colOff>
      <xdr:row>68</xdr:row>
      <xdr:rowOff>74342</xdr:rowOff>
    </xdr:from>
    <xdr:to>
      <xdr:col>13</xdr:col>
      <xdr:colOff>420262</xdr:colOff>
      <xdr:row>83</xdr:row>
      <xdr:rowOff>107796</xdr:rowOff>
    </xdr:to>
    <xdr:graphicFrame macro="">
      <xdr:nvGraphicFramePr>
        <xdr:cNvPr id="10" name="Chart 9">
          <a:extLst>
            <a:ext uri="{FF2B5EF4-FFF2-40B4-BE49-F238E27FC236}">
              <a16:creationId xmlns:a16="http://schemas.microsoft.com/office/drawing/2014/main" id="{2B9B93DE-9161-473A-AC56-8C433D015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505336</xdr:colOff>
      <xdr:row>6</xdr:row>
      <xdr:rowOff>19329</xdr:rowOff>
    </xdr:from>
    <xdr:to>
      <xdr:col>22</xdr:col>
      <xdr:colOff>494184</xdr:colOff>
      <xdr:row>14</xdr:row>
      <xdr:rowOff>0</xdr:rowOff>
    </xdr:to>
    <mc:AlternateContent xmlns:mc="http://schemas.openxmlformats.org/markup-compatibility/2006" xmlns:a14="http://schemas.microsoft.com/office/drawing/2010/main">
      <mc:Choice Requires="a14">
        <xdr:graphicFrame macro="">
          <xdr:nvGraphicFramePr>
            <xdr:cNvPr id="2" name="Platform">
              <a:extLst>
                <a:ext uri="{FF2B5EF4-FFF2-40B4-BE49-F238E27FC236}">
                  <a16:creationId xmlns:a16="http://schemas.microsoft.com/office/drawing/2014/main" id="{CEEC9FD5-A392-ED17-61EB-2FE46D8C5E9C}"/>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16683897" y="1589792"/>
              <a:ext cx="1828800" cy="15046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57615</xdr:colOff>
      <xdr:row>6</xdr:row>
      <xdr:rowOff>19886</xdr:rowOff>
    </xdr:from>
    <xdr:to>
      <xdr:col>28</xdr:col>
      <xdr:colOff>328589</xdr:colOff>
      <xdr:row>13</xdr:row>
      <xdr:rowOff>62632</xdr:rowOff>
    </xdr:to>
    <mc:AlternateContent xmlns:mc="http://schemas.openxmlformats.org/markup-compatibility/2006" xmlns:tsle="http://schemas.microsoft.com/office/drawing/2012/timeslicer">
      <mc:Choice Requires="tsle">
        <xdr:graphicFrame macro="">
          <xdr:nvGraphicFramePr>
            <xdr:cNvPr id="4" name="Week_Start_Date">
              <a:extLst>
                <a:ext uri="{FF2B5EF4-FFF2-40B4-BE49-F238E27FC236}">
                  <a16:creationId xmlns:a16="http://schemas.microsoft.com/office/drawing/2014/main" id="{9EB3AB6D-5F8E-51B4-F996-EA16C25A68F8}"/>
                </a:ext>
              </a:extLst>
            </xdr:cNvPr>
            <xdr:cNvGraphicFramePr/>
          </xdr:nvGraphicFramePr>
          <xdr:xfrm>
            <a:off x="0" y="0"/>
            <a:ext cx="0" cy="0"/>
          </xdr:xfrm>
          <a:graphic>
            <a:graphicData uri="http://schemas.microsoft.com/office/drawing/2012/timeslicer">
              <tsle:timeslicer name="Week_Start_Date"/>
            </a:graphicData>
          </a:graphic>
        </xdr:graphicFrame>
      </mc:Choice>
      <mc:Fallback xmlns="">
        <xdr:sp macro="" textlink="">
          <xdr:nvSpPr>
            <xdr:cNvPr id="0" name=""/>
            <xdr:cNvSpPr>
              <a:spLocks noTextEdit="1"/>
            </xdr:cNvSpPr>
          </xdr:nvSpPr>
          <xdr:spPr>
            <a:xfrm>
              <a:off x="18689444" y="1590349"/>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579120</xdr:colOff>
      <xdr:row>5</xdr:row>
      <xdr:rowOff>38100</xdr:rowOff>
    </xdr:from>
    <xdr:to>
      <xdr:col>27</xdr:col>
      <xdr:colOff>375920</xdr:colOff>
      <xdr:row>87</xdr:row>
      <xdr:rowOff>149087</xdr:rowOff>
    </xdr:to>
    <xdr:sp macro="" textlink="">
      <xdr:nvSpPr>
        <xdr:cNvPr id="2" name="Rectangle: Rounded Corners 1">
          <a:extLst>
            <a:ext uri="{FF2B5EF4-FFF2-40B4-BE49-F238E27FC236}">
              <a16:creationId xmlns:a16="http://schemas.microsoft.com/office/drawing/2014/main" id="{6D981FD0-B3AF-FFC9-6C16-EF8E9B48ABEF}"/>
            </a:ext>
          </a:extLst>
        </xdr:cNvPr>
        <xdr:cNvSpPr/>
      </xdr:nvSpPr>
      <xdr:spPr>
        <a:xfrm>
          <a:off x="4306742" y="964857"/>
          <a:ext cx="12555151" cy="15309798"/>
        </a:xfrm>
        <a:prstGeom prst="roundRect">
          <a:avLst>
            <a:gd name="adj" fmla="val 466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281836</xdr:colOff>
      <xdr:row>6</xdr:row>
      <xdr:rowOff>71399</xdr:rowOff>
    </xdr:from>
    <xdr:to>
      <xdr:col>26</xdr:col>
      <xdr:colOff>477520</xdr:colOff>
      <xdr:row>13</xdr:row>
      <xdr:rowOff>132359</xdr:rowOff>
    </xdr:to>
    <xdr:sp macro="" textlink="">
      <xdr:nvSpPr>
        <xdr:cNvPr id="3" name="Rectangle: Rounded Corners 2">
          <a:extLst>
            <a:ext uri="{FF2B5EF4-FFF2-40B4-BE49-F238E27FC236}">
              <a16:creationId xmlns:a16="http://schemas.microsoft.com/office/drawing/2014/main" id="{8CCAA9EC-98F7-218A-3510-A6828FCF2412}"/>
            </a:ext>
          </a:extLst>
        </xdr:cNvPr>
        <xdr:cNvSpPr/>
      </xdr:nvSpPr>
      <xdr:spPr>
        <a:xfrm>
          <a:off x="4549036" y="1168679"/>
          <a:ext cx="11778084" cy="134112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252122</xdr:colOff>
      <xdr:row>14</xdr:row>
      <xdr:rowOff>89631</xdr:rowOff>
    </xdr:from>
    <xdr:to>
      <xdr:col>16</xdr:col>
      <xdr:colOff>503583</xdr:colOff>
      <xdr:row>21</xdr:row>
      <xdr:rowOff>149140</xdr:rowOff>
    </xdr:to>
    <xdr:sp macro="" textlink="">
      <xdr:nvSpPr>
        <xdr:cNvPr id="4" name="Rectangle: Rounded Corners 3">
          <a:extLst>
            <a:ext uri="{FF2B5EF4-FFF2-40B4-BE49-F238E27FC236}">
              <a16:creationId xmlns:a16="http://schemas.microsoft.com/office/drawing/2014/main" id="{7DFF22DD-3011-4BE9-85F3-36283116C7C6}"/>
            </a:ext>
          </a:extLst>
        </xdr:cNvPr>
        <xdr:cNvSpPr/>
      </xdr:nvSpPr>
      <xdr:spPr>
        <a:xfrm>
          <a:off x="7627193" y="2629631"/>
          <a:ext cx="2682604" cy="1329509"/>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349825</xdr:colOff>
      <xdr:row>14</xdr:row>
      <xdr:rowOff>89631</xdr:rowOff>
    </xdr:from>
    <xdr:to>
      <xdr:col>21</xdr:col>
      <xdr:colOff>601286</xdr:colOff>
      <xdr:row>21</xdr:row>
      <xdr:rowOff>149140</xdr:rowOff>
    </xdr:to>
    <xdr:sp macro="" textlink="">
      <xdr:nvSpPr>
        <xdr:cNvPr id="5" name="Rectangle: Rounded Corners 4">
          <a:extLst>
            <a:ext uri="{FF2B5EF4-FFF2-40B4-BE49-F238E27FC236}">
              <a16:creationId xmlns:a16="http://schemas.microsoft.com/office/drawing/2014/main" id="{D25986D7-6DA8-4444-BE7B-59090EED6212}"/>
            </a:ext>
          </a:extLst>
        </xdr:cNvPr>
        <xdr:cNvSpPr/>
      </xdr:nvSpPr>
      <xdr:spPr>
        <a:xfrm>
          <a:off x="10763825" y="2629631"/>
          <a:ext cx="2682604" cy="1329509"/>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224984</xdr:colOff>
      <xdr:row>14</xdr:row>
      <xdr:rowOff>89631</xdr:rowOff>
    </xdr:from>
    <xdr:to>
      <xdr:col>26</xdr:col>
      <xdr:colOff>480619</xdr:colOff>
      <xdr:row>21</xdr:row>
      <xdr:rowOff>150591</xdr:rowOff>
    </xdr:to>
    <xdr:sp macro="" textlink="">
      <xdr:nvSpPr>
        <xdr:cNvPr id="6" name="Rectangle: Rounded Corners 5">
          <a:extLst>
            <a:ext uri="{FF2B5EF4-FFF2-40B4-BE49-F238E27FC236}">
              <a16:creationId xmlns:a16="http://schemas.microsoft.com/office/drawing/2014/main" id="{3CEC8AF0-D5A0-4801-8C63-4B2BC354AE94}"/>
            </a:ext>
          </a:extLst>
        </xdr:cNvPr>
        <xdr:cNvSpPr/>
      </xdr:nvSpPr>
      <xdr:spPr>
        <a:xfrm>
          <a:off x="13677913" y="2629631"/>
          <a:ext cx="2686777" cy="133096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331305</xdr:colOff>
      <xdr:row>62</xdr:row>
      <xdr:rowOff>137522</xdr:rowOff>
    </xdr:from>
    <xdr:to>
      <xdr:col>26</xdr:col>
      <xdr:colOff>513522</xdr:colOff>
      <xdr:row>69</xdr:row>
      <xdr:rowOff>102577</xdr:rowOff>
    </xdr:to>
    <xdr:sp macro="" textlink="">
      <xdr:nvSpPr>
        <xdr:cNvPr id="7" name="Rectangle: Rounded Corners 6">
          <a:extLst>
            <a:ext uri="{FF2B5EF4-FFF2-40B4-BE49-F238E27FC236}">
              <a16:creationId xmlns:a16="http://schemas.microsoft.com/office/drawing/2014/main" id="{CD8E0774-29C5-42CA-BE17-000DD92C82E1}"/>
            </a:ext>
          </a:extLst>
        </xdr:cNvPr>
        <xdr:cNvSpPr/>
      </xdr:nvSpPr>
      <xdr:spPr>
        <a:xfrm>
          <a:off x="4712805" y="11039984"/>
          <a:ext cx="11875986" cy="1195978"/>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215169</xdr:colOff>
      <xdr:row>7</xdr:row>
      <xdr:rowOff>10438</xdr:rowOff>
    </xdr:from>
    <xdr:to>
      <xdr:col>25</xdr:col>
      <xdr:colOff>100348</xdr:colOff>
      <xdr:row>12</xdr:row>
      <xdr:rowOff>135698</xdr:rowOff>
    </xdr:to>
    <xdr:sp macro="" textlink="">
      <xdr:nvSpPr>
        <xdr:cNvPr id="9" name="TextBox 8">
          <a:extLst>
            <a:ext uri="{FF2B5EF4-FFF2-40B4-BE49-F238E27FC236}">
              <a16:creationId xmlns:a16="http://schemas.microsoft.com/office/drawing/2014/main" id="{B5289533-19F9-E906-5A50-AFF8F327D3A0}"/>
            </a:ext>
          </a:extLst>
        </xdr:cNvPr>
        <xdr:cNvSpPr txBox="1"/>
      </xdr:nvSpPr>
      <xdr:spPr>
        <a:xfrm>
          <a:off x="5701569" y="1290598"/>
          <a:ext cx="9638779" cy="1039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6600" b="1"/>
            <a:t>Platform Analysis</a:t>
          </a:r>
        </a:p>
      </xdr:txBody>
    </xdr:sp>
    <xdr:clientData/>
  </xdr:twoCellAnchor>
  <xdr:twoCellAnchor editAs="oneCell">
    <xdr:from>
      <xdr:col>7</xdr:col>
      <xdr:colOff>231339</xdr:colOff>
      <xdr:row>26</xdr:row>
      <xdr:rowOff>131886</xdr:rowOff>
    </xdr:from>
    <xdr:to>
      <xdr:col>11</xdr:col>
      <xdr:colOff>467360</xdr:colOff>
      <xdr:row>36</xdr:row>
      <xdr:rowOff>70340</xdr:rowOff>
    </xdr:to>
    <mc:AlternateContent xmlns:mc="http://schemas.openxmlformats.org/markup-compatibility/2006" xmlns:a14="http://schemas.microsoft.com/office/drawing/2010/main">
      <mc:Choice Requires="a14">
        <xdr:graphicFrame macro="">
          <xdr:nvGraphicFramePr>
            <xdr:cNvPr id="10" name="Platform 1">
              <a:extLst>
                <a:ext uri="{FF2B5EF4-FFF2-40B4-BE49-F238E27FC236}">
                  <a16:creationId xmlns:a16="http://schemas.microsoft.com/office/drawing/2014/main" id="{AE9639AD-B475-4C50-814B-AC33902980EC}"/>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4566501" y="4951021"/>
              <a:ext cx="2666183" cy="1791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182930</xdr:colOff>
      <xdr:row>14</xdr:row>
      <xdr:rowOff>159970</xdr:rowOff>
    </xdr:from>
    <xdr:to>
      <xdr:col>11</xdr:col>
      <xdr:colOff>457199</xdr:colOff>
      <xdr:row>24</xdr:row>
      <xdr:rowOff>160168</xdr:rowOff>
    </xdr:to>
    <mc:AlternateContent xmlns:mc="http://schemas.openxmlformats.org/markup-compatibility/2006" xmlns:tsle="http://schemas.microsoft.com/office/drawing/2012/timeslicer">
      <mc:Choice Requires="tsle">
        <xdr:graphicFrame macro="">
          <xdr:nvGraphicFramePr>
            <xdr:cNvPr id="11" name="Week_Start_Date 1">
              <a:extLst>
                <a:ext uri="{FF2B5EF4-FFF2-40B4-BE49-F238E27FC236}">
                  <a16:creationId xmlns:a16="http://schemas.microsoft.com/office/drawing/2014/main" id="{4C8DC57C-BC1D-4917-8F2F-8FC3EFBB4A5B}"/>
                </a:ext>
              </a:extLst>
            </xdr:cNvPr>
            <xdr:cNvGraphicFramePr/>
          </xdr:nvGraphicFramePr>
          <xdr:xfrm>
            <a:off x="0" y="0"/>
            <a:ext cx="0" cy="0"/>
          </xdr:xfrm>
          <a:graphic>
            <a:graphicData uri="http://schemas.microsoft.com/office/drawing/2012/timeslicer">
              <tsle:timeslicer name="Week_Start_Date 1"/>
            </a:graphicData>
          </a:graphic>
        </xdr:graphicFrame>
      </mc:Choice>
      <mc:Fallback xmlns="">
        <xdr:sp macro="" textlink="">
          <xdr:nvSpPr>
            <xdr:cNvPr id="0" name=""/>
            <xdr:cNvSpPr>
              <a:spLocks noTextEdit="1"/>
            </xdr:cNvSpPr>
          </xdr:nvSpPr>
          <xdr:spPr>
            <a:xfrm>
              <a:off x="4518092" y="2754889"/>
              <a:ext cx="2704431" cy="185371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12</xdr:col>
      <xdr:colOff>20320</xdr:colOff>
      <xdr:row>14</xdr:row>
      <xdr:rowOff>91440</xdr:rowOff>
    </xdr:from>
    <xdr:to>
      <xdr:col>12</xdr:col>
      <xdr:colOff>35169</xdr:colOff>
      <xdr:row>37</xdr:row>
      <xdr:rowOff>128953</xdr:rowOff>
    </xdr:to>
    <xdr:cxnSp macro="">
      <xdr:nvCxnSpPr>
        <xdr:cNvPr id="13" name="Straight Connector 12">
          <a:extLst>
            <a:ext uri="{FF2B5EF4-FFF2-40B4-BE49-F238E27FC236}">
              <a16:creationId xmlns:a16="http://schemas.microsoft.com/office/drawing/2014/main" id="{9E59E1A1-4D9C-9FDB-8D74-1F198D3A057F}"/>
            </a:ext>
          </a:extLst>
        </xdr:cNvPr>
        <xdr:cNvCxnSpPr/>
      </xdr:nvCxnSpPr>
      <xdr:spPr>
        <a:xfrm>
          <a:off x="7417582" y="2717409"/>
          <a:ext cx="14849" cy="4351606"/>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375920</xdr:colOff>
      <xdr:row>15</xdr:row>
      <xdr:rowOff>50800</xdr:rowOff>
    </xdr:from>
    <xdr:to>
      <xdr:col>16</xdr:col>
      <xdr:colOff>375920</xdr:colOff>
      <xdr:row>18</xdr:row>
      <xdr:rowOff>40640</xdr:rowOff>
    </xdr:to>
    <xdr:sp macro="" textlink="">
      <xdr:nvSpPr>
        <xdr:cNvPr id="15" name="TextBox 14">
          <a:extLst>
            <a:ext uri="{FF2B5EF4-FFF2-40B4-BE49-F238E27FC236}">
              <a16:creationId xmlns:a16="http://schemas.microsoft.com/office/drawing/2014/main" id="{02003E09-9335-DE9C-FC90-E2BCCC32DED6}"/>
            </a:ext>
          </a:extLst>
        </xdr:cNvPr>
        <xdr:cNvSpPr txBox="1"/>
      </xdr:nvSpPr>
      <xdr:spPr>
        <a:xfrm>
          <a:off x="7691120" y="2794000"/>
          <a:ext cx="2438400" cy="5384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t>Engagement</a:t>
          </a:r>
          <a:r>
            <a:rPr lang="en-IN" sz="2400" b="1" baseline="0"/>
            <a:t> </a:t>
          </a:r>
          <a:r>
            <a:rPr lang="en-IN" sz="2400" b="1"/>
            <a:t>Rate</a:t>
          </a:r>
        </a:p>
      </xdr:txBody>
    </xdr:sp>
    <xdr:clientData/>
  </xdr:twoCellAnchor>
  <xdr:twoCellAnchor>
    <xdr:from>
      <xdr:col>17</xdr:col>
      <xdr:colOff>487680</xdr:colOff>
      <xdr:row>15</xdr:row>
      <xdr:rowOff>40640</xdr:rowOff>
    </xdr:from>
    <xdr:to>
      <xdr:col>21</xdr:col>
      <xdr:colOff>508000</xdr:colOff>
      <xdr:row>18</xdr:row>
      <xdr:rowOff>50800</xdr:rowOff>
    </xdr:to>
    <xdr:sp macro="" textlink="">
      <xdr:nvSpPr>
        <xdr:cNvPr id="16" name="TextBox 15">
          <a:extLst>
            <a:ext uri="{FF2B5EF4-FFF2-40B4-BE49-F238E27FC236}">
              <a16:creationId xmlns:a16="http://schemas.microsoft.com/office/drawing/2014/main" id="{AC9818C6-1896-299D-A215-F44A232776F3}"/>
            </a:ext>
          </a:extLst>
        </xdr:cNvPr>
        <xdr:cNvSpPr txBox="1"/>
      </xdr:nvSpPr>
      <xdr:spPr>
        <a:xfrm>
          <a:off x="10850880" y="2783840"/>
          <a:ext cx="2458720" cy="558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t>Growth</a:t>
          </a:r>
          <a:r>
            <a:rPr lang="en-IN" sz="2800" b="1" baseline="0"/>
            <a:t> </a:t>
          </a:r>
          <a:r>
            <a:rPr lang="en-IN" sz="2800" b="1"/>
            <a:t>Rate</a:t>
          </a:r>
        </a:p>
      </xdr:txBody>
    </xdr:sp>
    <xdr:clientData/>
  </xdr:twoCellAnchor>
  <xdr:twoCellAnchor>
    <xdr:from>
      <xdr:col>22</xdr:col>
      <xdr:colOff>355600</xdr:colOff>
      <xdr:row>15</xdr:row>
      <xdr:rowOff>0</xdr:rowOff>
    </xdr:from>
    <xdr:to>
      <xdr:col>26</xdr:col>
      <xdr:colOff>355600</xdr:colOff>
      <xdr:row>18</xdr:row>
      <xdr:rowOff>20320</xdr:rowOff>
    </xdr:to>
    <xdr:sp macro="" textlink="">
      <xdr:nvSpPr>
        <xdr:cNvPr id="17" name="TextBox 16">
          <a:extLst>
            <a:ext uri="{FF2B5EF4-FFF2-40B4-BE49-F238E27FC236}">
              <a16:creationId xmlns:a16="http://schemas.microsoft.com/office/drawing/2014/main" id="{2443B6F9-7AA3-1BA8-99C3-9D6755120702}"/>
            </a:ext>
          </a:extLst>
        </xdr:cNvPr>
        <xdr:cNvSpPr txBox="1"/>
      </xdr:nvSpPr>
      <xdr:spPr>
        <a:xfrm>
          <a:off x="13766800" y="2743200"/>
          <a:ext cx="2438400" cy="5689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t>Ad Spend</a:t>
          </a:r>
        </a:p>
      </xdr:txBody>
    </xdr:sp>
    <xdr:clientData/>
  </xdr:twoCellAnchor>
  <xdr:twoCellAnchor>
    <xdr:from>
      <xdr:col>12</xdr:col>
      <xdr:colOff>362857</xdr:colOff>
      <xdr:row>18</xdr:row>
      <xdr:rowOff>108858</xdr:rowOff>
    </xdr:from>
    <xdr:to>
      <xdr:col>16</xdr:col>
      <xdr:colOff>386080</xdr:colOff>
      <xdr:row>21</xdr:row>
      <xdr:rowOff>45358</xdr:rowOff>
    </xdr:to>
    <xdr:sp macro="" textlink="$A$1">
      <xdr:nvSpPr>
        <xdr:cNvPr id="18" name="TextBox 17">
          <a:extLst>
            <a:ext uri="{FF2B5EF4-FFF2-40B4-BE49-F238E27FC236}">
              <a16:creationId xmlns:a16="http://schemas.microsoft.com/office/drawing/2014/main" id="{BF282B89-B6E9-C303-711D-27484CFA0C9E}"/>
            </a:ext>
          </a:extLst>
        </xdr:cNvPr>
        <xdr:cNvSpPr txBox="1"/>
      </xdr:nvSpPr>
      <xdr:spPr>
        <a:xfrm>
          <a:off x="7737928" y="3374572"/>
          <a:ext cx="2454366" cy="4807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1B5D5CA-272F-4803-A686-862196079211}" type="TxLink">
            <a:rPr lang="en-US" sz="2800" b="1" i="0" u="none" strike="noStrike">
              <a:solidFill>
                <a:srgbClr val="000000"/>
              </a:solidFill>
              <a:latin typeface="Calibri"/>
              <a:ea typeface="Calibri"/>
              <a:cs typeface="Calibri"/>
            </a:rPr>
            <a:pPr algn="ctr"/>
            <a:t>5.64</a:t>
          </a:fld>
          <a:endParaRPr lang="en-IN" sz="2800" b="1"/>
        </a:p>
      </xdr:txBody>
    </xdr:sp>
    <xdr:clientData/>
  </xdr:twoCellAnchor>
  <xdr:twoCellAnchor>
    <xdr:from>
      <xdr:col>17</xdr:col>
      <xdr:colOff>548640</xdr:colOff>
      <xdr:row>18</xdr:row>
      <xdr:rowOff>117930</xdr:rowOff>
    </xdr:from>
    <xdr:to>
      <xdr:col>21</xdr:col>
      <xdr:colOff>477520</xdr:colOff>
      <xdr:row>21</xdr:row>
      <xdr:rowOff>54430</xdr:rowOff>
    </xdr:to>
    <xdr:sp macro="" textlink="$A$2">
      <xdr:nvSpPr>
        <xdr:cNvPr id="19" name="TextBox 18">
          <a:extLst>
            <a:ext uri="{FF2B5EF4-FFF2-40B4-BE49-F238E27FC236}">
              <a16:creationId xmlns:a16="http://schemas.microsoft.com/office/drawing/2014/main" id="{ECA54D6D-3C8E-6D0D-FC70-49380B7D89BC}"/>
            </a:ext>
          </a:extLst>
        </xdr:cNvPr>
        <xdr:cNvSpPr txBox="1"/>
      </xdr:nvSpPr>
      <xdr:spPr>
        <a:xfrm>
          <a:off x="10962640" y="3383644"/>
          <a:ext cx="2360023" cy="4807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4CFBE83-B686-48EC-957D-8AFB8E43D0E7}" type="TxLink">
            <a:rPr lang="en-US" sz="2800" b="1" i="0" u="none" strike="noStrike">
              <a:solidFill>
                <a:srgbClr val="00B050"/>
              </a:solidFill>
              <a:latin typeface="Calibri"/>
              <a:ea typeface="Calibri"/>
              <a:cs typeface="Calibri"/>
            </a:rPr>
            <a:pPr algn="ctr"/>
            <a:t>0.74%</a:t>
          </a:fld>
          <a:endParaRPr lang="en-IN" sz="2800" b="1">
            <a:solidFill>
              <a:srgbClr val="00B050"/>
            </a:solidFill>
          </a:endParaRPr>
        </a:p>
      </xdr:txBody>
    </xdr:sp>
    <xdr:clientData/>
  </xdr:twoCellAnchor>
  <xdr:twoCellAnchor>
    <xdr:from>
      <xdr:col>22</xdr:col>
      <xdr:colOff>386080</xdr:colOff>
      <xdr:row>18</xdr:row>
      <xdr:rowOff>121919</xdr:rowOff>
    </xdr:from>
    <xdr:to>
      <xdr:col>26</xdr:col>
      <xdr:colOff>375920</xdr:colOff>
      <xdr:row>21</xdr:row>
      <xdr:rowOff>81642</xdr:rowOff>
    </xdr:to>
    <xdr:sp macro="" textlink="$A$3">
      <xdr:nvSpPr>
        <xdr:cNvPr id="20" name="TextBox 19">
          <a:extLst>
            <a:ext uri="{FF2B5EF4-FFF2-40B4-BE49-F238E27FC236}">
              <a16:creationId xmlns:a16="http://schemas.microsoft.com/office/drawing/2014/main" id="{43ED6CCF-B343-30B1-DC9C-121CDD6A755F}"/>
            </a:ext>
          </a:extLst>
        </xdr:cNvPr>
        <xdr:cNvSpPr txBox="1"/>
      </xdr:nvSpPr>
      <xdr:spPr>
        <a:xfrm>
          <a:off x="13839009" y="3387633"/>
          <a:ext cx="2420982" cy="5040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279EE90-41E9-4157-944F-552DA7A9812F}" type="TxLink">
            <a:rPr lang="en-US" sz="2800" b="1" i="0" u="none" strike="noStrike">
              <a:solidFill>
                <a:srgbClr val="C00000"/>
              </a:solidFill>
              <a:latin typeface="Calibri"/>
              <a:ea typeface="Calibri"/>
              <a:cs typeface="Calibri"/>
            </a:rPr>
            <a:pPr algn="ctr"/>
            <a:t>$24,165</a:t>
          </a:fld>
          <a:endParaRPr lang="en-IN" sz="2800" b="1">
            <a:solidFill>
              <a:srgbClr val="C00000"/>
            </a:solidFill>
          </a:endParaRPr>
        </a:p>
      </xdr:txBody>
    </xdr:sp>
    <xdr:clientData/>
  </xdr:twoCellAnchor>
  <xdr:twoCellAnchor>
    <xdr:from>
      <xdr:col>17</xdr:col>
      <xdr:colOff>23447</xdr:colOff>
      <xdr:row>38</xdr:row>
      <xdr:rowOff>158403</xdr:rowOff>
    </xdr:from>
    <xdr:to>
      <xdr:col>26</xdr:col>
      <xdr:colOff>457201</xdr:colOff>
      <xdr:row>61</xdr:row>
      <xdr:rowOff>11723</xdr:rowOff>
    </xdr:to>
    <xdr:graphicFrame macro="">
      <xdr:nvGraphicFramePr>
        <xdr:cNvPr id="21" name="Chart 20">
          <a:extLst>
            <a:ext uri="{FF2B5EF4-FFF2-40B4-BE49-F238E27FC236}">
              <a16:creationId xmlns:a16="http://schemas.microsoft.com/office/drawing/2014/main" id="{0C4129F7-6A66-49C1-B521-510CB8275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316523</xdr:colOff>
      <xdr:row>39</xdr:row>
      <xdr:rowOff>23445</xdr:rowOff>
    </xdr:from>
    <xdr:to>
      <xdr:col>16</xdr:col>
      <xdr:colOff>293076</xdr:colOff>
      <xdr:row>61</xdr:row>
      <xdr:rowOff>82061</xdr:rowOff>
    </xdr:to>
    <xdr:graphicFrame macro="">
      <xdr:nvGraphicFramePr>
        <xdr:cNvPr id="22" name="Chart 21">
          <a:extLst>
            <a:ext uri="{FF2B5EF4-FFF2-40B4-BE49-F238E27FC236}">
              <a16:creationId xmlns:a16="http://schemas.microsoft.com/office/drawing/2014/main" id="{F290497C-6A52-4C40-A2EC-2E106A5DA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234461</xdr:colOff>
      <xdr:row>22</xdr:row>
      <xdr:rowOff>105508</xdr:rowOff>
    </xdr:from>
    <xdr:to>
      <xdr:col>26</xdr:col>
      <xdr:colOff>410307</xdr:colOff>
      <xdr:row>37</xdr:row>
      <xdr:rowOff>113228</xdr:rowOff>
    </xdr:to>
    <xdr:graphicFrame macro="">
      <xdr:nvGraphicFramePr>
        <xdr:cNvPr id="23" name="Chart 22">
          <a:extLst>
            <a:ext uri="{FF2B5EF4-FFF2-40B4-BE49-F238E27FC236}">
              <a16:creationId xmlns:a16="http://schemas.microsoft.com/office/drawing/2014/main" id="{CCD5DBE4-70BE-43EF-A1BB-519F96C42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530087</xdr:colOff>
      <xdr:row>63</xdr:row>
      <xdr:rowOff>33130</xdr:rowOff>
    </xdr:from>
    <xdr:to>
      <xdr:col>26</xdr:col>
      <xdr:colOff>347869</xdr:colOff>
      <xdr:row>68</xdr:row>
      <xdr:rowOff>131885</xdr:rowOff>
    </xdr:to>
    <xdr:sp macro="" textlink="">
      <xdr:nvSpPr>
        <xdr:cNvPr id="25" name="TextBox 24">
          <a:extLst>
            <a:ext uri="{FF2B5EF4-FFF2-40B4-BE49-F238E27FC236}">
              <a16:creationId xmlns:a16="http://schemas.microsoft.com/office/drawing/2014/main" id="{BCCFA1D2-E1BA-5140-BA3B-13AECE60186E}"/>
            </a:ext>
          </a:extLst>
        </xdr:cNvPr>
        <xdr:cNvSpPr txBox="1"/>
      </xdr:nvSpPr>
      <xdr:spPr>
        <a:xfrm>
          <a:off x="4911587" y="11111438"/>
          <a:ext cx="11511551" cy="97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solidFill>
                <a:srgbClr val="C00000"/>
              </a:solidFill>
            </a:rPr>
            <a:t>Maintain a multi-platform strategy</a:t>
          </a:r>
        </a:p>
      </xdr:txBody>
    </xdr:sp>
    <xdr:clientData/>
  </xdr:twoCellAnchor>
  <xdr:twoCellAnchor>
    <xdr:from>
      <xdr:col>7</xdr:col>
      <xdr:colOff>500574</xdr:colOff>
      <xdr:row>70</xdr:row>
      <xdr:rowOff>127000</xdr:rowOff>
    </xdr:from>
    <xdr:to>
      <xdr:col>17</xdr:col>
      <xdr:colOff>76200</xdr:colOff>
      <xdr:row>77</xdr:row>
      <xdr:rowOff>57463</xdr:rowOff>
    </xdr:to>
    <xdr:sp macro="" textlink="">
      <xdr:nvSpPr>
        <xdr:cNvPr id="28" name="Rectangle: Rounded Corners 27">
          <a:extLst>
            <a:ext uri="{FF2B5EF4-FFF2-40B4-BE49-F238E27FC236}">
              <a16:creationId xmlns:a16="http://schemas.microsoft.com/office/drawing/2014/main" id="{71144B03-C180-412C-A2A5-6B0DC3AD778E}"/>
            </a:ext>
          </a:extLst>
        </xdr:cNvPr>
        <xdr:cNvSpPr/>
      </xdr:nvSpPr>
      <xdr:spPr>
        <a:xfrm>
          <a:off x="4891145" y="12827000"/>
          <a:ext cx="5744198" cy="1200463"/>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538674</xdr:colOff>
      <xdr:row>70</xdr:row>
      <xdr:rowOff>49578</xdr:rowOff>
    </xdr:from>
    <xdr:to>
      <xdr:col>26</xdr:col>
      <xdr:colOff>495300</xdr:colOff>
      <xdr:row>77</xdr:row>
      <xdr:rowOff>77979</xdr:rowOff>
    </xdr:to>
    <xdr:sp macro="" textlink="">
      <xdr:nvSpPr>
        <xdr:cNvPr id="29" name="Rectangle: Rounded Corners 28">
          <a:extLst>
            <a:ext uri="{FF2B5EF4-FFF2-40B4-BE49-F238E27FC236}">
              <a16:creationId xmlns:a16="http://schemas.microsoft.com/office/drawing/2014/main" id="{6B133B36-C15A-40DB-8750-3B9709FFD586}"/>
            </a:ext>
          </a:extLst>
        </xdr:cNvPr>
        <xdr:cNvSpPr/>
      </xdr:nvSpPr>
      <xdr:spPr>
        <a:xfrm>
          <a:off x="11097817" y="12749578"/>
          <a:ext cx="5508340" cy="1298401"/>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519624</xdr:colOff>
      <xdr:row>78</xdr:row>
      <xdr:rowOff>51043</xdr:rowOff>
    </xdr:from>
    <xdr:to>
      <xdr:col>17</xdr:col>
      <xdr:colOff>114300</xdr:colOff>
      <xdr:row>85</xdr:row>
      <xdr:rowOff>114613</xdr:rowOff>
    </xdr:to>
    <xdr:sp macro="" textlink="">
      <xdr:nvSpPr>
        <xdr:cNvPr id="30" name="Rectangle: Rounded Corners 29">
          <a:extLst>
            <a:ext uri="{FF2B5EF4-FFF2-40B4-BE49-F238E27FC236}">
              <a16:creationId xmlns:a16="http://schemas.microsoft.com/office/drawing/2014/main" id="{54CF34AF-5FED-4F3D-BC17-45F7F2088A56}"/>
            </a:ext>
          </a:extLst>
        </xdr:cNvPr>
        <xdr:cNvSpPr/>
      </xdr:nvSpPr>
      <xdr:spPr>
        <a:xfrm>
          <a:off x="4863024" y="14910043"/>
          <a:ext cx="5690676" cy="139707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481524</xdr:colOff>
      <xdr:row>78</xdr:row>
      <xdr:rowOff>75756</xdr:rowOff>
    </xdr:from>
    <xdr:to>
      <xdr:col>26</xdr:col>
      <xdr:colOff>533400</xdr:colOff>
      <xdr:row>85</xdr:row>
      <xdr:rowOff>134177</xdr:rowOff>
    </xdr:to>
    <xdr:sp macro="" textlink="">
      <xdr:nvSpPr>
        <xdr:cNvPr id="31" name="Rectangle: Rounded Corners 30">
          <a:extLst>
            <a:ext uri="{FF2B5EF4-FFF2-40B4-BE49-F238E27FC236}">
              <a16:creationId xmlns:a16="http://schemas.microsoft.com/office/drawing/2014/main" id="{85D40D7C-4706-41F1-946B-FDFC63AC3936}"/>
            </a:ext>
          </a:extLst>
        </xdr:cNvPr>
        <xdr:cNvSpPr/>
      </xdr:nvSpPr>
      <xdr:spPr>
        <a:xfrm>
          <a:off x="10892092" y="14533161"/>
          <a:ext cx="5519740" cy="1355881"/>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245835</xdr:colOff>
      <xdr:row>71</xdr:row>
      <xdr:rowOff>24493</xdr:rowOff>
    </xdr:from>
    <xdr:to>
      <xdr:col>16</xdr:col>
      <xdr:colOff>512535</xdr:colOff>
      <xdr:row>76</xdr:row>
      <xdr:rowOff>148772</xdr:rowOff>
    </xdr:to>
    <xdr:sp macro="" textlink="">
      <xdr:nvSpPr>
        <xdr:cNvPr id="32" name="TextBox 31">
          <a:extLst>
            <a:ext uri="{FF2B5EF4-FFF2-40B4-BE49-F238E27FC236}">
              <a16:creationId xmlns:a16="http://schemas.microsoft.com/office/drawing/2014/main" id="{DC95D10D-36B3-3382-0BD7-8535C23978F1}"/>
            </a:ext>
          </a:extLst>
        </xdr:cNvPr>
        <xdr:cNvSpPr txBox="1"/>
      </xdr:nvSpPr>
      <xdr:spPr>
        <a:xfrm>
          <a:off x="5253264" y="12905922"/>
          <a:ext cx="5201557" cy="10314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rgbClr val="FF00FF"/>
              </a:solidFill>
            </a:rPr>
            <a:t>Instagram (priority for engagement)</a:t>
          </a:r>
        </a:p>
      </xdr:txBody>
    </xdr:sp>
    <xdr:clientData/>
  </xdr:twoCellAnchor>
  <xdr:twoCellAnchor>
    <xdr:from>
      <xdr:col>18</xdr:col>
      <xdr:colOff>171450</xdr:colOff>
      <xdr:row>71</xdr:row>
      <xdr:rowOff>3628</xdr:rowOff>
    </xdr:from>
    <xdr:to>
      <xdr:col>26</xdr:col>
      <xdr:colOff>304800</xdr:colOff>
      <xdr:row>76</xdr:row>
      <xdr:rowOff>79829</xdr:rowOff>
    </xdr:to>
    <xdr:sp macro="" textlink="">
      <xdr:nvSpPr>
        <xdr:cNvPr id="33" name="TextBox 32">
          <a:extLst>
            <a:ext uri="{FF2B5EF4-FFF2-40B4-BE49-F238E27FC236}">
              <a16:creationId xmlns:a16="http://schemas.microsoft.com/office/drawing/2014/main" id="{C986CD2E-22BD-58ED-6E39-5E155E80B730}"/>
            </a:ext>
          </a:extLst>
        </xdr:cNvPr>
        <xdr:cNvSpPr txBox="1"/>
      </xdr:nvSpPr>
      <xdr:spPr>
        <a:xfrm>
          <a:off x="11347450" y="12885057"/>
          <a:ext cx="5068207" cy="9833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t>Twitter (real-time communication)</a:t>
          </a:r>
        </a:p>
      </xdr:txBody>
    </xdr:sp>
    <xdr:clientData/>
  </xdr:twoCellAnchor>
  <xdr:twoCellAnchor>
    <xdr:from>
      <xdr:col>8</xdr:col>
      <xdr:colOff>266700</xdr:colOff>
      <xdr:row>78</xdr:row>
      <xdr:rowOff>171450</xdr:rowOff>
    </xdr:from>
    <xdr:to>
      <xdr:col>16</xdr:col>
      <xdr:colOff>514350</xdr:colOff>
      <xdr:row>85</xdr:row>
      <xdr:rowOff>0</xdr:rowOff>
    </xdr:to>
    <xdr:sp macro="" textlink="">
      <xdr:nvSpPr>
        <xdr:cNvPr id="34" name="TextBox 33">
          <a:extLst>
            <a:ext uri="{FF2B5EF4-FFF2-40B4-BE49-F238E27FC236}">
              <a16:creationId xmlns:a16="http://schemas.microsoft.com/office/drawing/2014/main" id="{23498176-A7C5-3B61-F176-03E4CA88290F}"/>
            </a:ext>
          </a:extLst>
        </xdr:cNvPr>
        <xdr:cNvSpPr txBox="1"/>
      </xdr:nvSpPr>
      <xdr:spPr>
        <a:xfrm>
          <a:off x="5219700" y="15030450"/>
          <a:ext cx="5124450" cy="1162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rgbClr val="C00000"/>
              </a:solidFill>
            </a:rPr>
            <a:t>YouTube (long-form storytelling)</a:t>
          </a:r>
        </a:p>
      </xdr:txBody>
    </xdr:sp>
    <xdr:clientData/>
  </xdr:twoCellAnchor>
  <xdr:twoCellAnchor>
    <xdr:from>
      <xdr:col>18</xdr:col>
      <xdr:colOff>95250</xdr:colOff>
      <xdr:row>79</xdr:row>
      <xdr:rowOff>38100</xdr:rowOff>
    </xdr:from>
    <xdr:to>
      <xdr:col>26</xdr:col>
      <xdr:colOff>361950</xdr:colOff>
      <xdr:row>85</xdr:row>
      <xdr:rowOff>38100</xdr:rowOff>
    </xdr:to>
    <xdr:sp macro="" textlink="">
      <xdr:nvSpPr>
        <xdr:cNvPr id="35" name="TextBox 34">
          <a:extLst>
            <a:ext uri="{FF2B5EF4-FFF2-40B4-BE49-F238E27FC236}">
              <a16:creationId xmlns:a16="http://schemas.microsoft.com/office/drawing/2014/main" id="{C2D6190D-0ED3-3AEA-6065-5DDB388555EB}"/>
            </a:ext>
          </a:extLst>
        </xdr:cNvPr>
        <xdr:cNvSpPr txBox="1"/>
      </xdr:nvSpPr>
      <xdr:spPr>
        <a:xfrm>
          <a:off x="11144250" y="15087600"/>
          <a:ext cx="51435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solidFill>
                <a:schemeClr val="accent1"/>
              </a:solidFill>
            </a:rPr>
            <a:t>Facebook (secondary focus)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46.915227893522" createdVersion="8" refreshedVersion="8" minRefreshableVersion="3" recordCount="200" xr:uid="{694C7E43-6527-44CC-9E6F-54A260FDDA2F}">
  <cacheSource type="worksheet">
    <worksheetSource name="Engagement_Table"/>
  </cacheSource>
  <cacheFields count="8">
    <cacheField name="Week_Start_Date" numFmtId="164">
      <sharedItems containsSemiMixedTypes="0" containsNonDate="0" containsDate="1" containsString="0" minDate="2024-06-03T00:00:00" maxDate="2025-05-13T00:00:00" count="5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d v="2024-10-14T00:00:00"/>
        <d v="2024-10-21T00:00:00"/>
        <d v="2024-10-28T00:00:00"/>
        <d v="2024-11-04T00:00:00"/>
        <d v="2024-11-11T00:00:00"/>
        <d v="2024-11-18T00:00:00"/>
        <d v="2024-11-25T00:00:00"/>
        <d v="2024-12-02T00:00:00"/>
        <d v="2024-12-09T00:00:00"/>
        <d v="2024-12-16T00:00:00"/>
        <d v="2024-12-23T00:00:00"/>
        <d v="2024-12-30T00:00:00"/>
        <d v="2025-01-06T00:00:00"/>
        <d v="2025-01-13T00:00:00"/>
        <d v="2025-01-20T00:00:00"/>
        <d v="2025-01-27T00:00:00"/>
        <d v="2025-02-03T00:00:00"/>
        <d v="2025-02-10T00:00:00"/>
        <d v="2025-02-17T00:00:00"/>
        <d v="2025-02-24T00:00:00"/>
        <d v="2025-03-03T00:00:00"/>
        <d v="2025-03-10T00:00:00"/>
        <d v="2025-03-17T00:00:00"/>
        <d v="2025-03-24T00:00:00"/>
        <d v="2025-03-31T00:00:00"/>
        <d v="2025-04-07T00:00:00"/>
        <d v="2025-04-14T00:00:00"/>
        <d v="2025-04-21T00:00:00"/>
        <d v="2025-04-28T00:00:00"/>
        <d v="2025-05-05T00:00:00"/>
        <d v="2025-05-12T00:00:00"/>
      </sharedItems>
    </cacheField>
    <cacheField name="Platform" numFmtId="0">
      <sharedItems count="4">
        <s v="Instagram"/>
        <s v="Facebook"/>
        <s v="Twitter"/>
        <s v="Youtube"/>
      </sharedItems>
    </cacheField>
    <cacheField name="New_Followers" numFmtId="3">
      <sharedItems containsSemiMixedTypes="0" containsString="0" containsNumber="1" containsInteger="1" minValue="115" maxValue="1980"/>
    </cacheField>
    <cacheField name="Unfollows" numFmtId="3">
      <sharedItems containsSemiMixedTypes="0" containsString="0" containsNumber="1" containsInteger="1" minValue="20" maxValue="498"/>
    </cacheField>
    <cacheField name="Total_Followers" numFmtId="3">
      <sharedItems containsSemiMixedTypes="0" containsString="0" containsNumber="1" containsInteger="1" minValue="11435" maxValue="496982"/>
    </cacheField>
    <cacheField name="Engagement_Rate" numFmtId="2">
      <sharedItems containsSemiMixedTypes="0" containsString="0" containsNumber="1" minValue="1.53" maxValue="9.48"/>
    </cacheField>
    <cacheField name="Ad_Spend" numFmtId="3">
      <sharedItems containsSemiMixedTypes="0" containsString="0" containsNumber="1" containsInteger="1" minValue="1083" maxValue="49772"/>
    </cacheField>
    <cacheField name="Growth_Rate" numFmtId="10">
      <sharedItems containsSemiMixedTypes="0" containsString="0" containsNumber="1" minValue="-4.0819787301048958E-3" maxValue="0.10825114265095021"/>
    </cacheField>
  </cacheFields>
  <extLst>
    <ext xmlns:x14="http://schemas.microsoft.com/office/spreadsheetml/2009/9/main" uri="{725AE2AE-9491-48be-B2B4-4EB974FC3084}">
      <x14:pivotCacheDefinition pivotCacheId="308884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n v="1135"/>
    <n v="88"/>
    <n v="344084"/>
    <n v="8.06"/>
    <n v="5904"/>
    <n v="3.0428616268120576E-3"/>
  </r>
  <r>
    <x v="0"/>
    <x v="1"/>
    <n v="1312"/>
    <n v="310"/>
    <n v="42654"/>
    <n v="4.9800000000000004"/>
    <n v="9566"/>
    <n v="2.3491348994232664E-2"/>
  </r>
  <r>
    <x v="0"/>
    <x v="2"/>
    <n v="584"/>
    <n v="169"/>
    <n v="146834"/>
    <n v="8.31"/>
    <n v="26752"/>
    <n v="2.826320879360366E-3"/>
  </r>
  <r>
    <x v="0"/>
    <x v="3"/>
    <n v="1535"/>
    <n v="445"/>
    <n v="395536"/>
    <n v="4.1100000000000003"/>
    <n v="30671"/>
    <n v="2.7557542170624167E-3"/>
  </r>
  <r>
    <x v="1"/>
    <x v="0"/>
    <n v="656"/>
    <n v="139"/>
    <n v="49157"/>
    <n v="9.0500000000000007"/>
    <n v="9920"/>
    <n v="1.0517322049758936E-2"/>
  </r>
  <r>
    <x v="1"/>
    <x v="1"/>
    <n v="1697"/>
    <n v="414"/>
    <n v="316555"/>
    <n v="2.37"/>
    <n v="7924"/>
    <n v="4.0530081660374974E-3"/>
  </r>
  <r>
    <x v="1"/>
    <x v="2"/>
    <n v="436"/>
    <n v="250"/>
    <n v="254347"/>
    <n v="4.01"/>
    <n v="8912"/>
    <n v="7.3128442639386348E-4"/>
  </r>
  <r>
    <x v="1"/>
    <x v="3"/>
    <n v="1197"/>
    <n v="203"/>
    <n v="413878"/>
    <n v="3.16"/>
    <n v="21205"/>
    <n v="2.4016739232334168E-3"/>
  </r>
  <r>
    <x v="2"/>
    <x v="0"/>
    <n v="1048"/>
    <n v="155"/>
    <n v="456946"/>
    <n v="2.46"/>
    <n v="11329"/>
    <n v="1.9542790614208243E-3"/>
  </r>
  <r>
    <x v="2"/>
    <x v="1"/>
    <n v="1753"/>
    <n v="371"/>
    <n v="169496"/>
    <n v="8.11"/>
    <n v="46670"/>
    <n v="8.1535847453627231E-3"/>
  </r>
  <r>
    <x v="2"/>
    <x v="2"/>
    <n v="1335"/>
    <n v="40"/>
    <n v="122732"/>
    <n v="8.19"/>
    <n v="22482"/>
    <n v="1.0551445425805821E-2"/>
  </r>
  <r>
    <x v="2"/>
    <x v="3"/>
    <n v="403"/>
    <n v="66"/>
    <n v="382851"/>
    <n v="3.49"/>
    <n v="24313"/>
    <n v="8.80238003818718E-4"/>
  </r>
  <r>
    <x v="3"/>
    <x v="0"/>
    <n v="911"/>
    <n v="282"/>
    <n v="35664"/>
    <n v="6.92"/>
    <n v="18050"/>
    <n v="1.7636832660385824E-2"/>
  </r>
  <r>
    <x v="3"/>
    <x v="1"/>
    <n v="1779"/>
    <n v="109"/>
    <n v="26295"/>
    <n v="9.1199999999999992"/>
    <n v="30635"/>
    <n v="6.3510173036698994E-2"/>
  </r>
  <r>
    <x v="3"/>
    <x v="2"/>
    <n v="1238"/>
    <n v="403"/>
    <n v="298421"/>
    <n v="3.5"/>
    <n v="31280"/>
    <n v="2.798060458211721E-3"/>
  </r>
  <r>
    <x v="3"/>
    <x v="3"/>
    <n v="308"/>
    <n v="431"/>
    <n v="426184"/>
    <n v="2.62"/>
    <n v="1783"/>
    <n v="-2.8860773750305035E-4"/>
  </r>
  <r>
    <x v="4"/>
    <x v="0"/>
    <n v="226"/>
    <n v="445"/>
    <n v="419447"/>
    <n v="9.36"/>
    <n v="9566"/>
    <n v="-5.2211602419375983E-4"/>
  </r>
  <r>
    <x v="4"/>
    <x v="1"/>
    <n v="505"/>
    <n v="441"/>
    <n v="220020"/>
    <n v="4.4800000000000004"/>
    <n v="42307"/>
    <n v="2.9088264703208797E-4"/>
  </r>
  <r>
    <x v="4"/>
    <x v="2"/>
    <n v="1420"/>
    <n v="63"/>
    <n v="315305"/>
    <n v="6.19"/>
    <n v="5914"/>
    <n v="4.3037693661692649E-3"/>
  </r>
  <r>
    <x v="4"/>
    <x v="3"/>
    <n v="144"/>
    <n v="53"/>
    <n v="113678"/>
    <n v="8.7200000000000006"/>
    <n v="30060"/>
    <n v="8.0050669434719116E-4"/>
  </r>
  <r>
    <x v="5"/>
    <x v="0"/>
    <n v="1757"/>
    <n v="85"/>
    <n v="58223"/>
    <n v="8.74"/>
    <n v="22728"/>
    <n v="2.8717173625543171E-2"/>
  </r>
  <r>
    <x v="5"/>
    <x v="1"/>
    <n v="350"/>
    <n v="41"/>
    <n v="251694"/>
    <n v="1.91"/>
    <n v="38610"/>
    <n v="1.2276812319721568E-3"/>
  </r>
  <r>
    <x v="5"/>
    <x v="2"/>
    <n v="987"/>
    <n v="440"/>
    <n v="389810"/>
    <n v="4.66"/>
    <n v="2932"/>
    <n v="1.40324773607655E-3"/>
  </r>
  <r>
    <x v="5"/>
    <x v="3"/>
    <n v="883"/>
    <n v="369"/>
    <n v="233694"/>
    <n v="2.88"/>
    <n v="15071"/>
    <n v="2.1994574101175039E-3"/>
  </r>
  <r>
    <x v="6"/>
    <x v="0"/>
    <n v="1960"/>
    <n v="115"/>
    <n v="154169"/>
    <n v="3.74"/>
    <n v="10740"/>
    <n v="1.1967386439556591E-2"/>
  </r>
  <r>
    <x v="6"/>
    <x v="1"/>
    <n v="170"/>
    <n v="334"/>
    <n v="334626"/>
    <n v="6.44"/>
    <n v="43420"/>
    <n v="-4.9009939454794306E-4"/>
  </r>
  <r>
    <x v="6"/>
    <x v="2"/>
    <n v="704"/>
    <n v="275"/>
    <n v="226002"/>
    <n v="8.56"/>
    <n v="32393"/>
    <n v="1.8982132901478749E-3"/>
  </r>
  <r>
    <x v="6"/>
    <x v="3"/>
    <n v="224"/>
    <n v="64"/>
    <n v="156683"/>
    <n v="4.5599999999999996"/>
    <n v="28474"/>
    <n v="1.0211701333265254E-3"/>
  </r>
  <r>
    <x v="7"/>
    <x v="0"/>
    <n v="508"/>
    <n v="349"/>
    <n v="473812"/>
    <n v="7.88"/>
    <n v="17328"/>
    <n v="3.3557613568250698E-4"/>
  </r>
  <r>
    <x v="7"/>
    <x v="1"/>
    <n v="1391"/>
    <n v="430"/>
    <n v="295032"/>
    <n v="7.86"/>
    <n v="26067"/>
    <n v="3.2572737872501967E-3"/>
  </r>
  <r>
    <x v="7"/>
    <x v="2"/>
    <n v="1701"/>
    <n v="385"/>
    <n v="198278"/>
    <n v="5.34"/>
    <n v="32763"/>
    <n v="6.6371458255580548E-3"/>
  </r>
  <r>
    <x v="7"/>
    <x v="3"/>
    <n v="804"/>
    <n v="487"/>
    <n v="306564"/>
    <n v="5.52"/>
    <n v="26452"/>
    <n v="1.0340418313957282E-3"/>
  </r>
  <r>
    <x v="8"/>
    <x v="0"/>
    <n v="653"/>
    <n v="112"/>
    <n v="23664"/>
    <n v="4.05"/>
    <n v="15353"/>
    <n v="2.2861730899256253E-2"/>
  </r>
  <r>
    <x v="8"/>
    <x v="1"/>
    <n v="160"/>
    <n v="478"/>
    <n v="435034"/>
    <n v="7.73"/>
    <n v="4839"/>
    <n v="-7.3097734889686784E-4"/>
  </r>
  <r>
    <x v="8"/>
    <x v="2"/>
    <n v="1756"/>
    <n v="261"/>
    <n v="287574"/>
    <n v="4.3600000000000003"/>
    <n v="39272"/>
    <n v="5.1986619096302169E-3"/>
  </r>
  <r>
    <x v="8"/>
    <x v="3"/>
    <n v="576"/>
    <n v="101"/>
    <n v="62499"/>
    <n v="3.48"/>
    <n v="16804"/>
    <n v="7.600121601945631E-3"/>
  </r>
  <r>
    <x v="9"/>
    <x v="0"/>
    <n v="645"/>
    <n v="293"/>
    <n v="437968"/>
    <n v="7.83"/>
    <n v="49303"/>
    <n v="8.0371168669857163E-4"/>
  </r>
  <r>
    <x v="9"/>
    <x v="1"/>
    <n v="214"/>
    <n v="411"/>
    <n v="125034"/>
    <n v="6.11"/>
    <n v="26455"/>
    <n v="-1.5755714445670778E-3"/>
  </r>
  <r>
    <x v="9"/>
    <x v="2"/>
    <n v="826"/>
    <n v="498"/>
    <n v="449994"/>
    <n v="9.43"/>
    <n v="12384"/>
    <n v="7.2889860753698943E-4"/>
  </r>
  <r>
    <x v="9"/>
    <x v="3"/>
    <n v="460"/>
    <n v="141"/>
    <n v="320650"/>
    <n v="4.04"/>
    <n v="49372"/>
    <n v="9.9485420240137223E-4"/>
  </r>
  <r>
    <x v="10"/>
    <x v="0"/>
    <n v="1528"/>
    <n v="203"/>
    <n v="489188"/>
    <n v="6.23"/>
    <n v="47101"/>
    <n v="2.7085701202809553E-3"/>
  </r>
  <r>
    <x v="10"/>
    <x v="1"/>
    <n v="1534"/>
    <n v="200"/>
    <n v="307612"/>
    <n v="6.01"/>
    <n v="37903"/>
    <n v="4.3366318609156986E-3"/>
  </r>
  <r>
    <x v="10"/>
    <x v="2"/>
    <n v="485"/>
    <n v="448"/>
    <n v="434883"/>
    <n v="8.5500000000000007"/>
    <n v="33258"/>
    <n v="8.5080354946042954E-5"/>
  </r>
  <r>
    <x v="10"/>
    <x v="3"/>
    <n v="1210"/>
    <n v="178"/>
    <n v="102042"/>
    <n v="5.42"/>
    <n v="6915"/>
    <n v="1.011348268360087E-2"/>
  </r>
  <r>
    <x v="11"/>
    <x v="0"/>
    <n v="215"/>
    <n v="139"/>
    <n v="325444"/>
    <n v="3.25"/>
    <n v="35501"/>
    <n v="2.335271198731579E-4"/>
  </r>
  <r>
    <x v="11"/>
    <x v="1"/>
    <n v="1078"/>
    <n v="20"/>
    <n v="183924"/>
    <n v="8.84"/>
    <n v="14203"/>
    <n v="5.7523759813836147E-3"/>
  </r>
  <r>
    <x v="11"/>
    <x v="2"/>
    <n v="1751"/>
    <n v="86"/>
    <n v="188655"/>
    <n v="7.24"/>
    <n v="22206"/>
    <n v="8.825634093981077E-3"/>
  </r>
  <r>
    <x v="11"/>
    <x v="3"/>
    <n v="221"/>
    <n v="31"/>
    <n v="87443"/>
    <n v="6.19"/>
    <n v="10283"/>
    <n v="2.1728440241071327E-3"/>
  </r>
  <r>
    <x v="12"/>
    <x v="0"/>
    <n v="1685"/>
    <n v="76"/>
    <n v="453799"/>
    <n v="5.71"/>
    <n v="24913"/>
    <n v="3.5456226214689766E-3"/>
  </r>
  <r>
    <x v="12"/>
    <x v="1"/>
    <n v="248"/>
    <n v="211"/>
    <n v="379380"/>
    <n v="9.0399999999999991"/>
    <n v="26925"/>
    <n v="9.7527544941747058E-5"/>
  </r>
  <r>
    <x v="12"/>
    <x v="2"/>
    <n v="1300"/>
    <n v="71"/>
    <n v="186454"/>
    <n v="3.91"/>
    <n v="9942"/>
    <n v="6.5914381026955706E-3"/>
  </r>
  <r>
    <x v="12"/>
    <x v="3"/>
    <n v="422"/>
    <n v="394"/>
    <n v="239044"/>
    <n v="7.83"/>
    <n v="32929"/>
    <n v="1.1713324743561855E-4"/>
  </r>
  <r>
    <x v="13"/>
    <x v="0"/>
    <n v="1429"/>
    <n v="182"/>
    <n v="101332"/>
    <n v="7.16"/>
    <n v="37829"/>
    <n v="1.2306082974775983E-2"/>
  </r>
  <r>
    <x v="13"/>
    <x v="1"/>
    <n v="1520"/>
    <n v="475"/>
    <n v="496982"/>
    <n v="6.41"/>
    <n v="24384"/>
    <n v="2.1026918479944948E-3"/>
  </r>
  <r>
    <x v="13"/>
    <x v="2"/>
    <n v="557"/>
    <n v="360"/>
    <n v="318779"/>
    <n v="8.02"/>
    <n v="25797"/>
    <n v="6.1798299135137512E-4"/>
  </r>
  <r>
    <x v="13"/>
    <x v="3"/>
    <n v="728"/>
    <n v="395"/>
    <n v="370971"/>
    <n v="3.86"/>
    <n v="12646"/>
    <n v="8.9764429025449434E-4"/>
  </r>
  <r>
    <x v="14"/>
    <x v="0"/>
    <n v="1592"/>
    <n v="20"/>
    <n v="378054"/>
    <n v="9.09"/>
    <n v="26663"/>
    <n v="4.1581361392816901E-3"/>
  </r>
  <r>
    <x v="14"/>
    <x v="1"/>
    <n v="1842"/>
    <n v="414"/>
    <n v="307524"/>
    <n v="1.76"/>
    <n v="40478"/>
    <n v="4.6435400163889647E-3"/>
  </r>
  <r>
    <x v="14"/>
    <x v="2"/>
    <n v="751"/>
    <n v="491"/>
    <n v="434047"/>
    <n v="9.24"/>
    <n v="15476"/>
    <n v="5.990134708914012E-4"/>
  </r>
  <r>
    <x v="14"/>
    <x v="3"/>
    <n v="1409"/>
    <n v="309"/>
    <n v="64583"/>
    <n v="8.99"/>
    <n v="10217"/>
    <n v="1.7032345973398571E-2"/>
  </r>
  <r>
    <x v="15"/>
    <x v="0"/>
    <n v="778"/>
    <n v="401"/>
    <n v="50793"/>
    <n v="3.4"/>
    <n v="21939"/>
    <n v="7.4222825979957871E-3"/>
  </r>
  <r>
    <x v="15"/>
    <x v="1"/>
    <n v="443"/>
    <n v="345"/>
    <n v="474162"/>
    <n v="9.1999999999999993"/>
    <n v="47462"/>
    <n v="2.0668041724136477E-4"/>
  </r>
  <r>
    <x v="15"/>
    <x v="2"/>
    <n v="1472"/>
    <n v="347"/>
    <n v="392355"/>
    <n v="8.59"/>
    <n v="30270"/>
    <n v="2.8673012960201858E-3"/>
  </r>
  <r>
    <x v="15"/>
    <x v="3"/>
    <n v="123"/>
    <n v="155"/>
    <n v="119934"/>
    <n v="3.5"/>
    <n v="5442"/>
    <n v="-2.6681341404439108E-4"/>
  </r>
  <r>
    <x v="16"/>
    <x v="0"/>
    <n v="817"/>
    <n v="151"/>
    <n v="422625"/>
    <n v="2.36"/>
    <n v="1083"/>
    <n v="1.5758651286601596E-3"/>
  </r>
  <r>
    <x v="16"/>
    <x v="1"/>
    <n v="198"/>
    <n v="217"/>
    <n v="239753"/>
    <n v="7.36"/>
    <n v="11901"/>
    <n v="-7.9248226299566635E-5"/>
  </r>
  <r>
    <x v="16"/>
    <x v="2"/>
    <n v="1911"/>
    <n v="231"/>
    <n v="268516"/>
    <n v="8.5500000000000007"/>
    <n v="24018"/>
    <n v="6.2566104068286429E-3"/>
  </r>
  <r>
    <x v="16"/>
    <x v="3"/>
    <n v="1218"/>
    <n v="212"/>
    <n v="63177"/>
    <n v="8.1300000000000008"/>
    <n v="38883"/>
    <n v="1.592351646960128E-2"/>
  </r>
  <r>
    <x v="17"/>
    <x v="0"/>
    <n v="1433"/>
    <n v="408"/>
    <n v="370269"/>
    <n v="3.3"/>
    <n v="30575"/>
    <n v="2.7682576721248606E-3"/>
  </r>
  <r>
    <x v="17"/>
    <x v="1"/>
    <n v="250"/>
    <n v="429"/>
    <n v="453423"/>
    <n v="1.77"/>
    <n v="2315"/>
    <n v="-3.9477485703195471E-4"/>
  </r>
  <r>
    <x v="17"/>
    <x v="2"/>
    <n v="752"/>
    <n v="153"/>
    <n v="64906"/>
    <n v="2.09"/>
    <n v="12148"/>
    <n v="9.2287307798970819E-3"/>
  </r>
  <r>
    <x v="17"/>
    <x v="3"/>
    <n v="1918"/>
    <n v="212"/>
    <n v="94360"/>
    <n v="7.36"/>
    <n v="36851"/>
    <n v="1.8079694785926241E-2"/>
  </r>
  <r>
    <x v="18"/>
    <x v="0"/>
    <n v="1939"/>
    <n v="67"/>
    <n v="187183"/>
    <n v="6.25"/>
    <n v="41215"/>
    <n v="1.0000908202133741E-2"/>
  </r>
  <r>
    <x v="18"/>
    <x v="1"/>
    <n v="1929"/>
    <n v="267"/>
    <n v="379363"/>
    <n v="1.75"/>
    <n v="43836"/>
    <n v="4.3810281972675247E-3"/>
  </r>
  <r>
    <x v="18"/>
    <x v="2"/>
    <n v="437"/>
    <n v="330"/>
    <n v="476486"/>
    <n v="4.97"/>
    <n v="4509"/>
    <n v="2.2456063766826309E-4"/>
  </r>
  <r>
    <x v="18"/>
    <x v="3"/>
    <n v="307"/>
    <n v="189"/>
    <n v="117767"/>
    <n v="9.3000000000000007"/>
    <n v="27822"/>
    <n v="1.0019784829366461E-3"/>
  </r>
  <r>
    <x v="19"/>
    <x v="0"/>
    <n v="1527"/>
    <n v="303"/>
    <n v="388555"/>
    <n v="8.9"/>
    <n v="36397"/>
    <n v="3.1501331857780751E-3"/>
  </r>
  <r>
    <x v="19"/>
    <x v="1"/>
    <n v="643"/>
    <n v="358"/>
    <n v="157599"/>
    <n v="3.88"/>
    <n v="7285"/>
    <n v="1.8083871090552605E-3"/>
  </r>
  <r>
    <x v="19"/>
    <x v="2"/>
    <n v="201"/>
    <n v="221"/>
    <n v="309772"/>
    <n v="5.9"/>
    <n v="33174"/>
    <n v="-6.456361452939582E-5"/>
  </r>
  <r>
    <x v="19"/>
    <x v="3"/>
    <n v="414"/>
    <n v="47"/>
    <n v="199178"/>
    <n v="1.53"/>
    <n v="6742"/>
    <n v="1.8425729749269497E-3"/>
  </r>
  <r>
    <x v="20"/>
    <x v="0"/>
    <n v="703"/>
    <n v="441"/>
    <n v="357089"/>
    <n v="6.5"/>
    <n v="32478"/>
    <n v="7.3371064356504961E-4"/>
  </r>
  <r>
    <x v="20"/>
    <x v="1"/>
    <n v="508"/>
    <n v="69"/>
    <n v="23492"/>
    <n v="3.16"/>
    <n v="42824"/>
    <n v="1.8687212668142345E-2"/>
  </r>
  <r>
    <x v="20"/>
    <x v="2"/>
    <n v="697"/>
    <n v="61"/>
    <n v="258287"/>
    <n v="8.25"/>
    <n v="21208"/>
    <n v="2.4623771231227277E-3"/>
  </r>
  <r>
    <x v="20"/>
    <x v="3"/>
    <n v="1707"/>
    <n v="223"/>
    <n v="256910"/>
    <n v="5.41"/>
    <n v="44321"/>
    <n v="5.7763419096181542E-3"/>
  </r>
  <r>
    <x v="21"/>
    <x v="0"/>
    <n v="642"/>
    <n v="66"/>
    <n v="346522"/>
    <n v="5.85"/>
    <n v="13116"/>
    <n v="1.6622321237901201E-3"/>
  </r>
  <r>
    <x v="21"/>
    <x v="1"/>
    <n v="859"/>
    <n v="473"/>
    <n v="209987"/>
    <n v="4.46"/>
    <n v="30214"/>
    <n v="1.8382090319876945E-3"/>
  </r>
  <r>
    <x v="21"/>
    <x v="2"/>
    <n v="191"/>
    <n v="154"/>
    <n v="240550"/>
    <n v="5.22"/>
    <n v="15827"/>
    <n v="1.5381417584701726E-4"/>
  </r>
  <r>
    <x v="21"/>
    <x v="3"/>
    <n v="1814"/>
    <n v="157"/>
    <n v="305827"/>
    <n v="1.99"/>
    <n v="46643"/>
    <n v="5.4180958515762179E-3"/>
  </r>
  <r>
    <x v="22"/>
    <x v="0"/>
    <n v="1466"/>
    <n v="69"/>
    <n v="54935"/>
    <n v="6.85"/>
    <n v="36484"/>
    <n v="2.5430053699827069E-2"/>
  </r>
  <r>
    <x v="22"/>
    <x v="1"/>
    <n v="947"/>
    <n v="407"/>
    <n v="319186"/>
    <n v="3.32"/>
    <n v="4996"/>
    <n v="1.6918035252172713E-3"/>
  </r>
  <r>
    <x v="22"/>
    <x v="2"/>
    <n v="1821"/>
    <n v="218"/>
    <n v="439080"/>
    <n v="5.68"/>
    <n v="36095"/>
    <n v="3.6508153411678964E-3"/>
  </r>
  <r>
    <x v="22"/>
    <x v="3"/>
    <n v="1507"/>
    <n v="463"/>
    <n v="258944"/>
    <n v="6.08"/>
    <n v="16443"/>
    <n v="4.0317597627286209E-3"/>
  </r>
  <r>
    <x v="23"/>
    <x v="0"/>
    <n v="1075"/>
    <n v="173"/>
    <n v="51395"/>
    <n v="4.66"/>
    <n v="47812"/>
    <n v="1.7550345364335054E-2"/>
  </r>
  <r>
    <x v="23"/>
    <x v="1"/>
    <n v="171"/>
    <n v="277"/>
    <n v="309483"/>
    <n v="8.6999999999999993"/>
    <n v="38452"/>
    <n v="-3.4250669665215861E-4"/>
  </r>
  <r>
    <x v="23"/>
    <x v="2"/>
    <n v="1487"/>
    <n v="337"/>
    <n v="87305"/>
    <n v="2.46"/>
    <n v="30428"/>
    <n v="1.3172212358971423E-2"/>
  </r>
  <r>
    <x v="23"/>
    <x v="3"/>
    <n v="454"/>
    <n v="105"/>
    <n v="121091"/>
    <n v="7.97"/>
    <n v="9269"/>
    <n v="2.8821299683708945E-3"/>
  </r>
  <r>
    <x v="24"/>
    <x v="0"/>
    <n v="187"/>
    <n v="236"/>
    <n v="51087"/>
    <n v="9.41"/>
    <n v="29533"/>
    <n v="-9.5914811987394058E-4"/>
  </r>
  <r>
    <x v="24"/>
    <x v="1"/>
    <n v="513"/>
    <n v="441"/>
    <n v="338847"/>
    <n v="2.68"/>
    <n v="39997"/>
    <n v="2.1248528096751631E-4"/>
  </r>
  <r>
    <x v="24"/>
    <x v="2"/>
    <n v="628"/>
    <n v="183"/>
    <n v="487523"/>
    <n v="7.32"/>
    <n v="5391"/>
    <n v="9.1277744844858602E-4"/>
  </r>
  <r>
    <x v="24"/>
    <x v="3"/>
    <n v="278"/>
    <n v="218"/>
    <n v="301695"/>
    <n v="4.68"/>
    <n v="22373"/>
    <n v="1.9887634863023914E-4"/>
  </r>
  <r>
    <x v="25"/>
    <x v="0"/>
    <n v="1854"/>
    <n v="161"/>
    <n v="282466"/>
    <n v="5.17"/>
    <n v="1810"/>
    <n v="5.9936417126309005E-3"/>
  </r>
  <r>
    <x v="25"/>
    <x v="1"/>
    <n v="1710"/>
    <n v="378"/>
    <n v="336661"/>
    <n v="6.2"/>
    <n v="28498"/>
    <n v="3.9565022381564839E-3"/>
  </r>
  <r>
    <x v="25"/>
    <x v="2"/>
    <n v="330"/>
    <n v="232"/>
    <n v="88455"/>
    <n v="2.69"/>
    <n v="39530"/>
    <n v="1.1079079758069075E-3"/>
  </r>
  <r>
    <x v="25"/>
    <x v="3"/>
    <n v="1293"/>
    <n v="408"/>
    <n v="62535"/>
    <n v="8.9"/>
    <n v="37876"/>
    <n v="1.4152074838090669E-2"/>
  </r>
  <r>
    <x v="26"/>
    <x v="0"/>
    <n v="1696"/>
    <n v="71"/>
    <n v="421957"/>
    <n v="3.79"/>
    <n v="36103"/>
    <n v="3.8511033114748661E-3"/>
  </r>
  <r>
    <x v="26"/>
    <x v="1"/>
    <n v="1902"/>
    <n v="196"/>
    <n v="470269"/>
    <n v="4.79"/>
    <n v="26103"/>
    <n v="3.6277109484146308E-3"/>
  </r>
  <r>
    <x v="26"/>
    <x v="2"/>
    <n v="1441"/>
    <n v="268"/>
    <n v="309904"/>
    <n v="6.37"/>
    <n v="3455"/>
    <n v="3.7850431101244257E-3"/>
  </r>
  <r>
    <x v="26"/>
    <x v="3"/>
    <n v="452"/>
    <n v="161"/>
    <n v="221274"/>
    <n v="2.65"/>
    <n v="40888"/>
    <n v="1.3151115811166245E-3"/>
  </r>
  <r>
    <x v="27"/>
    <x v="0"/>
    <n v="1494"/>
    <n v="375"/>
    <n v="220616"/>
    <n v="1.81"/>
    <n v="22724"/>
    <n v="5.0721615839286359E-3"/>
  </r>
  <r>
    <x v="27"/>
    <x v="1"/>
    <n v="1514"/>
    <n v="141"/>
    <n v="35842"/>
    <n v="7.47"/>
    <n v="18601"/>
    <n v="3.8307014117515761E-2"/>
  </r>
  <r>
    <x v="27"/>
    <x v="2"/>
    <n v="1937"/>
    <n v="210"/>
    <n v="20607"/>
    <n v="4.2"/>
    <n v="20861"/>
    <n v="8.3806473528412681E-2"/>
  </r>
  <r>
    <x v="27"/>
    <x v="3"/>
    <n v="736"/>
    <n v="163"/>
    <n v="451894"/>
    <n v="5.43"/>
    <n v="46625"/>
    <n v="1.2679964770499277E-3"/>
  </r>
  <r>
    <x v="28"/>
    <x v="0"/>
    <n v="1502"/>
    <n v="70"/>
    <n v="465553"/>
    <n v="3.32"/>
    <n v="20692"/>
    <n v="3.0759118725472716E-3"/>
  </r>
  <r>
    <x v="28"/>
    <x v="1"/>
    <n v="1623"/>
    <n v="246"/>
    <n v="415815"/>
    <n v="8.11"/>
    <n v="18656"/>
    <n v="3.311568846722701E-3"/>
  </r>
  <r>
    <x v="28"/>
    <x v="2"/>
    <n v="1592"/>
    <n v="233"/>
    <n v="327183"/>
    <n v="6.66"/>
    <n v="13316"/>
    <n v="4.1536387893013997E-3"/>
  </r>
  <r>
    <x v="28"/>
    <x v="3"/>
    <n v="1004"/>
    <n v="128"/>
    <n v="488901"/>
    <n v="8.09"/>
    <n v="49558"/>
    <n v="1.7917737946946315E-3"/>
  </r>
  <r>
    <x v="29"/>
    <x v="0"/>
    <n v="1092"/>
    <n v="408"/>
    <n v="280795"/>
    <n v="8.44"/>
    <n v="4683"/>
    <n v="2.4359408109118751E-3"/>
  </r>
  <r>
    <x v="29"/>
    <x v="1"/>
    <n v="1155"/>
    <n v="425"/>
    <n v="93347"/>
    <n v="2.02"/>
    <n v="47502"/>
    <n v="7.8202834584935772E-3"/>
  </r>
  <r>
    <x v="29"/>
    <x v="2"/>
    <n v="1137"/>
    <n v="226"/>
    <n v="81119"/>
    <n v="7.74"/>
    <n v="35359"/>
    <n v="1.1230414576116569E-2"/>
  </r>
  <r>
    <x v="29"/>
    <x v="3"/>
    <n v="1900"/>
    <n v="311"/>
    <n v="25177"/>
    <n v="2.89"/>
    <n v="14154"/>
    <n v="6.3113158835445049E-2"/>
  </r>
  <r>
    <x v="30"/>
    <x v="0"/>
    <n v="1814"/>
    <n v="49"/>
    <n v="140804"/>
    <n v="1.76"/>
    <n v="4313"/>
    <n v="1.253515525127127E-2"/>
  </r>
  <r>
    <x v="30"/>
    <x v="1"/>
    <n v="1980"/>
    <n v="204"/>
    <n v="379431"/>
    <n v="3.09"/>
    <n v="25140"/>
    <n v="4.6806929323118035E-3"/>
  </r>
  <r>
    <x v="30"/>
    <x v="2"/>
    <n v="1786"/>
    <n v="257"/>
    <n v="274831"/>
    <n v="4.68"/>
    <n v="9118"/>
    <n v="5.5634189738421064E-3"/>
  </r>
  <r>
    <x v="30"/>
    <x v="3"/>
    <n v="1495"/>
    <n v="35"/>
    <n v="136845"/>
    <n v="4.4800000000000004"/>
    <n v="39931"/>
    <n v="1.0669005078738719E-2"/>
  </r>
  <r>
    <x v="31"/>
    <x v="0"/>
    <n v="1013"/>
    <n v="110"/>
    <n v="466382"/>
    <n v="5.3"/>
    <n v="37132"/>
    <n v="1.9361810704529763E-3"/>
  </r>
  <r>
    <x v="31"/>
    <x v="1"/>
    <n v="816"/>
    <n v="196"/>
    <n v="95728"/>
    <n v="8.1999999999999993"/>
    <n v="17951"/>
    <n v="6.4766839378238338E-3"/>
  </r>
  <r>
    <x v="31"/>
    <x v="2"/>
    <n v="1633"/>
    <n v="445"/>
    <n v="371156"/>
    <n v="2.2200000000000002"/>
    <n v="2798"/>
    <n v="3.2008104408927781E-3"/>
  </r>
  <r>
    <x v="31"/>
    <x v="3"/>
    <n v="891"/>
    <n v="45"/>
    <n v="95410"/>
    <n v="8.33"/>
    <n v="15045"/>
    <n v="8.8669950738916262E-3"/>
  </r>
  <r>
    <x v="32"/>
    <x v="0"/>
    <n v="1855"/>
    <n v="133"/>
    <n v="349413"/>
    <n v="3.3"/>
    <n v="14548"/>
    <n v="4.9282654051223049E-3"/>
  </r>
  <r>
    <x v="32"/>
    <x v="1"/>
    <n v="651"/>
    <n v="353"/>
    <n v="224699"/>
    <n v="5.61"/>
    <n v="45708"/>
    <n v="1.3262186302564765E-3"/>
  </r>
  <r>
    <x v="32"/>
    <x v="2"/>
    <n v="118"/>
    <n v="262"/>
    <n v="487896"/>
    <n v="2.56"/>
    <n v="12350"/>
    <n v="-2.9514486693885583E-4"/>
  </r>
  <r>
    <x v="32"/>
    <x v="3"/>
    <n v="1331"/>
    <n v="430"/>
    <n v="14437"/>
    <n v="3.29"/>
    <n v="40868"/>
    <n v="6.2409087760615087E-2"/>
  </r>
  <r>
    <x v="33"/>
    <x v="0"/>
    <n v="1748"/>
    <n v="176"/>
    <n v="383681"/>
    <n v="9.24"/>
    <n v="43122"/>
    <n v="4.0971536250166149E-3"/>
  </r>
  <r>
    <x v="33"/>
    <x v="1"/>
    <n v="663"/>
    <n v="236"/>
    <n v="479490"/>
    <n v="4.51"/>
    <n v="23853"/>
    <n v="8.9052952094934197E-4"/>
  </r>
  <r>
    <x v="33"/>
    <x v="2"/>
    <n v="1040"/>
    <n v="149"/>
    <n v="124404"/>
    <n v="5.23"/>
    <n v="45380"/>
    <n v="7.1621491270377159E-3"/>
  </r>
  <r>
    <x v="33"/>
    <x v="3"/>
    <n v="1166"/>
    <n v="442"/>
    <n v="336949"/>
    <n v="4.68"/>
    <n v="7705"/>
    <n v="2.1486931256659019E-3"/>
  </r>
  <r>
    <x v="34"/>
    <x v="0"/>
    <n v="115"/>
    <n v="281"/>
    <n v="357265"/>
    <n v="9.23"/>
    <n v="25525"/>
    <n v="-4.6464109274628077E-4"/>
  </r>
  <r>
    <x v="34"/>
    <x v="1"/>
    <n v="1249"/>
    <n v="351"/>
    <n v="321307"/>
    <n v="6.37"/>
    <n v="20560"/>
    <n v="2.7948348464241365E-3"/>
  </r>
  <r>
    <x v="34"/>
    <x v="2"/>
    <n v="1501"/>
    <n v="75"/>
    <n v="262569"/>
    <n v="2.0099999999999998"/>
    <n v="19119"/>
    <n v="5.4309533874905263E-3"/>
  </r>
  <r>
    <x v="34"/>
    <x v="3"/>
    <n v="1411"/>
    <n v="186"/>
    <n v="461669"/>
    <n v="3.72"/>
    <n v="43999"/>
    <n v="2.6534161921203288E-3"/>
  </r>
  <r>
    <x v="35"/>
    <x v="0"/>
    <n v="1556"/>
    <n v="476"/>
    <n v="351556"/>
    <n v="3.89"/>
    <n v="10825"/>
    <n v="3.0720567989168156E-3"/>
  </r>
  <r>
    <x v="35"/>
    <x v="1"/>
    <n v="1159"/>
    <n v="411"/>
    <n v="135987"/>
    <n v="8.6999999999999993"/>
    <n v="40323"/>
    <n v="5.5005257855530306E-3"/>
  </r>
  <r>
    <x v="35"/>
    <x v="2"/>
    <n v="927"/>
    <n v="358"/>
    <n v="177554"/>
    <n v="6.95"/>
    <n v="48270"/>
    <n v="3.2046588643454949E-3"/>
  </r>
  <r>
    <x v="35"/>
    <x v="3"/>
    <n v="152"/>
    <n v="355"/>
    <n v="270766"/>
    <n v="9.48"/>
    <n v="18001"/>
    <n v="-7.4972485467156139E-4"/>
  </r>
  <r>
    <x v="36"/>
    <x v="0"/>
    <n v="1957"/>
    <n v="234"/>
    <n v="222126"/>
    <n v="4.6100000000000003"/>
    <n v="3314"/>
    <n v="7.7568587198256845E-3"/>
  </r>
  <r>
    <x v="36"/>
    <x v="1"/>
    <n v="1294"/>
    <n v="382"/>
    <n v="309914"/>
    <n v="8.0299999999999994"/>
    <n v="23489"/>
    <n v="2.9427518601934728E-3"/>
  </r>
  <r>
    <x v="36"/>
    <x v="2"/>
    <n v="1587"/>
    <n v="385"/>
    <n v="126582"/>
    <n v="6.99"/>
    <n v="42832"/>
    <n v="9.4958208908059605E-3"/>
  </r>
  <r>
    <x v="36"/>
    <x v="3"/>
    <n v="1707"/>
    <n v="263"/>
    <n v="485280"/>
    <n v="9.0299999999999994"/>
    <n v="24494"/>
    <n v="2.9756017144741179E-3"/>
  </r>
  <r>
    <x v="37"/>
    <x v="0"/>
    <n v="1138"/>
    <n v="173"/>
    <n v="453243"/>
    <n v="2.86"/>
    <n v="44097"/>
    <n v="2.1291007252180398E-3"/>
  </r>
  <r>
    <x v="37"/>
    <x v="1"/>
    <n v="1895"/>
    <n v="305"/>
    <n v="104967"/>
    <n v="3.85"/>
    <n v="31853"/>
    <n v="1.5147617822744291E-2"/>
  </r>
  <r>
    <x v="37"/>
    <x v="2"/>
    <n v="362"/>
    <n v="399"/>
    <n v="145608"/>
    <n v="7.3"/>
    <n v="37636"/>
    <n v="-2.5410691720235154E-4"/>
  </r>
  <r>
    <x v="37"/>
    <x v="3"/>
    <n v="1662"/>
    <n v="487"/>
    <n v="105980"/>
    <n v="9.08"/>
    <n v="22996"/>
    <n v="1.1086997546706926E-2"/>
  </r>
  <r>
    <x v="38"/>
    <x v="0"/>
    <n v="1440"/>
    <n v="65"/>
    <n v="126524"/>
    <n v="4.34"/>
    <n v="49772"/>
    <n v="1.0867503398564699E-2"/>
  </r>
  <r>
    <x v="38"/>
    <x v="1"/>
    <n v="1884"/>
    <n v="177"/>
    <n v="230448"/>
    <n v="7.8"/>
    <n v="22713"/>
    <n v="7.4073109768798169E-3"/>
  </r>
  <r>
    <x v="38"/>
    <x v="2"/>
    <n v="861"/>
    <n v="153"/>
    <n v="317007"/>
    <n v="3.85"/>
    <n v="8718"/>
    <n v="2.2333891680625349E-3"/>
  </r>
  <r>
    <x v="38"/>
    <x v="3"/>
    <n v="1063"/>
    <n v="47"/>
    <n v="464239"/>
    <n v="6.58"/>
    <n v="39031"/>
    <n v="2.1885278918832756E-3"/>
  </r>
  <r>
    <x v="39"/>
    <x v="0"/>
    <n v="1371"/>
    <n v="56"/>
    <n v="257579"/>
    <n v="8.6199999999999992"/>
    <n v="33799"/>
    <n v="5.1052298518124532E-3"/>
  </r>
  <r>
    <x v="39"/>
    <x v="1"/>
    <n v="345"/>
    <n v="464"/>
    <n v="366881"/>
    <n v="4.55"/>
    <n v="20553"/>
    <n v="-3.2435585380545735E-4"/>
  </r>
  <r>
    <x v="39"/>
    <x v="2"/>
    <n v="946"/>
    <n v="47"/>
    <n v="466575"/>
    <n v="8.33"/>
    <n v="10002"/>
    <n v="1.9268070513850934E-3"/>
  </r>
  <r>
    <x v="39"/>
    <x v="3"/>
    <n v="510"/>
    <n v="195"/>
    <n v="224534"/>
    <n v="9.4"/>
    <n v="30987"/>
    <n v="1.4029055733207443E-3"/>
  </r>
  <r>
    <x v="40"/>
    <x v="0"/>
    <n v="393"/>
    <n v="181"/>
    <n v="462142"/>
    <n v="7.23"/>
    <n v="6296"/>
    <n v="4.5873346287504706E-4"/>
  </r>
  <r>
    <x v="40"/>
    <x v="1"/>
    <n v="1098"/>
    <n v="190"/>
    <n v="340842"/>
    <n v="9.39"/>
    <n v="21539"/>
    <n v="2.6639909400836752E-3"/>
  </r>
  <r>
    <x v="40"/>
    <x v="2"/>
    <n v="1399"/>
    <n v="49"/>
    <n v="12471"/>
    <n v="5.12"/>
    <n v="14722"/>
    <n v="0.10825114265095021"/>
  </r>
  <r>
    <x v="40"/>
    <x v="3"/>
    <n v="1658"/>
    <n v="416"/>
    <n v="98397"/>
    <n v="6.11"/>
    <n v="11383"/>
    <n v="1.2622336046830695E-2"/>
  </r>
  <r>
    <x v="41"/>
    <x v="0"/>
    <n v="1102"/>
    <n v="422"/>
    <n v="410330"/>
    <n v="7.74"/>
    <n v="9480"/>
    <n v="1.6572027392586454E-3"/>
  </r>
  <r>
    <x v="41"/>
    <x v="1"/>
    <n v="1358"/>
    <n v="242"/>
    <n v="342129"/>
    <n v="4.9400000000000004"/>
    <n v="29116"/>
    <n v="3.2619275185675578E-3"/>
  </r>
  <r>
    <x v="41"/>
    <x v="2"/>
    <n v="1077"/>
    <n v="216"/>
    <n v="12447"/>
    <n v="1.8"/>
    <n v="14068"/>
    <n v="6.9173294769824048E-2"/>
  </r>
  <r>
    <x v="41"/>
    <x v="3"/>
    <n v="1596"/>
    <n v="211"/>
    <n v="17380"/>
    <n v="8.64"/>
    <n v="35801"/>
    <n v="7.9689298043728429E-2"/>
  </r>
  <r>
    <x v="42"/>
    <x v="0"/>
    <n v="490"/>
    <n v="29"/>
    <n v="364810"/>
    <n v="1.53"/>
    <n v="49077"/>
    <n v="1.2636715002329981E-3"/>
  </r>
  <r>
    <x v="42"/>
    <x v="1"/>
    <n v="609"/>
    <n v="135"/>
    <n v="373606"/>
    <n v="8.52"/>
    <n v="21453"/>
    <n v="1.268716241173857E-3"/>
  </r>
  <r>
    <x v="42"/>
    <x v="2"/>
    <n v="364"/>
    <n v="72"/>
    <n v="211090"/>
    <n v="5.53"/>
    <n v="21061"/>
    <n v="1.3832962243592781E-3"/>
  </r>
  <r>
    <x v="42"/>
    <x v="3"/>
    <n v="442"/>
    <n v="53"/>
    <n v="441931"/>
    <n v="1.87"/>
    <n v="20059"/>
    <n v="8.8022790888170322E-4"/>
  </r>
  <r>
    <x v="43"/>
    <x v="0"/>
    <n v="1033"/>
    <n v="392"/>
    <n v="282780"/>
    <n v="6.27"/>
    <n v="23140"/>
    <n v="2.2667798288422093E-3"/>
  </r>
  <r>
    <x v="43"/>
    <x v="1"/>
    <n v="988"/>
    <n v="474"/>
    <n v="370070"/>
    <n v="9.4600000000000009"/>
    <n v="23461"/>
    <n v="1.3889264193260734E-3"/>
  </r>
  <r>
    <x v="43"/>
    <x v="2"/>
    <n v="1946"/>
    <n v="270"/>
    <n v="198350"/>
    <n v="7.5"/>
    <n v="11805"/>
    <n v="8.4497101083942528E-3"/>
  </r>
  <r>
    <x v="43"/>
    <x v="3"/>
    <n v="1957"/>
    <n v="490"/>
    <n v="435726"/>
    <n v="4.7300000000000004"/>
    <n v="15969"/>
    <n v="3.3667947287974553E-3"/>
  </r>
  <r>
    <x v="44"/>
    <x v="0"/>
    <n v="559"/>
    <n v="392"/>
    <n v="78789"/>
    <n v="3.19"/>
    <n v="2436"/>
    <n v="2.1195852212872357E-3"/>
  </r>
  <r>
    <x v="44"/>
    <x v="1"/>
    <n v="1307"/>
    <n v="278"/>
    <n v="98596"/>
    <n v="2.4900000000000002"/>
    <n v="47603"/>
    <n v="1.0436528865268368E-2"/>
  </r>
  <r>
    <x v="44"/>
    <x v="2"/>
    <n v="1432"/>
    <n v="425"/>
    <n v="29589"/>
    <n v="4.5"/>
    <n v="42964"/>
    <n v="3.4032917638311531E-2"/>
  </r>
  <r>
    <x v="44"/>
    <x v="3"/>
    <n v="623"/>
    <n v="414"/>
    <n v="290354"/>
    <n v="6.49"/>
    <n v="39923"/>
    <n v="7.1981098934404211E-4"/>
  </r>
  <r>
    <x v="45"/>
    <x v="0"/>
    <n v="198"/>
    <n v="358"/>
    <n v="66682"/>
    <n v="6.73"/>
    <n v="2293"/>
    <n v="-2.3994481269308059E-3"/>
  </r>
  <r>
    <x v="45"/>
    <x v="1"/>
    <n v="198"/>
    <n v="373"/>
    <n v="70707"/>
    <n v="4.83"/>
    <n v="25920"/>
    <n v="-2.4750024750024749E-3"/>
  </r>
  <r>
    <x v="45"/>
    <x v="2"/>
    <n v="353"/>
    <n v="300"/>
    <n v="142507"/>
    <n v="5.3"/>
    <n v="11035"/>
    <n v="3.7191155522184875E-4"/>
  </r>
  <r>
    <x v="45"/>
    <x v="3"/>
    <n v="520"/>
    <n v="375"/>
    <n v="369525"/>
    <n v="6.54"/>
    <n v="20733"/>
    <n v="3.9239564305527366E-4"/>
  </r>
  <r>
    <x v="46"/>
    <x v="0"/>
    <n v="961"/>
    <n v="358"/>
    <n v="62942"/>
    <n v="6.8"/>
    <n v="18693"/>
    <n v="9.5802484827301332E-3"/>
  </r>
  <r>
    <x v="46"/>
    <x v="1"/>
    <n v="1375"/>
    <n v="330"/>
    <n v="377382"/>
    <n v="2.6"/>
    <n v="7875"/>
    <n v="2.7690774864725927E-3"/>
  </r>
  <r>
    <x v="46"/>
    <x v="2"/>
    <n v="1147"/>
    <n v="388"/>
    <n v="333851"/>
    <n v="2.44"/>
    <n v="8471"/>
    <n v="2.2734693021737242E-3"/>
  </r>
  <r>
    <x v="46"/>
    <x v="3"/>
    <n v="1707"/>
    <n v="74"/>
    <n v="270958"/>
    <n v="3.09"/>
    <n v="14090"/>
    <n v="6.0267642955734836E-3"/>
  </r>
  <r>
    <x v="47"/>
    <x v="0"/>
    <n v="1693"/>
    <n v="154"/>
    <n v="445944"/>
    <n v="5.69"/>
    <n v="14216"/>
    <n v="3.4511059684624078E-3"/>
  </r>
  <r>
    <x v="47"/>
    <x v="1"/>
    <n v="833"/>
    <n v="380"/>
    <n v="224830"/>
    <n v="3.86"/>
    <n v="3582"/>
    <n v="2.014855668727483E-3"/>
  </r>
  <r>
    <x v="47"/>
    <x v="2"/>
    <n v="1222"/>
    <n v="274"/>
    <n v="487289"/>
    <n v="3.16"/>
    <n v="32500"/>
    <n v="1.9454574184929272E-3"/>
  </r>
  <r>
    <x v="47"/>
    <x v="3"/>
    <n v="777"/>
    <n v="140"/>
    <n v="11435"/>
    <n v="1.6"/>
    <n v="6832"/>
    <n v="5.5706165282028861E-2"/>
  </r>
  <r>
    <x v="48"/>
    <x v="0"/>
    <n v="1957"/>
    <n v="76"/>
    <n v="447902"/>
    <n v="6.09"/>
    <n v="33381"/>
    <n v="4.1995793722733989E-3"/>
  </r>
  <r>
    <x v="48"/>
    <x v="1"/>
    <n v="405"/>
    <n v="66"/>
    <n v="418696"/>
    <n v="5.59"/>
    <n v="48419"/>
    <n v="8.0965664826031301E-4"/>
  </r>
  <r>
    <x v="48"/>
    <x v="2"/>
    <n v="1581"/>
    <n v="71"/>
    <n v="484364"/>
    <n v="3.55"/>
    <n v="16149"/>
    <n v="3.1174901520344203E-3"/>
  </r>
  <r>
    <x v="48"/>
    <x v="3"/>
    <n v="1035"/>
    <n v="171"/>
    <n v="148477"/>
    <n v="5.21"/>
    <n v="7541"/>
    <n v="5.8190830903102836E-3"/>
  </r>
  <r>
    <x v="49"/>
    <x v="0"/>
    <n v="1765"/>
    <n v="109"/>
    <n v="468301"/>
    <n v="1.82"/>
    <n v="20042"/>
    <n v="3.5361871958419907E-3"/>
  </r>
  <r>
    <x v="49"/>
    <x v="1"/>
    <n v="837"/>
    <n v="430"/>
    <n v="364820"/>
    <n v="4"/>
    <n v="49400"/>
    <n v="1.1156186612576065E-3"/>
  </r>
  <r>
    <x v="49"/>
    <x v="2"/>
    <n v="337"/>
    <n v="68"/>
    <n v="456298"/>
    <n v="7.57"/>
    <n v="4007"/>
    <n v="5.8952701962314107E-4"/>
  </r>
  <r>
    <x v="49"/>
    <x v="3"/>
    <n v="119"/>
    <n v="456"/>
    <n v="82558"/>
    <n v="6.81"/>
    <n v="12174"/>
    <n v="-4.0819787301048958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2B40A2-CDCC-4E0E-8FEB-4C66DCEC0283}" name="PivotTable4" cacheId="0"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5">
  <location ref="I9:J14" firstHeaderRow="1" firstDataRow="1" firstDataCol="1"/>
  <pivotFields count="8">
    <pivotField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numFmtId="3" showAll="0"/>
    <pivotField numFmtId="3" showAll="0"/>
    <pivotField numFmtId="3" showAll="0"/>
    <pivotField dataField="1" numFmtId="2" showAll="0"/>
    <pivotField numFmtId="3" showAll="0"/>
    <pivotField numFmtId="10" showAll="0"/>
  </pivotFields>
  <rowFields count="1">
    <field x="1"/>
  </rowFields>
  <rowItems count="5">
    <i>
      <x v="1"/>
    </i>
    <i>
      <x v="2"/>
    </i>
    <i>
      <x/>
    </i>
    <i>
      <x v="3"/>
    </i>
    <i t="grand">
      <x/>
    </i>
  </rowItems>
  <colItems count="1">
    <i/>
  </colItems>
  <dataFields count="1">
    <dataField name="Average of Engagement_Rate" fld="5" subtotal="average" baseField="1" baseItem="0" numFmtId="2"/>
  </dataFields>
  <formats count="11">
    <format dxfId="10">
      <pivotArea outline="0" collapsedLevelsAreSubtotals="1" fieldPosition="0"/>
    </format>
    <format dxfId="9">
      <pivotArea type="all" dataOnly="0" outline="0" fieldPosition="0"/>
    </format>
    <format dxfId="8">
      <pivotArea outline="0" collapsedLevelsAreSubtotals="1" fieldPosition="0"/>
    </format>
    <format dxfId="7">
      <pivotArea field="1" type="button" dataOnly="0" labelOnly="1" outline="0" axis="axisRow" fieldPosition="0"/>
    </format>
    <format dxfId="6">
      <pivotArea dataOnly="0" labelOnly="1" fieldPosition="0">
        <references count="1">
          <reference field="1" count="0"/>
        </references>
      </pivotArea>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1" type="button" dataOnly="0" labelOnly="1" outline="0" axis="axisRow" fieldPosition="0"/>
    </format>
    <format dxfId="1">
      <pivotArea dataOnly="0" labelOnly="1" fieldPosition="0">
        <references count="1">
          <reference field="1" count="0"/>
        </references>
      </pivotArea>
    </format>
    <format dxfId="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666C97-D058-410C-8C91-6827AB4F691E}" name="PivotTable6" cacheId="0"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19">
  <location ref="I63:K68" firstHeaderRow="0" firstDataRow="1" firstDataCol="1"/>
  <pivotFields count="8">
    <pivotField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5">
        <item x="1"/>
        <item x="0"/>
        <item x="2"/>
        <item x="3"/>
        <item t="default"/>
      </items>
    </pivotField>
    <pivotField numFmtId="3" showAll="0"/>
    <pivotField numFmtId="3" showAll="0"/>
    <pivotField numFmtId="3" showAll="0"/>
    <pivotField dataField="1" numFmtId="2" showAll="0"/>
    <pivotField dataField="1" numFmtId="3" showAll="0"/>
    <pivotField numFmtId="10" showAll="0"/>
  </pivotFields>
  <rowFields count="1">
    <field x="1"/>
  </rowFields>
  <rowItems count="5">
    <i>
      <x/>
    </i>
    <i>
      <x v="1"/>
    </i>
    <i>
      <x v="2"/>
    </i>
    <i>
      <x v="3"/>
    </i>
    <i t="grand">
      <x/>
    </i>
  </rowItems>
  <colFields count="1">
    <field x="-2"/>
  </colFields>
  <colItems count="2">
    <i>
      <x/>
    </i>
    <i i="1">
      <x v="1"/>
    </i>
  </colItems>
  <dataFields count="2">
    <dataField name="Average of Engagement_Rate" fld="5" subtotal="average" baseField="1" baseItem="0" numFmtId="2"/>
    <dataField name="Average of Ad_Spend" fld="6" subtotal="average" baseField="1" baseItem="0" numFmtId="3"/>
  </dataFields>
  <formats count="9">
    <format dxfId="19">
      <pivotArea outline="0" collapsedLevelsAreSubtotals="1" fieldPosition="0"/>
    </format>
    <format dxfId="18">
      <pivotArea field="1" type="button" dataOnly="0" labelOnly="1" outline="0" axis="axisRow" fieldPosition="0"/>
    </format>
    <format dxfId="17">
      <pivotArea outline="0" collapsedLevelsAreSubtotals="1" fieldPosition="0">
        <references count="1">
          <reference field="4294967294" count="1" selected="0">
            <x v="0"/>
          </reference>
        </references>
      </pivotArea>
    </format>
    <format dxfId="16">
      <pivotArea outline="0" collapsedLevelsAreSubtotals="1" fieldPosition="0">
        <references count="1">
          <reference field="4294967294" count="1" selected="0">
            <x v="1"/>
          </reference>
        </references>
      </pivotArea>
    </format>
    <format dxfId="15">
      <pivotArea type="all" dataOnly="0" outline="0" fieldPosition="0"/>
    </format>
    <format dxfId="14">
      <pivotArea outline="0" collapsedLevelsAreSubtotals="1" fieldPosition="0"/>
    </format>
    <format dxfId="13">
      <pivotArea field="1" type="button" dataOnly="0" labelOnly="1" outline="0" axis="axisRow" fieldPosition="0"/>
    </format>
    <format dxfId="12">
      <pivotArea dataOnly="0" labelOnly="1" fieldPosition="0">
        <references count="1">
          <reference field="1" count="0"/>
        </references>
      </pivotArea>
    </format>
    <format dxfId="11">
      <pivotArea dataOnly="0" labelOnly="1" outline="0" fieldPosition="0">
        <references count="1">
          <reference field="4294967294" count="2">
            <x v="0"/>
            <x v="1"/>
          </reference>
        </references>
      </pivotArea>
    </format>
  </formats>
  <chartFormats count="1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12" format="9" series="1">
      <pivotArea type="data" outline="0" fieldPosition="0">
        <references count="1">
          <reference field="4294967294" count="1" selected="0">
            <x v="1"/>
          </reference>
        </references>
      </pivotArea>
    </chartFormat>
    <chartFormat chart="12" format="10"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1"/>
          </reference>
        </references>
      </pivotArea>
    </chartFormat>
    <chartFormat chart="14" format="14" series="1">
      <pivotArea type="data" outline="0" fieldPosition="0">
        <references count="1">
          <reference field="4294967294" count="1" selected="0">
            <x v="0"/>
          </reference>
        </references>
      </pivotArea>
    </chartFormat>
    <chartFormat chart="16" format="17" series="1">
      <pivotArea type="data" outline="0" fieldPosition="0">
        <references count="1">
          <reference field="4294967294" count="1" selected="0">
            <x v="1"/>
          </reference>
        </references>
      </pivotArea>
    </chartFormat>
    <chartFormat chart="16" format="18"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84778E-53CE-4AE5-97A0-0BBFA147EF14}" name="PivotTable5" cacheId="0"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7">
  <location ref="I36:J41" firstHeaderRow="1" firstDataRow="1" firstDataCol="1"/>
  <pivotFields count="8">
    <pivotField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sortType="ascending">
      <items count="5">
        <item x="1"/>
        <item x="0"/>
        <item x="2"/>
        <item x="3"/>
        <item t="default"/>
      </items>
      <autoSortScope>
        <pivotArea dataOnly="0" outline="0" fieldPosition="0">
          <references count="1">
            <reference field="4294967294" count="1" selected="0">
              <x v="0"/>
            </reference>
          </references>
        </pivotArea>
      </autoSortScope>
    </pivotField>
    <pivotField numFmtId="3" showAll="0"/>
    <pivotField numFmtId="3" showAll="0"/>
    <pivotField numFmtId="3" showAll="0"/>
    <pivotField numFmtId="2" showAll="0"/>
    <pivotField numFmtId="3" showAll="0"/>
    <pivotField dataField="1" numFmtId="10" showAll="0"/>
  </pivotFields>
  <rowFields count="1">
    <field x="1"/>
  </rowFields>
  <rowItems count="5">
    <i>
      <x/>
    </i>
    <i>
      <x v="1"/>
    </i>
    <i>
      <x v="3"/>
    </i>
    <i>
      <x v="2"/>
    </i>
    <i t="grand">
      <x/>
    </i>
  </rowItems>
  <colItems count="1">
    <i/>
  </colItems>
  <dataFields count="1">
    <dataField name="Average of Growth_Rate" fld="7" subtotal="average" baseField="1" baseItem="0" numFmtId="10"/>
  </dataFields>
  <formats count="7">
    <format dxfId="26">
      <pivotArea outline="0" collapsedLevelsAreSubtotals="1" fieldPosition="0"/>
    </format>
    <format dxfId="25">
      <pivotArea type="all" dataOnly="0" outline="0" fieldPosition="0"/>
    </format>
    <format dxfId="24">
      <pivotArea outline="0" collapsedLevelsAreSubtotals="1" fieldPosition="0"/>
    </format>
    <format dxfId="23">
      <pivotArea field="1" type="button" dataOnly="0" labelOnly="1" outline="0" axis="axisRow" fieldPosition="0"/>
    </format>
    <format dxfId="22">
      <pivotArea dataOnly="0" labelOnly="1" fieldPosition="0">
        <references count="1">
          <reference field="1" count="0"/>
        </references>
      </pivotArea>
    </format>
    <format dxfId="21">
      <pivotArea dataOnly="0" labelOnly="1" outline="0" axis="axisValues" fieldPosition="0"/>
    </format>
    <format dxfId="20">
      <pivotArea dataOnly="0" labelOnly="1" outline="0" axis="axisValues"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593424A7-1947-47D0-AF20-5620620A82CA}" autoFormatId="16" applyNumberFormats="0" applyBorderFormats="0" applyFontFormats="0" applyPatternFormats="0" applyAlignmentFormats="0" applyWidthHeightFormats="0">
  <queryTableRefresh nextId="15" unboundColumnsRight="1">
    <queryTableFields count="14">
      <queryTableField id="1" name="Post ID" tableColumnId="1"/>
      <queryTableField id="2" name="Platform" tableColumnId="2"/>
      <queryTableField id="3" name="Date" tableColumnId="3"/>
      <queryTableField id="4" name="Content Type" tableColumnId="4"/>
      <queryTableField id="5" name="Post Text" tableColumnId="5"/>
      <queryTableField id="6" name="Likes" tableColumnId="6"/>
      <queryTableField id="7" name="Shares" tableColumnId="7"/>
      <queryTableField id="8" name="Comments" tableColumnId="8"/>
      <queryTableField id="9" name="Impressions" tableColumnId="9"/>
      <queryTableField id="10" name="Reach" tableColumnId="10"/>
      <queryTableField id="11" name="Clicks" tableColumnId="11"/>
      <queryTableField id="12" name="Hashtags Used" tableColumnId="12"/>
      <queryTableField id="13" name="Campaign_Name" tableColumnId="13"/>
      <queryTableField id="14" dataBound="0"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A662EE08-C608-49BC-886B-8130F0FC6B87}" autoFormatId="16" applyNumberFormats="0" applyBorderFormats="0" applyFontFormats="0" applyPatternFormats="0" applyAlignmentFormats="0" applyWidthHeightFormats="0">
  <queryTableRefresh nextId="8">
    <queryTableFields count="7">
      <queryTableField id="1" name="Campaign_Name" tableColumnId="1"/>
      <queryTableField id="2" name="Start_Date" tableColumnId="2"/>
      <queryTableField id="3" name="End_Date" tableColumnId="3"/>
      <queryTableField id="4" name="Objective" tableColumnId="4"/>
      <queryTableField id="5" name="Total_Budget" tableColumnId="5"/>
      <queryTableField id="6" name="Target_Platforms" tableColumnId="6"/>
      <queryTableField id="7" name="Primary_Hashtags"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2F68E480-A53B-4FE8-99C5-7E4D7AC44EF7}" autoFormatId="16" applyNumberFormats="0" applyBorderFormats="0" applyFontFormats="0" applyPatternFormats="0" applyAlignmentFormats="0" applyWidthHeightFormats="0">
  <queryTableRefresh nextId="9" unboundColumnsRight="1">
    <queryTableFields count="8">
      <queryTableField id="1" name="Week_Start_Date" tableColumnId="1"/>
      <queryTableField id="2" name="Platform" tableColumnId="2"/>
      <queryTableField id="3" name="New_Followers" tableColumnId="3"/>
      <queryTableField id="4" name="Unfollows" tableColumnId="4"/>
      <queryTableField id="5" name="Total_Followers" tableColumnId="5"/>
      <queryTableField id="6" name="Engagement_Rate" tableColumnId="6"/>
      <queryTableField id="7" name="Ad_Spend" tableColumnId="7"/>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588E4A32-C1C1-4975-9E08-4155246E59B9}" sourceName="Platform">
  <pivotTables>
    <pivotTable tabId="8" name="PivotTable4"/>
    <pivotTable tabId="8" name="PivotTable5"/>
    <pivotTable tabId="8" name="PivotTable6"/>
  </pivotTables>
  <data>
    <tabular pivotCacheId="308884398">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EEEC7A4D-6C3F-4295-B693-8F91B79C82DE}" cache="Slicer_Platform" caption="Platform"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1" xr10:uid="{9687E190-9A79-42CD-B1D1-1406FBF395C4}" cache="Slicer_Platform" caption="Platform"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A1F193-6849-4016-BE08-8387C0479411}" name="Post_Table" displayName="Post_Table" ref="A1:N332" tableType="queryTable" totalsRowShown="0">
  <autoFilter ref="A1:N332" xr:uid="{E7A1F193-6849-4016-BE08-8387C0479411}"/>
  <sortState xmlns:xlrd2="http://schemas.microsoft.com/office/spreadsheetml/2017/richdata2" ref="A2:N332">
    <sortCondition ref="A1:A332"/>
  </sortState>
  <tableColumns count="14">
    <tableColumn id="1" xr3:uid="{B58F31C3-900E-4043-8D10-009AC56CF48F}" uniqueName="1" name="Post ID" queryTableFieldId="1" dataDxfId="47"/>
    <tableColumn id="2" xr3:uid="{B009C523-27E9-4390-BD8B-B3AA0CD8C586}" uniqueName="2" name="Platform" queryTableFieldId="2" dataDxfId="46"/>
    <tableColumn id="3" xr3:uid="{A1B7FE7B-FC64-4DD4-AF5C-9DC3165CB91C}" uniqueName="3" name="Date" queryTableFieldId="3" dataDxfId="45"/>
    <tableColumn id="4" xr3:uid="{5ED346C4-0F57-427F-9ADC-1DC04D0191F6}" uniqueName="4" name="Content Type" queryTableFieldId="4" dataDxfId="44"/>
    <tableColumn id="5" xr3:uid="{F8C67566-E99C-4060-9D5E-BD31A67B1577}" uniqueName="5" name="Post Text" queryTableFieldId="5" dataDxfId="43"/>
    <tableColumn id="6" xr3:uid="{B2260935-D678-4B6C-BD82-F125171DC10E}" uniqueName="6" name="Likes" queryTableFieldId="6" dataDxfId="42"/>
    <tableColumn id="7" xr3:uid="{3DD24810-064A-4F92-A65F-4F17902D4A98}" uniqueName="7" name="Shares" queryTableFieldId="7" dataDxfId="41"/>
    <tableColumn id="8" xr3:uid="{65090912-6A6A-4A40-A465-10A875B53698}" uniqueName="8" name="Comments" queryTableFieldId="8" dataDxfId="40"/>
    <tableColumn id="9" xr3:uid="{7822E429-44B0-444D-B3E9-D7ECB9CE5F17}" uniqueName="9" name="Impressions" queryTableFieldId="9" dataDxfId="39"/>
    <tableColumn id="10" xr3:uid="{6A2A981D-697E-4241-AC34-759517F87D04}" uniqueName="10" name="Reach" queryTableFieldId="10" dataDxfId="38"/>
    <tableColumn id="11" xr3:uid="{7CB6C8CA-381F-4A04-96C7-FD0C1B5268BD}" uniqueName="11" name="Clicks" queryTableFieldId="11" dataDxfId="37"/>
    <tableColumn id="12" xr3:uid="{37D0C8DE-2548-4CBE-BE19-96638BB5D4EC}" uniqueName="12" name="Hashtags Used" queryTableFieldId="12" dataDxfId="36"/>
    <tableColumn id="13" xr3:uid="{1D577990-C4F2-4EC8-8BA1-29CA85A35A87}" uniqueName="13" name="Campaign_Name" queryTableFieldId="13" dataDxfId="35"/>
    <tableColumn id="14" xr3:uid="{DF77B7ED-4D15-4019-9066-30C0168B6FFE}" uniqueName="14" name="Engagement_Rate" queryTableFieldId="14" dataDxfId="34">
      <calculatedColumnFormula>(Post_Table[[#This Row],[Likes]]+Post_Table[[#This Row],[Shares]]+Post_Table[[#This Row],[Comments]])/Post_Table[[#This Row],[Impressions]]</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87A8F5-34BF-435B-8C19-24695A471BE1}" name="Campaign_Table" displayName="Campaign_Table" ref="A1:G5" tableType="queryTable" totalsRowShown="0">
  <autoFilter ref="A1:G5" xr:uid="{2287A8F5-34BF-435B-8C19-24695A471BE1}"/>
  <tableColumns count="7">
    <tableColumn id="1" xr3:uid="{5C2430A0-8FB8-48E0-888B-8944C850935C}" uniqueName="1" name="Campaign_Name" queryTableFieldId="1" dataDxfId="33"/>
    <tableColumn id="2" xr3:uid="{5921C834-BF1A-41B1-8FC7-106C862DE39A}" uniqueName="2" name="Start_Date" queryTableFieldId="2" dataDxfId="32"/>
    <tableColumn id="3" xr3:uid="{7C7C231F-4DBD-4E39-BF6D-A3B7AEA38003}" uniqueName="3" name="End_Date" queryTableFieldId="3" dataDxfId="31"/>
    <tableColumn id="4" xr3:uid="{DAC70834-64B0-4CB4-8E9E-FC5DC8A442FA}" uniqueName="4" name="Objective" queryTableFieldId="4" dataDxfId="30"/>
    <tableColumn id="5" xr3:uid="{23AD1500-A692-4AB2-A7D2-3634457525D0}" uniqueName="5" name="Total_Budget" queryTableFieldId="5" dataDxfId="29"/>
    <tableColumn id="6" xr3:uid="{821B6D7D-E8D4-46E6-87FE-13F69C3E353C}" uniqueName="6" name="Target_Platforms" queryTableFieldId="6" dataDxfId="28"/>
    <tableColumn id="7" xr3:uid="{9D8227E9-A708-4405-8403-F2E5ED88FB84}" uniqueName="7" name="Primary_Hashtags" queryTableFieldId="7" dataDxfId="2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159C1B-88C2-40F3-91BF-86693ED3AFB7}" name="Engagement_Table" displayName="Engagement_Table" ref="A1:H201" tableType="queryTable" totalsRowShown="0">
  <autoFilter ref="A1:H201" xr:uid="{99159C1B-88C2-40F3-91BF-86693ED3AFB7}"/>
  <tableColumns count="8">
    <tableColumn id="1" xr3:uid="{9361BAC4-17F1-4A8C-A211-AE3459CD747B}" uniqueName="1" name="Week_Start_Date" queryTableFieldId="1" dataDxfId="55"/>
    <tableColumn id="2" xr3:uid="{5484CA9C-D946-432E-800F-04DEC2A341E5}" uniqueName="2" name="Platform" queryTableFieldId="2" dataDxfId="54"/>
    <tableColumn id="3" xr3:uid="{459D9474-4526-4F17-BC2D-3D6629D0D4E1}" uniqueName="3" name="New_Followers" queryTableFieldId="3" dataDxfId="53"/>
    <tableColumn id="4" xr3:uid="{F3D7BE85-D86C-4E5A-9915-69F2C4D6D40C}" uniqueName="4" name="Unfollows" queryTableFieldId="4" dataDxfId="52"/>
    <tableColumn id="5" xr3:uid="{3815A050-F119-4881-B350-CC83BFD926B3}" uniqueName="5" name="Total_Followers" queryTableFieldId="5" dataDxfId="51"/>
    <tableColumn id="6" xr3:uid="{C295F672-F74F-40EB-929F-D3F43A94C488}" uniqueName="6" name="Engagement_Rate" queryTableFieldId="6" dataDxfId="50"/>
    <tableColumn id="7" xr3:uid="{A897CFAB-739A-432E-B277-97325F0AFA1E}" uniqueName="7" name="Ad_Spend" queryTableFieldId="7" dataDxfId="49"/>
    <tableColumn id="8" xr3:uid="{21664687-911B-4684-9468-399090161BBC}" uniqueName="8" name="Growth_Rate" queryTableFieldId="8" dataDxfId="48">
      <calculatedColumnFormula>(Engagement_Table[[#This Row],[New_Followers]]-Engagement_Table[[#This Row],[Unfollows]])/Engagement_Table[[#This Row],[Total_Followers]]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Week_Start_Date" xr10:uid="{4A08DFD4-A688-4C57-A5B8-C821AF6240DB}" sourceName="Week_Start_Date">
  <pivotTables>
    <pivotTable tabId="8" name="PivotTable4"/>
    <pivotTable tabId="8" name="PivotTable5"/>
    <pivotTable tabId="8" name="PivotTable6"/>
  </pivotTables>
  <state minimalRefreshVersion="6" lastRefreshVersion="6" pivotCacheId="308884398"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Week_Start_Date" xr10:uid="{B97F6370-F799-4A0E-93B6-6DC192F66D75}" cache="NativeTimeline_Week_Start_Date" caption="Week_Start_Date" level="0" selectionLevel="0" scrollPosition="2024-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Week_Start_Date 1" xr10:uid="{497ED569-2022-4636-9E07-54326F45411F}" cache="NativeTimeline_Week_Start_Date" caption="Week_Start_Date" level="0" selectionLevel="0" scrollPosition="2024-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033DA-070C-43D2-B298-197FF2C8B9F9}">
  <dimension ref="H2:AC117"/>
  <sheetViews>
    <sheetView tabSelected="1" topLeftCell="J1" zoomScale="124" workbookViewId="0">
      <selection activeCell="S4" sqref="S4"/>
    </sheetView>
  </sheetViews>
  <sheetFormatPr defaultRowHeight="14.4" x14ac:dyDescent="0.3"/>
  <cols>
    <col min="2" max="2" width="13.33203125" bestFit="1" customWidth="1"/>
    <col min="3" max="3" width="26.77734375" bestFit="1" customWidth="1"/>
    <col min="4" max="4" width="19.6640625" bestFit="1" customWidth="1"/>
    <col min="9" max="9" width="12.5546875" bestFit="1" customWidth="1"/>
    <col min="10" max="10" width="26.33203125" bestFit="1" customWidth="1"/>
    <col min="11" max="11" width="19.44140625" bestFit="1" customWidth="1"/>
    <col min="14" max="14" width="10" bestFit="1" customWidth="1"/>
  </cols>
  <sheetData>
    <row r="2" spans="8:29" ht="46.2" x14ac:dyDescent="0.85">
      <c r="I2" s="60" t="s">
        <v>373</v>
      </c>
      <c r="J2" s="60"/>
      <c r="K2" s="60"/>
      <c r="L2" s="60"/>
      <c r="M2" s="60"/>
      <c r="N2" s="60"/>
      <c r="O2" s="60"/>
      <c r="P2" s="60"/>
    </row>
    <row r="4" spans="8:29" ht="15" thickBot="1" x14ac:dyDescent="0.35"/>
    <row r="5" spans="8:29" ht="18.600000000000001" thickBot="1" x14ac:dyDescent="0.4">
      <c r="I5" s="7"/>
      <c r="J5" s="7"/>
      <c r="K5" s="7"/>
      <c r="L5" s="7"/>
      <c r="T5" s="43"/>
      <c r="U5" s="44"/>
      <c r="V5" s="61" t="s">
        <v>394</v>
      </c>
      <c r="W5" s="61"/>
      <c r="X5" s="61"/>
      <c r="Y5" s="44"/>
      <c r="Z5" s="44"/>
      <c r="AA5" s="44"/>
      <c r="AB5" s="44"/>
      <c r="AC5" s="45"/>
    </row>
    <row r="6" spans="8:29" x14ac:dyDescent="0.3">
      <c r="H6" s="9"/>
      <c r="I6" s="10"/>
      <c r="J6" s="10"/>
      <c r="K6" s="10"/>
      <c r="L6" s="10"/>
      <c r="M6" s="10"/>
      <c r="N6" s="10"/>
      <c r="O6" s="10"/>
      <c r="P6" s="10"/>
      <c r="Q6" s="10"/>
      <c r="R6" s="11"/>
      <c r="T6" s="46"/>
      <c r="AC6" s="47"/>
    </row>
    <row r="7" spans="8:29" x14ac:dyDescent="0.3">
      <c r="H7" s="12"/>
      <c r="I7" s="17" t="s">
        <v>374</v>
      </c>
      <c r="J7" s="17"/>
      <c r="K7" s="17"/>
      <c r="L7" s="17"/>
      <c r="M7" s="17"/>
      <c r="N7" s="17"/>
      <c r="O7" s="17"/>
      <c r="P7" s="8"/>
      <c r="Q7" s="8"/>
      <c r="R7" s="13"/>
      <c r="T7" s="46"/>
      <c r="AC7" s="47"/>
    </row>
    <row r="8" spans="8:29" ht="15" thickBot="1" x14ac:dyDescent="0.35">
      <c r="H8" s="12"/>
      <c r="R8" s="13"/>
      <c r="T8" s="46"/>
      <c r="AC8" s="47"/>
    </row>
    <row r="9" spans="8:29" ht="15" thickBot="1" x14ac:dyDescent="0.35">
      <c r="H9" s="12"/>
      <c r="I9" s="20" t="s">
        <v>375</v>
      </c>
      <c r="J9" s="20" t="s">
        <v>376</v>
      </c>
      <c r="R9" s="13"/>
      <c r="T9" s="46"/>
      <c r="AC9" s="47"/>
    </row>
    <row r="10" spans="8:29" x14ac:dyDescent="0.3">
      <c r="H10" s="12"/>
      <c r="I10" s="21" t="s">
        <v>27</v>
      </c>
      <c r="J10" s="55">
        <v>5.7156000000000002</v>
      </c>
      <c r="L10" s="54" t="s">
        <v>383</v>
      </c>
      <c r="M10" s="54">
        <f>GETPIVOTDATA("Average of Engagement_Rate",Pivot_Tables!$J$9)</f>
        <v>5.6446999999999994</v>
      </c>
      <c r="R10" s="13"/>
      <c r="T10" s="46"/>
      <c r="AC10" s="47"/>
    </row>
    <row r="11" spans="8:29" x14ac:dyDescent="0.3">
      <c r="H11" s="12"/>
      <c r="I11" s="22" t="s">
        <v>14</v>
      </c>
      <c r="J11" s="57">
        <v>5.6558000000000002</v>
      </c>
      <c r="R11" s="13"/>
      <c r="T11" s="46"/>
      <c r="AC11" s="47"/>
    </row>
    <row r="12" spans="8:29" x14ac:dyDescent="0.3">
      <c r="H12" s="12"/>
      <c r="I12" s="22" t="s">
        <v>35</v>
      </c>
      <c r="J12" s="57">
        <v>5.6486000000000001</v>
      </c>
      <c r="R12" s="13"/>
      <c r="T12" s="46"/>
      <c r="AC12" s="47"/>
    </row>
    <row r="13" spans="8:29" ht="15" thickBot="1" x14ac:dyDescent="0.35">
      <c r="H13" s="12"/>
      <c r="I13" s="23" t="s">
        <v>368</v>
      </c>
      <c r="J13" s="57">
        <v>5.5587999999999997</v>
      </c>
      <c r="R13" s="13"/>
      <c r="T13" s="46"/>
      <c r="AC13" s="47"/>
    </row>
    <row r="14" spans="8:29" ht="15" thickBot="1" x14ac:dyDescent="0.35">
      <c r="H14" s="12"/>
      <c r="I14" s="19" t="s">
        <v>384</v>
      </c>
      <c r="J14" s="56">
        <v>5.6446999999999994</v>
      </c>
      <c r="R14" s="13"/>
      <c r="T14" s="46"/>
      <c r="AC14" s="47"/>
    </row>
    <row r="15" spans="8:29" x14ac:dyDescent="0.3">
      <c r="H15" s="12"/>
      <c r="R15" s="13"/>
      <c r="T15" s="46"/>
      <c r="AC15" s="47"/>
    </row>
    <row r="16" spans="8:29" ht="15" thickBot="1" x14ac:dyDescent="0.35">
      <c r="H16" s="12"/>
      <c r="R16" s="13"/>
      <c r="T16" s="48"/>
      <c r="U16" s="49"/>
      <c r="V16" s="49"/>
      <c r="W16" s="49"/>
      <c r="X16" s="49"/>
      <c r="Y16" s="49"/>
      <c r="Z16" s="49"/>
      <c r="AA16" s="49"/>
      <c r="AB16" s="49"/>
      <c r="AC16" s="50"/>
    </row>
    <row r="17" spans="8:18" x14ac:dyDescent="0.3">
      <c r="H17" s="12"/>
      <c r="R17" s="13"/>
    </row>
    <row r="18" spans="8:18" x14ac:dyDescent="0.3">
      <c r="H18" s="12"/>
      <c r="R18" s="13"/>
    </row>
    <row r="19" spans="8:18" x14ac:dyDescent="0.3">
      <c r="H19" s="12"/>
      <c r="R19" s="13"/>
    </row>
    <row r="20" spans="8:18" x14ac:dyDescent="0.3">
      <c r="H20" s="12"/>
      <c r="R20" s="13"/>
    </row>
    <row r="21" spans="8:18" x14ac:dyDescent="0.3">
      <c r="H21" s="12"/>
      <c r="R21" s="13"/>
    </row>
    <row r="22" spans="8:18" x14ac:dyDescent="0.3">
      <c r="H22" s="12"/>
      <c r="R22" s="13"/>
    </row>
    <row r="23" spans="8:18" x14ac:dyDescent="0.3">
      <c r="H23" s="12"/>
      <c r="R23" s="13"/>
    </row>
    <row r="24" spans="8:18" x14ac:dyDescent="0.3">
      <c r="H24" s="12"/>
      <c r="R24" s="13"/>
    </row>
    <row r="25" spans="8:18" x14ac:dyDescent="0.3">
      <c r="H25" s="12"/>
      <c r="R25" s="13"/>
    </row>
    <row r="26" spans="8:18" x14ac:dyDescent="0.3">
      <c r="H26" s="12"/>
      <c r="R26" s="13"/>
    </row>
    <row r="27" spans="8:18" x14ac:dyDescent="0.3">
      <c r="H27" s="12"/>
      <c r="R27" s="13"/>
    </row>
    <row r="28" spans="8:18" x14ac:dyDescent="0.3">
      <c r="H28" s="12"/>
      <c r="R28" s="13"/>
    </row>
    <row r="29" spans="8:18" x14ac:dyDescent="0.3">
      <c r="H29" s="12"/>
      <c r="R29" s="13"/>
    </row>
    <row r="30" spans="8:18" ht="15" thickBot="1" x14ac:dyDescent="0.35">
      <c r="H30" s="14"/>
      <c r="I30" s="15"/>
      <c r="J30" s="15"/>
      <c r="K30" s="15"/>
      <c r="L30" s="15"/>
      <c r="M30" s="15"/>
      <c r="N30" s="15"/>
      <c r="O30" s="15"/>
      <c r="P30" s="15"/>
      <c r="Q30" s="15"/>
      <c r="R30" s="16"/>
    </row>
    <row r="31" spans="8:18" ht="15" thickBot="1" x14ac:dyDescent="0.35"/>
    <row r="32" spans="8:18" x14ac:dyDescent="0.3">
      <c r="H32" s="9"/>
      <c r="I32" s="10"/>
      <c r="J32" s="10"/>
      <c r="K32" s="10"/>
      <c r="L32" s="10"/>
      <c r="M32" s="10"/>
      <c r="N32" s="10"/>
      <c r="O32" s="10"/>
      <c r="P32" s="10"/>
      <c r="Q32" s="10"/>
      <c r="R32" s="11"/>
    </row>
    <row r="33" spans="8:18" x14ac:dyDescent="0.3">
      <c r="H33" s="12"/>
      <c r="I33" s="58" t="s">
        <v>377</v>
      </c>
      <c r="J33" s="58"/>
      <c r="K33" s="58"/>
      <c r="R33" s="13"/>
    </row>
    <row r="34" spans="8:18" x14ac:dyDescent="0.3">
      <c r="H34" s="12"/>
      <c r="R34" s="13"/>
    </row>
    <row r="35" spans="8:18" ht="15" thickBot="1" x14ac:dyDescent="0.35">
      <c r="H35" s="12"/>
      <c r="L35" s="18" t="s">
        <v>395</v>
      </c>
      <c r="M35" s="18"/>
      <c r="N35" s="18"/>
      <c r="O35" s="18"/>
      <c r="P35" s="18"/>
      <c r="Q35" s="18"/>
      <c r="R35" s="13"/>
    </row>
    <row r="36" spans="8:18" ht="15" thickBot="1" x14ac:dyDescent="0.35">
      <c r="H36" s="12"/>
      <c r="I36" s="27" t="s">
        <v>375</v>
      </c>
      <c r="J36" s="20" t="s">
        <v>379</v>
      </c>
      <c r="R36" s="13"/>
    </row>
    <row r="37" spans="8:18" x14ac:dyDescent="0.3">
      <c r="H37" s="12"/>
      <c r="I37" s="21" t="s">
        <v>35</v>
      </c>
      <c r="J37" s="24">
        <v>5.4649906832972654E-3</v>
      </c>
      <c r="M37" s="54" t="s">
        <v>383</v>
      </c>
      <c r="N37" s="62">
        <f>GETPIVOTDATA("Average of Growth_Rate",Pivot_Tables!$J$36)</f>
        <v>7.3821537794374484E-3</v>
      </c>
      <c r="R37" s="13"/>
    </row>
    <row r="38" spans="8:18" x14ac:dyDescent="0.3">
      <c r="H38" s="12"/>
      <c r="I38" s="22" t="s">
        <v>27</v>
      </c>
      <c r="J38" s="25">
        <v>5.7625321264951823E-3</v>
      </c>
      <c r="R38" s="13"/>
    </row>
    <row r="39" spans="8:18" x14ac:dyDescent="0.3">
      <c r="H39" s="12"/>
      <c r="I39" s="22" t="s">
        <v>368</v>
      </c>
      <c r="J39" s="25">
        <v>9.021066631336009E-3</v>
      </c>
      <c r="R39" s="13"/>
    </row>
    <row r="40" spans="8:18" ht="15" thickBot="1" x14ac:dyDescent="0.35">
      <c r="H40" s="12"/>
      <c r="I40" s="23" t="s">
        <v>14</v>
      </c>
      <c r="J40" s="25">
        <v>9.2800256766213396E-3</v>
      </c>
      <c r="R40" s="13"/>
    </row>
    <row r="41" spans="8:18" ht="15" thickBot="1" x14ac:dyDescent="0.35">
      <c r="H41" s="12"/>
      <c r="I41" s="19" t="s">
        <v>384</v>
      </c>
      <c r="J41" s="26">
        <v>7.3821537794374484E-3</v>
      </c>
      <c r="R41" s="13"/>
    </row>
    <row r="42" spans="8:18" x14ac:dyDescent="0.3">
      <c r="H42" s="12"/>
      <c r="R42" s="13"/>
    </row>
    <row r="43" spans="8:18" x14ac:dyDescent="0.3">
      <c r="H43" s="12"/>
      <c r="R43" s="13"/>
    </row>
    <row r="44" spans="8:18" x14ac:dyDescent="0.3">
      <c r="H44" s="12"/>
      <c r="R44" s="13"/>
    </row>
    <row r="45" spans="8:18" x14ac:dyDescent="0.3">
      <c r="H45" s="12"/>
      <c r="R45" s="13"/>
    </row>
    <row r="46" spans="8:18" x14ac:dyDescent="0.3">
      <c r="H46" s="12"/>
      <c r="R46" s="13"/>
    </row>
    <row r="47" spans="8:18" x14ac:dyDescent="0.3">
      <c r="H47" s="12"/>
      <c r="R47" s="13"/>
    </row>
    <row r="48" spans="8:18" x14ac:dyDescent="0.3">
      <c r="H48" s="12"/>
      <c r="R48" s="13"/>
    </row>
    <row r="49" spans="8:18" x14ac:dyDescent="0.3">
      <c r="H49" s="12"/>
      <c r="R49" s="13"/>
    </row>
    <row r="50" spans="8:18" x14ac:dyDescent="0.3">
      <c r="H50" s="12"/>
      <c r="R50" s="13"/>
    </row>
    <row r="51" spans="8:18" x14ac:dyDescent="0.3">
      <c r="H51" s="12"/>
      <c r="R51" s="13"/>
    </row>
    <row r="52" spans="8:18" x14ac:dyDescent="0.3">
      <c r="H52" s="12"/>
      <c r="R52" s="13"/>
    </row>
    <row r="53" spans="8:18" x14ac:dyDescent="0.3">
      <c r="H53" s="12"/>
      <c r="R53" s="13"/>
    </row>
    <row r="54" spans="8:18" x14ac:dyDescent="0.3">
      <c r="H54" s="12"/>
      <c r="R54" s="13"/>
    </row>
    <row r="55" spans="8:18" x14ac:dyDescent="0.3">
      <c r="H55" s="12"/>
      <c r="R55" s="13"/>
    </row>
    <row r="56" spans="8:18" x14ac:dyDescent="0.3">
      <c r="H56" s="12"/>
      <c r="R56" s="13"/>
    </row>
    <row r="57" spans="8:18" ht="15" thickBot="1" x14ac:dyDescent="0.35">
      <c r="H57" s="14"/>
      <c r="I57" s="15"/>
      <c r="J57" s="15"/>
      <c r="K57" s="15"/>
      <c r="L57" s="15"/>
      <c r="M57" s="15"/>
      <c r="N57" s="15"/>
      <c r="O57" s="15"/>
      <c r="P57" s="15"/>
      <c r="Q57" s="15"/>
      <c r="R57" s="16"/>
    </row>
    <row r="59" spans="8:18" ht="15" thickBot="1" x14ac:dyDescent="0.35"/>
    <row r="60" spans="8:18" x14ac:dyDescent="0.3">
      <c r="H60" s="9"/>
      <c r="I60" s="10"/>
      <c r="J60" s="10"/>
      <c r="K60" s="10"/>
      <c r="L60" s="10"/>
      <c r="M60" s="10"/>
      <c r="N60" s="10"/>
      <c r="O60" s="11"/>
    </row>
    <row r="61" spans="8:18" x14ac:dyDescent="0.3">
      <c r="H61" s="12"/>
      <c r="I61" s="17" t="s">
        <v>380</v>
      </c>
      <c r="J61" s="17"/>
      <c r="K61" s="17"/>
      <c r="O61" s="13"/>
    </row>
    <row r="62" spans="8:18" ht="15" thickBot="1" x14ac:dyDescent="0.35">
      <c r="H62" s="12"/>
      <c r="O62" s="13"/>
    </row>
    <row r="63" spans="8:18" ht="15" thickBot="1" x14ac:dyDescent="0.35">
      <c r="H63" s="12"/>
      <c r="I63" s="34" t="s">
        <v>375</v>
      </c>
      <c r="J63" s="35" t="s">
        <v>376</v>
      </c>
      <c r="K63" s="36" t="s">
        <v>381</v>
      </c>
      <c r="O63" s="13"/>
    </row>
    <row r="64" spans="8:18" x14ac:dyDescent="0.3">
      <c r="H64" s="12"/>
      <c r="I64" s="21" t="s">
        <v>35</v>
      </c>
      <c r="J64" s="30">
        <v>5.6486000000000001</v>
      </c>
      <c r="K64" s="31">
        <v>27590.78</v>
      </c>
      <c r="M64" s="54" t="s">
        <v>383</v>
      </c>
      <c r="N64" s="63">
        <f>GETPIVOTDATA("Average of Ad_Spend",Pivot_Tables!$K$63)</f>
        <v>24164.58</v>
      </c>
      <c r="O64" s="13"/>
    </row>
    <row r="65" spans="8:15" x14ac:dyDescent="0.3">
      <c r="H65" s="12"/>
      <c r="I65" s="22" t="s">
        <v>27</v>
      </c>
      <c r="J65" s="32">
        <v>5.7156000000000002</v>
      </c>
      <c r="K65" s="28">
        <v>23287.46</v>
      </c>
      <c r="O65" s="13"/>
    </row>
    <row r="66" spans="8:15" x14ac:dyDescent="0.3">
      <c r="H66" s="12"/>
      <c r="I66" s="22" t="s">
        <v>14</v>
      </c>
      <c r="J66" s="32">
        <v>5.6558000000000002</v>
      </c>
      <c r="K66" s="28">
        <v>21207.14</v>
      </c>
      <c r="O66" s="13"/>
    </row>
    <row r="67" spans="8:15" ht="15" thickBot="1" x14ac:dyDescent="0.35">
      <c r="H67" s="12"/>
      <c r="I67" s="23" t="s">
        <v>368</v>
      </c>
      <c r="J67" s="32">
        <v>5.5587999999999997</v>
      </c>
      <c r="K67" s="28">
        <v>24572.94</v>
      </c>
      <c r="O67" s="13"/>
    </row>
    <row r="68" spans="8:15" ht="15" thickBot="1" x14ac:dyDescent="0.35">
      <c r="H68" s="12"/>
      <c r="I68" s="19" t="s">
        <v>384</v>
      </c>
      <c r="J68" s="33">
        <v>5.6446999999999994</v>
      </c>
      <c r="K68" s="29">
        <v>24164.58</v>
      </c>
      <c r="O68" s="13"/>
    </row>
    <row r="69" spans="8:15" x14ac:dyDescent="0.3">
      <c r="H69" s="12"/>
      <c r="O69" s="13"/>
    </row>
    <row r="70" spans="8:15" x14ac:dyDescent="0.3">
      <c r="H70" s="12"/>
      <c r="O70" s="13"/>
    </row>
    <row r="71" spans="8:15" x14ac:dyDescent="0.3">
      <c r="H71" s="12"/>
      <c r="O71" s="13"/>
    </row>
    <row r="72" spans="8:15" x14ac:dyDescent="0.3">
      <c r="H72" s="12"/>
      <c r="O72" s="13"/>
    </row>
    <row r="73" spans="8:15" x14ac:dyDescent="0.3">
      <c r="H73" s="12"/>
      <c r="O73" s="13"/>
    </row>
    <row r="74" spans="8:15" x14ac:dyDescent="0.3">
      <c r="H74" s="12"/>
      <c r="O74" s="13"/>
    </row>
    <row r="75" spans="8:15" x14ac:dyDescent="0.3">
      <c r="H75" s="12"/>
      <c r="O75" s="13"/>
    </row>
    <row r="76" spans="8:15" x14ac:dyDescent="0.3">
      <c r="H76" s="12"/>
      <c r="O76" s="13"/>
    </row>
    <row r="77" spans="8:15" x14ac:dyDescent="0.3">
      <c r="H77" s="12"/>
      <c r="O77" s="13"/>
    </row>
    <row r="78" spans="8:15" x14ac:dyDescent="0.3">
      <c r="H78" s="12"/>
      <c r="O78" s="13"/>
    </row>
    <row r="79" spans="8:15" x14ac:dyDescent="0.3">
      <c r="H79" s="12"/>
      <c r="O79" s="13"/>
    </row>
    <row r="80" spans="8:15" x14ac:dyDescent="0.3">
      <c r="H80" s="12"/>
      <c r="O80" s="13"/>
    </row>
    <row r="81" spans="8:19" x14ac:dyDescent="0.3">
      <c r="H81" s="12"/>
      <c r="O81" s="13"/>
    </row>
    <row r="82" spans="8:19" x14ac:dyDescent="0.3">
      <c r="H82" s="12"/>
      <c r="O82" s="13"/>
    </row>
    <row r="83" spans="8:19" x14ac:dyDescent="0.3">
      <c r="H83" s="12"/>
      <c r="O83" s="13"/>
    </row>
    <row r="84" spans="8:19" ht="15" thickBot="1" x14ac:dyDescent="0.35">
      <c r="H84" s="14"/>
      <c r="I84" s="15"/>
      <c r="J84" s="15"/>
      <c r="K84" s="15"/>
      <c r="L84" s="15"/>
      <c r="M84" s="15"/>
      <c r="N84" s="15"/>
      <c r="O84" s="16"/>
    </row>
    <row r="85" spans="8:19" ht="15" thickBot="1" x14ac:dyDescent="0.35"/>
    <row r="86" spans="8:19" x14ac:dyDescent="0.3">
      <c r="H86" s="43"/>
      <c r="I86" s="44"/>
      <c r="J86" s="44"/>
      <c r="K86" s="44"/>
      <c r="L86" s="44"/>
      <c r="M86" s="44"/>
      <c r="N86" s="44"/>
      <c r="O86" s="44"/>
      <c r="P86" s="44"/>
      <c r="Q86" s="44"/>
      <c r="R86" s="44"/>
      <c r="S86" s="45"/>
    </row>
    <row r="87" spans="8:19" x14ac:dyDescent="0.3">
      <c r="H87" s="46"/>
      <c r="I87" s="59" t="s">
        <v>382</v>
      </c>
      <c r="J87" s="59"/>
      <c r="K87" s="59"/>
      <c r="L87" s="59"/>
      <c r="M87" s="59"/>
      <c r="N87" s="59"/>
      <c r="O87" s="59"/>
      <c r="P87" s="59"/>
      <c r="Q87" s="59"/>
      <c r="R87" s="59"/>
      <c r="S87" s="47"/>
    </row>
    <row r="88" spans="8:19" x14ac:dyDescent="0.3">
      <c r="H88" s="46"/>
      <c r="S88" s="47"/>
    </row>
    <row r="89" spans="8:19" x14ac:dyDescent="0.3">
      <c r="H89" s="46"/>
      <c r="J89" s="7"/>
      <c r="S89" s="47"/>
    </row>
    <row r="90" spans="8:19" x14ac:dyDescent="0.3">
      <c r="H90" s="46"/>
      <c r="I90" s="7" t="s">
        <v>385</v>
      </c>
      <c r="S90" s="47"/>
    </row>
    <row r="91" spans="8:19" x14ac:dyDescent="0.3">
      <c r="H91" s="46"/>
      <c r="J91" s="7"/>
      <c r="S91" s="47"/>
    </row>
    <row r="92" spans="8:19" x14ac:dyDescent="0.3">
      <c r="H92" s="46"/>
      <c r="I92" s="51" t="s">
        <v>386</v>
      </c>
      <c r="S92" s="47"/>
    </row>
    <row r="93" spans="8:19" x14ac:dyDescent="0.3">
      <c r="H93" s="46"/>
      <c r="I93" s="52" t="s">
        <v>387</v>
      </c>
      <c r="S93" s="47"/>
    </row>
    <row r="94" spans="8:19" x14ac:dyDescent="0.3">
      <c r="H94" s="46"/>
      <c r="S94" s="47"/>
    </row>
    <row r="95" spans="8:19" x14ac:dyDescent="0.3">
      <c r="H95" s="46"/>
      <c r="I95" s="51" t="s">
        <v>388</v>
      </c>
      <c r="S95" s="47"/>
    </row>
    <row r="96" spans="8:19" x14ac:dyDescent="0.3">
      <c r="H96" s="46"/>
      <c r="I96" s="52" t="s">
        <v>389</v>
      </c>
      <c r="S96" s="47"/>
    </row>
    <row r="97" spans="8:19" x14ac:dyDescent="0.3">
      <c r="H97" s="46"/>
      <c r="S97" s="47"/>
    </row>
    <row r="98" spans="8:19" x14ac:dyDescent="0.3">
      <c r="H98" s="46"/>
      <c r="I98" s="51" t="s">
        <v>390</v>
      </c>
      <c r="S98" s="47"/>
    </row>
    <row r="99" spans="8:19" x14ac:dyDescent="0.3">
      <c r="H99" s="46"/>
      <c r="I99" s="52" t="s">
        <v>391</v>
      </c>
      <c r="S99" s="47"/>
    </row>
    <row r="100" spans="8:19" x14ac:dyDescent="0.3">
      <c r="H100" s="46"/>
      <c r="I100" s="37"/>
      <c r="S100" s="47"/>
    </row>
    <row r="101" spans="8:19" x14ac:dyDescent="0.3">
      <c r="H101" s="46"/>
      <c r="I101" s="37"/>
      <c r="S101" s="47"/>
    </row>
    <row r="102" spans="8:19" x14ac:dyDescent="0.3">
      <c r="H102" s="46"/>
      <c r="I102" s="51" t="s">
        <v>392</v>
      </c>
      <c r="S102" s="47"/>
    </row>
    <row r="103" spans="8:19" x14ac:dyDescent="0.3">
      <c r="H103" s="46"/>
      <c r="I103" s="52" t="s">
        <v>393</v>
      </c>
      <c r="S103" s="47"/>
    </row>
    <row r="104" spans="8:19" x14ac:dyDescent="0.3">
      <c r="H104" s="46"/>
      <c r="S104" s="47"/>
    </row>
    <row r="105" spans="8:19" x14ac:dyDescent="0.3">
      <c r="H105" s="46"/>
      <c r="S105" s="47"/>
    </row>
    <row r="106" spans="8:19" x14ac:dyDescent="0.3">
      <c r="H106" s="46"/>
      <c r="S106" s="47"/>
    </row>
    <row r="107" spans="8:19" ht="15" thickBot="1" x14ac:dyDescent="0.35">
      <c r="H107" s="48"/>
      <c r="I107" s="53"/>
      <c r="J107" s="49"/>
      <c r="K107" s="49"/>
      <c r="L107" s="49"/>
      <c r="M107" s="49"/>
      <c r="N107" s="49"/>
      <c r="O107" s="49"/>
      <c r="P107" s="49"/>
      <c r="Q107" s="49"/>
      <c r="R107" s="49"/>
      <c r="S107" s="50"/>
    </row>
    <row r="109" spans="8:19" x14ac:dyDescent="0.3">
      <c r="I109" s="37"/>
    </row>
    <row r="110" spans="8:19" x14ac:dyDescent="0.3">
      <c r="I110" s="37"/>
    </row>
    <row r="111" spans="8:19" x14ac:dyDescent="0.3">
      <c r="I111" s="38"/>
    </row>
    <row r="113" spans="9:9" x14ac:dyDescent="0.3">
      <c r="I113" s="37"/>
    </row>
    <row r="115" spans="9:9" x14ac:dyDescent="0.3">
      <c r="I115" s="37"/>
    </row>
    <row r="116" spans="9:9" x14ac:dyDescent="0.3">
      <c r="I116" s="37"/>
    </row>
    <row r="117" spans="9:9" x14ac:dyDescent="0.3">
      <c r="I117" s="38"/>
    </row>
  </sheetData>
  <mergeCells count="4">
    <mergeCell ref="I33:K33"/>
    <mergeCell ref="I87:R87"/>
    <mergeCell ref="V5:X5"/>
    <mergeCell ref="I2:P2"/>
  </mergeCells>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8E0CF-CE2B-4823-B723-607BB02F6A96}">
  <dimension ref="A1:A4"/>
  <sheetViews>
    <sheetView showGridLines="0" zoomScale="57" zoomScaleNormal="42" workbookViewId="0">
      <selection activeCell="AB17" sqref="AB17"/>
    </sheetView>
  </sheetViews>
  <sheetFormatPr defaultRowHeight="14.4" x14ac:dyDescent="0.3"/>
  <cols>
    <col min="1" max="1" width="10" bestFit="1" customWidth="1"/>
  </cols>
  <sheetData>
    <row r="1" spans="1:1" x14ac:dyDescent="0.3">
      <c r="A1" s="39">
        <f>GETPIVOTDATA("Average of Engagement_Rate",Pivot_Tables!$J$9)</f>
        <v>5.6446999999999994</v>
      </c>
    </row>
    <row r="2" spans="1:1" x14ac:dyDescent="0.3">
      <c r="A2" s="40">
        <f>GETPIVOTDATA("Average of Growth_Rate",Pivot_Tables!$J$36)</f>
        <v>7.3821537794374484E-3</v>
      </c>
    </row>
    <row r="3" spans="1:1" x14ac:dyDescent="0.3">
      <c r="A3" s="41">
        <f>GETPIVOTDATA("Average of Ad_Spend",Pivot_Tables!$K$63)</f>
        <v>24164.58</v>
      </c>
    </row>
    <row r="4" spans="1:1" x14ac:dyDescent="0.3">
      <c r="A4" s="4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95893-A3CE-4D48-ABE0-4BE16FBE74D2}">
  <dimension ref="A1:N332"/>
  <sheetViews>
    <sheetView topLeftCell="D1" workbookViewId="0">
      <selection activeCell="E22" sqref="E22"/>
    </sheetView>
  </sheetViews>
  <sheetFormatPr defaultRowHeight="14.4" x14ac:dyDescent="0.3"/>
  <cols>
    <col min="1" max="1" width="9.109375" bestFit="1" customWidth="1"/>
    <col min="2" max="2" width="10.5546875" bestFit="1" customWidth="1"/>
    <col min="3" max="3" width="11.88671875" bestFit="1" customWidth="1"/>
    <col min="4" max="4" width="14.5546875" bestFit="1" customWidth="1"/>
    <col min="5" max="5" width="37" bestFit="1" customWidth="1"/>
    <col min="6" max="6" width="7.5546875" bestFit="1" customWidth="1"/>
    <col min="7" max="7" width="8.77734375" bestFit="1" customWidth="1"/>
    <col min="8" max="8" width="12.33203125" bestFit="1" customWidth="1"/>
    <col min="9" max="9" width="13.21875" bestFit="1" customWidth="1"/>
    <col min="10" max="10" width="8.5546875" bestFit="1" customWidth="1"/>
    <col min="11" max="11" width="7.88671875" bestFit="1" customWidth="1"/>
    <col min="12" max="12" width="20.21875" bestFit="1" customWidth="1"/>
    <col min="13" max="13" width="17.77734375" bestFit="1" customWidth="1"/>
    <col min="14" max="14" width="18.66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s="4" t="s">
        <v>350</v>
      </c>
    </row>
    <row r="2" spans="1:14" x14ac:dyDescent="0.3">
      <c r="A2" t="s">
        <v>13</v>
      </c>
      <c r="B2" t="s">
        <v>14</v>
      </c>
      <c r="C2" s="3">
        <v>45649</v>
      </c>
      <c r="D2" t="s">
        <v>15</v>
      </c>
      <c r="E2" t="s">
        <v>16</v>
      </c>
      <c r="F2" s="2">
        <v>1461</v>
      </c>
      <c r="G2" s="2">
        <v>184</v>
      </c>
      <c r="H2" s="2">
        <v>344</v>
      </c>
      <c r="I2" s="2">
        <v>21915</v>
      </c>
      <c r="J2" s="2">
        <v>21675</v>
      </c>
      <c r="K2" s="2">
        <v>15</v>
      </c>
      <c r="L2" t="s">
        <v>48</v>
      </c>
      <c r="M2" t="s">
        <v>17</v>
      </c>
      <c r="N2" s="5">
        <f>(Post_Table[[#This Row],[Likes]]+Post_Table[[#This Row],[Shares]]+Post_Table[[#This Row],[Comments]])/Post_Table[[#This Row],[Impressions]]</f>
        <v>9.0759753593429152E-2</v>
      </c>
    </row>
    <row r="3" spans="1:14" x14ac:dyDescent="0.3">
      <c r="A3" t="s">
        <v>13</v>
      </c>
      <c r="B3" t="s">
        <v>14</v>
      </c>
      <c r="C3" s="3">
        <v>45649</v>
      </c>
      <c r="D3" t="s">
        <v>15</v>
      </c>
      <c r="E3" t="s">
        <v>16</v>
      </c>
      <c r="F3" s="2">
        <v>1461</v>
      </c>
      <c r="G3" s="2">
        <v>184</v>
      </c>
      <c r="H3" s="2">
        <v>344</v>
      </c>
      <c r="I3" s="2">
        <v>21915</v>
      </c>
      <c r="J3" s="2">
        <v>21675</v>
      </c>
      <c r="K3" s="2">
        <v>15</v>
      </c>
      <c r="L3" t="s">
        <v>371</v>
      </c>
      <c r="M3" t="s">
        <v>17</v>
      </c>
      <c r="N3" s="5">
        <f>(Post_Table[[#This Row],[Likes]]+Post_Table[[#This Row],[Shares]]+Post_Table[[#This Row],[Comments]])/Post_Table[[#This Row],[Impressions]]</f>
        <v>9.0759753593429152E-2</v>
      </c>
    </row>
    <row r="4" spans="1:14" x14ac:dyDescent="0.3">
      <c r="A4" t="s">
        <v>18</v>
      </c>
      <c r="B4" t="s">
        <v>14</v>
      </c>
      <c r="C4" s="3">
        <v>45750</v>
      </c>
      <c r="D4" t="s">
        <v>19</v>
      </c>
      <c r="E4" t="s">
        <v>20</v>
      </c>
      <c r="F4" s="2">
        <v>4054</v>
      </c>
      <c r="G4" s="2">
        <v>389</v>
      </c>
      <c r="H4" s="2">
        <v>493</v>
      </c>
      <c r="I4" s="2">
        <v>64864</v>
      </c>
      <c r="J4" s="2">
        <v>64383</v>
      </c>
      <c r="K4" s="2">
        <v>117</v>
      </c>
      <c r="L4" t="s">
        <v>24</v>
      </c>
      <c r="M4" t="s">
        <v>21</v>
      </c>
      <c r="N4" s="5">
        <f>(Post_Table[[#This Row],[Likes]]+Post_Table[[#This Row],[Shares]]+Post_Table[[#This Row],[Comments]])/Post_Table[[#This Row],[Impressions]]</f>
        <v>7.6097681302417369E-2</v>
      </c>
    </row>
    <row r="5" spans="1:14" x14ac:dyDescent="0.3">
      <c r="A5" t="s">
        <v>18</v>
      </c>
      <c r="B5" t="s">
        <v>14</v>
      </c>
      <c r="C5" s="3">
        <v>45750</v>
      </c>
      <c r="D5" t="s">
        <v>19</v>
      </c>
      <c r="E5" t="s">
        <v>20</v>
      </c>
      <c r="F5" s="2">
        <v>4054</v>
      </c>
      <c r="G5" s="2">
        <v>389</v>
      </c>
      <c r="H5" s="2">
        <v>493</v>
      </c>
      <c r="I5" s="2">
        <v>64864</v>
      </c>
      <c r="J5" s="2">
        <v>64383</v>
      </c>
      <c r="K5" s="2">
        <v>117</v>
      </c>
      <c r="L5" t="s">
        <v>372</v>
      </c>
      <c r="M5" t="s">
        <v>21</v>
      </c>
      <c r="N5" s="5">
        <f>(Post_Table[[#This Row],[Likes]]+Post_Table[[#This Row],[Shares]]+Post_Table[[#This Row],[Comments]])/Post_Table[[#This Row],[Impressions]]</f>
        <v>7.6097681302417369E-2</v>
      </c>
    </row>
    <row r="6" spans="1:14" x14ac:dyDescent="0.3">
      <c r="A6" t="s">
        <v>22</v>
      </c>
      <c r="B6" t="s">
        <v>368</v>
      </c>
      <c r="C6" s="3">
        <v>45789</v>
      </c>
      <c r="D6" t="s">
        <v>15</v>
      </c>
      <c r="E6" t="s">
        <v>23</v>
      </c>
      <c r="F6" s="2">
        <v>2795</v>
      </c>
      <c r="G6" s="2">
        <v>105</v>
      </c>
      <c r="H6" s="2">
        <v>49</v>
      </c>
      <c r="I6" s="2">
        <v>53105</v>
      </c>
      <c r="J6" s="2">
        <v>52307</v>
      </c>
      <c r="K6" s="2">
        <v>204</v>
      </c>
      <c r="L6" t="s">
        <v>24</v>
      </c>
      <c r="M6" t="s">
        <v>25</v>
      </c>
      <c r="N6" s="5">
        <f>(Post_Table[[#This Row],[Likes]]+Post_Table[[#This Row],[Shares]]+Post_Table[[#This Row],[Comments]])/Post_Table[[#This Row],[Impressions]]</f>
        <v>5.5531494209584788E-2</v>
      </c>
    </row>
    <row r="7" spans="1:14" x14ac:dyDescent="0.3">
      <c r="A7" t="s">
        <v>26</v>
      </c>
      <c r="B7" t="s">
        <v>27</v>
      </c>
      <c r="C7" s="3">
        <v>45516</v>
      </c>
      <c r="D7" t="s">
        <v>28</v>
      </c>
      <c r="E7" t="s">
        <v>29</v>
      </c>
      <c r="F7" s="2">
        <v>2404</v>
      </c>
      <c r="G7" s="2">
        <v>363</v>
      </c>
      <c r="H7" s="2">
        <v>138</v>
      </c>
      <c r="I7" s="2">
        <v>19232</v>
      </c>
      <c r="J7" s="2">
        <v>18636</v>
      </c>
      <c r="K7" s="2">
        <v>128</v>
      </c>
      <c r="L7" t="s">
        <v>30</v>
      </c>
      <c r="M7" t="s">
        <v>31</v>
      </c>
      <c r="N7" s="5">
        <f>(Post_Table[[#This Row],[Likes]]+Post_Table[[#This Row],[Shares]]+Post_Table[[#This Row],[Comments]])/Post_Table[[#This Row],[Impressions]]</f>
        <v>0.15105033277870217</v>
      </c>
    </row>
    <row r="8" spans="1:14" x14ac:dyDescent="0.3">
      <c r="A8" t="s">
        <v>32</v>
      </c>
      <c r="B8" t="s">
        <v>368</v>
      </c>
      <c r="C8" s="3">
        <v>45469</v>
      </c>
      <c r="D8" t="s">
        <v>15</v>
      </c>
      <c r="E8" t="s">
        <v>23</v>
      </c>
      <c r="F8" s="2">
        <v>3557</v>
      </c>
      <c r="G8" s="2">
        <v>687</v>
      </c>
      <c r="H8" s="2">
        <v>424</v>
      </c>
      <c r="I8" s="2">
        <v>71140</v>
      </c>
      <c r="J8" s="2">
        <v>70701</v>
      </c>
      <c r="K8" s="2">
        <v>224</v>
      </c>
      <c r="L8" t="s">
        <v>30</v>
      </c>
      <c r="M8" t="s">
        <v>17</v>
      </c>
      <c r="N8" s="5">
        <f>(Post_Table[[#This Row],[Likes]]+Post_Table[[#This Row],[Shares]]+Post_Table[[#This Row],[Comments]])/Post_Table[[#This Row],[Impressions]]</f>
        <v>6.5617093055946027E-2</v>
      </c>
    </row>
    <row r="9" spans="1:14" x14ac:dyDescent="0.3">
      <c r="A9" t="s">
        <v>32</v>
      </c>
      <c r="B9" t="s">
        <v>368</v>
      </c>
      <c r="C9" s="3">
        <v>45469</v>
      </c>
      <c r="D9" t="s">
        <v>15</v>
      </c>
      <c r="E9" t="s">
        <v>23</v>
      </c>
      <c r="F9" s="2">
        <v>3557</v>
      </c>
      <c r="G9" s="2">
        <v>687</v>
      </c>
      <c r="H9" s="2">
        <v>424</v>
      </c>
      <c r="I9" s="2">
        <v>71140</v>
      </c>
      <c r="J9" s="2">
        <v>70701</v>
      </c>
      <c r="K9" s="2">
        <v>224</v>
      </c>
      <c r="L9" t="s">
        <v>24</v>
      </c>
      <c r="M9" t="s">
        <v>17</v>
      </c>
      <c r="N9" s="5">
        <f>(Post_Table[[#This Row],[Likes]]+Post_Table[[#This Row],[Shares]]+Post_Table[[#This Row],[Comments]])/Post_Table[[#This Row],[Impressions]]</f>
        <v>6.5617093055946027E-2</v>
      </c>
    </row>
    <row r="10" spans="1:14" x14ac:dyDescent="0.3">
      <c r="A10" t="s">
        <v>34</v>
      </c>
      <c r="B10" t="s">
        <v>35</v>
      </c>
      <c r="C10" s="3">
        <v>45596</v>
      </c>
      <c r="D10" t="s">
        <v>36</v>
      </c>
      <c r="E10" t="s">
        <v>37</v>
      </c>
      <c r="F10" s="2">
        <v>2945</v>
      </c>
      <c r="G10" s="2">
        <v>930</v>
      </c>
      <c r="H10" s="2">
        <v>355</v>
      </c>
      <c r="I10" s="2">
        <v>23560</v>
      </c>
      <c r="J10" s="2">
        <v>23275</v>
      </c>
      <c r="K10" s="2">
        <v>256</v>
      </c>
      <c r="L10" t="s">
        <v>24</v>
      </c>
      <c r="M10" t="s">
        <v>21</v>
      </c>
      <c r="N10" s="5">
        <f>(Post_Table[[#This Row],[Likes]]+Post_Table[[#This Row],[Shares]]+Post_Table[[#This Row],[Comments]])/Post_Table[[#This Row],[Impressions]]</f>
        <v>0.17954159592529711</v>
      </c>
    </row>
    <row r="11" spans="1:14" x14ac:dyDescent="0.3">
      <c r="A11" t="s">
        <v>38</v>
      </c>
      <c r="B11" t="s">
        <v>14</v>
      </c>
      <c r="C11" s="3">
        <v>45467</v>
      </c>
      <c r="D11" t="s">
        <v>36</v>
      </c>
      <c r="E11" t="s">
        <v>39</v>
      </c>
      <c r="F11" s="2">
        <v>3860</v>
      </c>
      <c r="G11" s="2">
        <v>201</v>
      </c>
      <c r="H11" s="2">
        <v>279</v>
      </c>
      <c r="I11" s="2">
        <v>61760</v>
      </c>
      <c r="J11" s="2">
        <v>61660</v>
      </c>
      <c r="K11" s="2">
        <v>235</v>
      </c>
      <c r="L11" t="s">
        <v>24</v>
      </c>
      <c r="M11" t="s">
        <v>21</v>
      </c>
      <c r="N11" s="5">
        <f>(Post_Table[[#This Row],[Likes]]+Post_Table[[#This Row],[Shares]]+Post_Table[[#This Row],[Comments]])/Post_Table[[#This Row],[Impressions]]</f>
        <v>7.0272020725388601E-2</v>
      </c>
    </row>
    <row r="12" spans="1:14" x14ac:dyDescent="0.3">
      <c r="A12" t="s">
        <v>40</v>
      </c>
      <c r="B12" t="s">
        <v>368</v>
      </c>
      <c r="C12" s="3">
        <v>45486</v>
      </c>
      <c r="D12" t="s">
        <v>41</v>
      </c>
      <c r="E12" t="s">
        <v>42</v>
      </c>
      <c r="F12" s="2">
        <v>3929</v>
      </c>
      <c r="G12" s="2">
        <v>262</v>
      </c>
      <c r="H12" s="2">
        <v>278</v>
      </c>
      <c r="I12" s="2">
        <v>43219</v>
      </c>
      <c r="J12" s="2">
        <v>42841</v>
      </c>
      <c r="K12" s="2">
        <v>39</v>
      </c>
      <c r="L12" t="s">
        <v>30</v>
      </c>
      <c r="M12" t="s">
        <v>31</v>
      </c>
      <c r="N12" s="5">
        <f>(Post_Table[[#This Row],[Likes]]+Post_Table[[#This Row],[Shares]]+Post_Table[[#This Row],[Comments]])/Post_Table[[#This Row],[Impressions]]</f>
        <v>0.10340359564080613</v>
      </c>
    </row>
    <row r="13" spans="1:14" x14ac:dyDescent="0.3">
      <c r="A13" t="s">
        <v>43</v>
      </c>
      <c r="B13" t="s">
        <v>35</v>
      </c>
      <c r="C13" s="3">
        <v>45534</v>
      </c>
      <c r="D13" t="s">
        <v>19</v>
      </c>
      <c r="E13" t="s">
        <v>44</v>
      </c>
      <c r="F13" s="2">
        <v>3784</v>
      </c>
      <c r="G13" s="2">
        <v>808</v>
      </c>
      <c r="H13" s="2">
        <v>404</v>
      </c>
      <c r="I13" s="2">
        <v>56760</v>
      </c>
      <c r="J13" s="2">
        <v>56343</v>
      </c>
      <c r="K13" s="2">
        <v>131</v>
      </c>
      <c r="L13" t="s">
        <v>24</v>
      </c>
      <c r="M13" t="s">
        <v>21</v>
      </c>
      <c r="N13" s="5">
        <f>(Post_Table[[#This Row],[Likes]]+Post_Table[[#This Row],[Shares]]+Post_Table[[#This Row],[Comments]])/Post_Table[[#This Row],[Impressions]]</f>
        <v>8.8019732205778717E-2</v>
      </c>
    </row>
    <row r="14" spans="1:14" x14ac:dyDescent="0.3">
      <c r="A14" t="s">
        <v>45</v>
      </c>
      <c r="B14" t="s">
        <v>35</v>
      </c>
      <c r="C14" s="3">
        <v>45727</v>
      </c>
      <c r="D14" t="s">
        <v>41</v>
      </c>
      <c r="E14" t="s">
        <v>46</v>
      </c>
      <c r="F14" s="2">
        <v>4241</v>
      </c>
      <c r="G14" s="2">
        <v>902</v>
      </c>
      <c r="H14" s="2">
        <v>47</v>
      </c>
      <c r="I14" s="2">
        <v>72097</v>
      </c>
      <c r="J14" s="2">
        <v>71598</v>
      </c>
      <c r="K14" s="2">
        <v>167</v>
      </c>
      <c r="L14" t="s">
        <v>24</v>
      </c>
      <c r="M14" t="s">
        <v>21</v>
      </c>
      <c r="N14" s="5">
        <f>(Post_Table[[#This Row],[Likes]]+Post_Table[[#This Row],[Shares]]+Post_Table[[#This Row],[Comments]])/Post_Table[[#This Row],[Impressions]]</f>
        <v>7.198635172059864E-2</v>
      </c>
    </row>
    <row r="15" spans="1:14" x14ac:dyDescent="0.3">
      <c r="A15" t="s">
        <v>47</v>
      </c>
      <c r="B15" t="s">
        <v>27</v>
      </c>
      <c r="C15" s="3">
        <v>45690</v>
      </c>
      <c r="D15" t="s">
        <v>28</v>
      </c>
      <c r="E15" t="s">
        <v>29</v>
      </c>
      <c r="F15" s="2">
        <v>1792</v>
      </c>
      <c r="G15" s="2">
        <v>614</v>
      </c>
      <c r="H15" s="2">
        <v>497</v>
      </c>
      <c r="I15" s="2">
        <v>25088</v>
      </c>
      <c r="J15" s="2">
        <v>24675</v>
      </c>
      <c r="K15" s="2">
        <v>65</v>
      </c>
      <c r="L15" t="s">
        <v>48</v>
      </c>
      <c r="M15" t="s">
        <v>31</v>
      </c>
      <c r="N15" s="5">
        <f>(Post_Table[[#This Row],[Likes]]+Post_Table[[#This Row],[Shares]]+Post_Table[[#This Row],[Comments]])/Post_Table[[#This Row],[Impressions]]</f>
        <v>0.11571269132653061</v>
      </c>
    </row>
    <row r="16" spans="1:14" x14ac:dyDescent="0.3">
      <c r="A16" t="s">
        <v>49</v>
      </c>
      <c r="B16" t="s">
        <v>35</v>
      </c>
      <c r="C16" s="3">
        <v>45494</v>
      </c>
      <c r="D16" t="s">
        <v>15</v>
      </c>
      <c r="E16" t="s">
        <v>50</v>
      </c>
      <c r="F16" s="2">
        <v>1946</v>
      </c>
      <c r="G16" s="2">
        <v>686</v>
      </c>
      <c r="H16" s="2">
        <v>377</v>
      </c>
      <c r="I16" s="2">
        <v>23352</v>
      </c>
      <c r="J16" s="2">
        <v>22982</v>
      </c>
      <c r="K16" s="2">
        <v>213</v>
      </c>
      <c r="L16" t="s">
        <v>48</v>
      </c>
      <c r="M16" t="s">
        <v>25</v>
      </c>
      <c r="N16" s="5">
        <f>(Post_Table[[#This Row],[Likes]]+Post_Table[[#This Row],[Shares]]+Post_Table[[#This Row],[Comments]])/Post_Table[[#This Row],[Impressions]]</f>
        <v>0.12885405960945528</v>
      </c>
    </row>
    <row r="17" spans="1:14" x14ac:dyDescent="0.3">
      <c r="A17" t="s">
        <v>51</v>
      </c>
      <c r="B17" t="s">
        <v>368</v>
      </c>
      <c r="C17" s="3">
        <v>45614</v>
      </c>
      <c r="D17" t="s">
        <v>36</v>
      </c>
      <c r="E17" t="s">
        <v>52</v>
      </c>
      <c r="F17" s="2">
        <v>1171</v>
      </c>
      <c r="G17" s="2">
        <v>286</v>
      </c>
      <c r="H17" s="2">
        <v>231</v>
      </c>
      <c r="I17" s="2">
        <v>22249</v>
      </c>
      <c r="J17" s="2">
        <v>21282</v>
      </c>
      <c r="K17" s="2">
        <v>114</v>
      </c>
      <c r="L17" t="s">
        <v>30</v>
      </c>
      <c r="M17" t="s">
        <v>17</v>
      </c>
      <c r="N17" s="5">
        <f>(Post_Table[[#This Row],[Likes]]+Post_Table[[#This Row],[Shares]]+Post_Table[[#This Row],[Comments]])/Post_Table[[#This Row],[Impressions]]</f>
        <v>7.5868578363072495E-2</v>
      </c>
    </row>
    <row r="18" spans="1:14" x14ac:dyDescent="0.3">
      <c r="A18" t="s">
        <v>53</v>
      </c>
      <c r="B18" t="s">
        <v>35</v>
      </c>
      <c r="C18" s="3">
        <v>45704</v>
      </c>
      <c r="D18" t="s">
        <v>28</v>
      </c>
      <c r="E18" t="s">
        <v>54</v>
      </c>
      <c r="F18" s="2">
        <v>4242</v>
      </c>
      <c r="G18" s="2">
        <v>555</v>
      </c>
      <c r="H18" s="2">
        <v>131</v>
      </c>
      <c r="I18" s="2">
        <v>33936</v>
      </c>
      <c r="J18" s="2">
        <v>33802</v>
      </c>
      <c r="K18" s="2">
        <v>265</v>
      </c>
      <c r="L18" t="s">
        <v>48</v>
      </c>
      <c r="M18" t="s">
        <v>369</v>
      </c>
      <c r="N18" s="5">
        <f>(Post_Table[[#This Row],[Likes]]+Post_Table[[#This Row],[Shares]]+Post_Table[[#This Row],[Comments]])/Post_Table[[#This Row],[Impressions]]</f>
        <v>0.14521452145214522</v>
      </c>
    </row>
    <row r="19" spans="1:14" x14ac:dyDescent="0.3">
      <c r="A19" t="s">
        <v>55</v>
      </c>
      <c r="B19" t="s">
        <v>35</v>
      </c>
      <c r="C19" s="3">
        <v>45589</v>
      </c>
      <c r="D19" t="s">
        <v>56</v>
      </c>
      <c r="E19" t="s">
        <v>57</v>
      </c>
      <c r="F19" s="2">
        <v>3888</v>
      </c>
      <c r="G19" s="2">
        <v>604</v>
      </c>
      <c r="H19" s="2">
        <v>128</v>
      </c>
      <c r="I19" s="2">
        <v>77760</v>
      </c>
      <c r="J19" s="2">
        <v>77167</v>
      </c>
      <c r="K19" s="2">
        <v>20</v>
      </c>
      <c r="L19" t="s">
        <v>48</v>
      </c>
      <c r="M19" t="s">
        <v>17</v>
      </c>
      <c r="N19" s="5">
        <f>(Post_Table[[#This Row],[Likes]]+Post_Table[[#This Row],[Shares]]+Post_Table[[#This Row],[Comments]])/Post_Table[[#This Row],[Impressions]]</f>
        <v>5.941358024691358E-2</v>
      </c>
    </row>
    <row r="20" spans="1:14" x14ac:dyDescent="0.3">
      <c r="A20" t="s">
        <v>58</v>
      </c>
      <c r="B20" t="s">
        <v>35</v>
      </c>
      <c r="C20" s="3">
        <v>45530</v>
      </c>
      <c r="D20" t="s">
        <v>19</v>
      </c>
      <c r="E20" t="s">
        <v>44</v>
      </c>
      <c r="F20" s="2">
        <v>3452</v>
      </c>
      <c r="G20" s="2">
        <v>377</v>
      </c>
      <c r="H20" s="2">
        <v>360</v>
      </c>
      <c r="I20" s="2">
        <v>55232</v>
      </c>
      <c r="J20" s="2">
        <v>55075</v>
      </c>
      <c r="K20" s="2">
        <v>87</v>
      </c>
      <c r="L20" t="s">
        <v>48</v>
      </c>
      <c r="M20" t="s">
        <v>25</v>
      </c>
      <c r="N20" s="5">
        <f>(Post_Table[[#This Row],[Likes]]+Post_Table[[#This Row],[Shares]]+Post_Table[[#This Row],[Comments]])/Post_Table[[#This Row],[Impressions]]</f>
        <v>7.5843713789107758E-2</v>
      </c>
    </row>
    <row r="21" spans="1:14" x14ac:dyDescent="0.3">
      <c r="A21" t="s">
        <v>59</v>
      </c>
      <c r="B21" t="s">
        <v>35</v>
      </c>
      <c r="C21" s="3">
        <v>45782</v>
      </c>
      <c r="D21" t="s">
        <v>19</v>
      </c>
      <c r="E21" t="s">
        <v>44</v>
      </c>
      <c r="F21" s="2">
        <v>4441</v>
      </c>
      <c r="G21" s="2">
        <v>511</v>
      </c>
      <c r="H21" s="2">
        <v>70</v>
      </c>
      <c r="I21" s="2">
        <v>53292</v>
      </c>
      <c r="J21" s="2">
        <v>53082</v>
      </c>
      <c r="K21" s="2">
        <v>159</v>
      </c>
      <c r="L21" t="s">
        <v>30</v>
      </c>
      <c r="M21" t="s">
        <v>31</v>
      </c>
      <c r="N21" s="5">
        <f>(Post_Table[[#This Row],[Likes]]+Post_Table[[#This Row],[Shares]]+Post_Table[[#This Row],[Comments]])/Post_Table[[#This Row],[Impressions]]</f>
        <v>9.4235532537716729E-2</v>
      </c>
    </row>
    <row r="22" spans="1:14" x14ac:dyDescent="0.3">
      <c r="A22" t="s">
        <v>60</v>
      </c>
      <c r="B22" t="s">
        <v>27</v>
      </c>
      <c r="C22" s="3">
        <v>45523</v>
      </c>
      <c r="D22" t="s">
        <v>15</v>
      </c>
      <c r="E22" t="s">
        <v>61</v>
      </c>
      <c r="F22" s="2">
        <v>3000</v>
      </c>
      <c r="G22" s="2">
        <v>382</v>
      </c>
      <c r="H22" s="2">
        <v>325</v>
      </c>
      <c r="I22" s="2">
        <v>36000</v>
      </c>
      <c r="J22" s="2">
        <v>35819</v>
      </c>
      <c r="K22" s="2">
        <v>19</v>
      </c>
      <c r="L22" t="s">
        <v>48</v>
      </c>
      <c r="M22" t="s">
        <v>17</v>
      </c>
      <c r="N22" s="5">
        <f>(Post_Table[[#This Row],[Likes]]+Post_Table[[#This Row],[Shares]]+Post_Table[[#This Row],[Comments]])/Post_Table[[#This Row],[Impressions]]</f>
        <v>0.10297222222222223</v>
      </c>
    </row>
    <row r="23" spans="1:14" x14ac:dyDescent="0.3">
      <c r="A23" t="s">
        <v>62</v>
      </c>
      <c r="B23" t="s">
        <v>27</v>
      </c>
      <c r="C23" s="3">
        <v>45466</v>
      </c>
      <c r="D23" t="s">
        <v>56</v>
      </c>
      <c r="E23" t="s">
        <v>63</v>
      </c>
      <c r="F23" s="2">
        <v>1071</v>
      </c>
      <c r="G23" s="2">
        <v>519</v>
      </c>
      <c r="H23" s="2">
        <v>22</v>
      </c>
      <c r="I23" s="2">
        <v>16065</v>
      </c>
      <c r="J23" s="2">
        <v>15865</v>
      </c>
      <c r="K23" s="2">
        <v>103</v>
      </c>
      <c r="L23" t="s">
        <v>24</v>
      </c>
      <c r="M23" t="s">
        <v>31</v>
      </c>
      <c r="N23" s="5">
        <f>(Post_Table[[#This Row],[Likes]]+Post_Table[[#This Row],[Shares]]+Post_Table[[#This Row],[Comments]])/Post_Table[[#This Row],[Impressions]]</f>
        <v>0.10034235916588857</v>
      </c>
    </row>
    <row r="24" spans="1:14" x14ac:dyDescent="0.3">
      <c r="A24" t="s">
        <v>64</v>
      </c>
      <c r="B24" t="s">
        <v>27</v>
      </c>
      <c r="C24" s="3">
        <v>45544</v>
      </c>
      <c r="D24" t="s">
        <v>36</v>
      </c>
      <c r="E24" t="s">
        <v>65</v>
      </c>
      <c r="F24" s="2">
        <v>4054</v>
      </c>
      <c r="G24" s="2">
        <v>488</v>
      </c>
      <c r="H24" s="2">
        <v>373</v>
      </c>
      <c r="I24" s="2">
        <v>77026</v>
      </c>
      <c r="J24" s="2">
        <v>76881</v>
      </c>
      <c r="K24" s="2">
        <v>25</v>
      </c>
      <c r="L24" t="s">
        <v>24</v>
      </c>
      <c r="M24" t="s">
        <v>17</v>
      </c>
      <c r="N24" s="5">
        <f>(Post_Table[[#This Row],[Likes]]+Post_Table[[#This Row],[Shares]]+Post_Table[[#This Row],[Comments]])/Post_Table[[#This Row],[Impressions]]</f>
        <v>6.3809622724794221E-2</v>
      </c>
    </row>
    <row r="25" spans="1:14" x14ac:dyDescent="0.3">
      <c r="A25" t="s">
        <v>66</v>
      </c>
      <c r="B25" t="s">
        <v>27</v>
      </c>
      <c r="C25" s="3">
        <v>45661</v>
      </c>
      <c r="D25" t="s">
        <v>15</v>
      </c>
      <c r="E25" t="s">
        <v>61</v>
      </c>
      <c r="F25" s="2">
        <v>4838</v>
      </c>
      <c r="G25" s="2">
        <v>640</v>
      </c>
      <c r="H25" s="2">
        <v>128</v>
      </c>
      <c r="I25" s="2">
        <v>72570</v>
      </c>
      <c r="J25" s="2">
        <v>72396</v>
      </c>
      <c r="K25" s="2">
        <v>83</v>
      </c>
      <c r="L25" t="s">
        <v>48</v>
      </c>
      <c r="M25" t="s">
        <v>31</v>
      </c>
      <c r="N25" s="5">
        <f>(Post_Table[[#This Row],[Likes]]+Post_Table[[#This Row],[Shares]]+Post_Table[[#This Row],[Comments]])/Post_Table[[#This Row],[Impressions]]</f>
        <v>7.7249552156538517E-2</v>
      </c>
    </row>
    <row r="26" spans="1:14" x14ac:dyDescent="0.3">
      <c r="A26" t="s">
        <v>67</v>
      </c>
      <c r="B26" t="s">
        <v>35</v>
      </c>
      <c r="C26" s="3">
        <v>45715</v>
      </c>
      <c r="D26" t="s">
        <v>19</v>
      </c>
      <c r="E26" t="s">
        <v>44</v>
      </c>
      <c r="F26" s="2">
        <v>1570</v>
      </c>
      <c r="G26" s="2">
        <v>187</v>
      </c>
      <c r="H26" s="2">
        <v>260</v>
      </c>
      <c r="I26" s="2">
        <v>25120</v>
      </c>
      <c r="J26" s="2">
        <v>24613</v>
      </c>
      <c r="K26" s="2">
        <v>133</v>
      </c>
      <c r="L26" t="s">
        <v>24</v>
      </c>
      <c r="M26" t="s">
        <v>31</v>
      </c>
      <c r="N26" s="5">
        <f>(Post_Table[[#This Row],[Likes]]+Post_Table[[#This Row],[Shares]]+Post_Table[[#This Row],[Comments]])/Post_Table[[#This Row],[Impressions]]</f>
        <v>8.0294585987261149E-2</v>
      </c>
    </row>
    <row r="27" spans="1:14" x14ac:dyDescent="0.3">
      <c r="A27" t="s">
        <v>68</v>
      </c>
      <c r="B27" t="s">
        <v>35</v>
      </c>
      <c r="C27" s="3">
        <v>45602</v>
      </c>
      <c r="D27" t="s">
        <v>56</v>
      </c>
      <c r="E27" t="s">
        <v>57</v>
      </c>
      <c r="F27" s="2">
        <v>1606</v>
      </c>
      <c r="G27" s="2">
        <v>547</v>
      </c>
      <c r="H27" s="2">
        <v>316</v>
      </c>
      <c r="I27" s="2">
        <v>32120</v>
      </c>
      <c r="J27" s="2">
        <v>31736</v>
      </c>
      <c r="K27" s="2">
        <v>225</v>
      </c>
      <c r="L27" t="s">
        <v>24</v>
      </c>
      <c r="M27" t="s">
        <v>21</v>
      </c>
      <c r="N27" s="5">
        <f>(Post_Table[[#This Row],[Likes]]+Post_Table[[#This Row],[Shares]]+Post_Table[[#This Row],[Comments]])/Post_Table[[#This Row],[Impressions]]</f>
        <v>7.6867995018679955E-2</v>
      </c>
    </row>
    <row r="28" spans="1:14" x14ac:dyDescent="0.3">
      <c r="A28" t="s">
        <v>68</v>
      </c>
      <c r="B28" t="s">
        <v>35</v>
      </c>
      <c r="C28" s="3">
        <v>45602</v>
      </c>
      <c r="D28" t="s">
        <v>56</v>
      </c>
      <c r="E28" t="s">
        <v>57</v>
      </c>
      <c r="F28" s="2">
        <v>1606</v>
      </c>
      <c r="G28" s="2">
        <v>547</v>
      </c>
      <c r="H28" s="2">
        <v>316</v>
      </c>
      <c r="I28" s="2">
        <v>32120</v>
      </c>
      <c r="J28" s="2">
        <v>31736</v>
      </c>
      <c r="K28" s="2">
        <v>225</v>
      </c>
      <c r="L28" t="s">
        <v>371</v>
      </c>
      <c r="M28" t="s">
        <v>21</v>
      </c>
      <c r="N28" s="5">
        <f>(Post_Table[[#This Row],[Likes]]+Post_Table[[#This Row],[Shares]]+Post_Table[[#This Row],[Comments]])/Post_Table[[#This Row],[Impressions]]</f>
        <v>7.6867995018679955E-2</v>
      </c>
    </row>
    <row r="29" spans="1:14" x14ac:dyDescent="0.3">
      <c r="A29" t="s">
        <v>69</v>
      </c>
      <c r="B29" t="s">
        <v>35</v>
      </c>
      <c r="C29" s="3">
        <v>45680</v>
      </c>
      <c r="D29" t="s">
        <v>56</v>
      </c>
      <c r="E29" t="s">
        <v>57</v>
      </c>
      <c r="F29" s="2">
        <v>3961</v>
      </c>
      <c r="G29" s="2">
        <v>761</v>
      </c>
      <c r="H29" s="2">
        <v>131</v>
      </c>
      <c r="I29" s="2">
        <v>67337</v>
      </c>
      <c r="J29" s="2">
        <v>66615</v>
      </c>
      <c r="K29" s="2">
        <v>161</v>
      </c>
      <c r="L29" t="s">
        <v>48</v>
      </c>
      <c r="M29" t="s">
        <v>25</v>
      </c>
      <c r="N29" s="5">
        <f>(Post_Table[[#This Row],[Likes]]+Post_Table[[#This Row],[Shares]]+Post_Table[[#This Row],[Comments]])/Post_Table[[#This Row],[Impressions]]</f>
        <v>7.2070332803659209E-2</v>
      </c>
    </row>
    <row r="30" spans="1:14" x14ac:dyDescent="0.3">
      <c r="A30" t="s">
        <v>70</v>
      </c>
      <c r="B30" t="s">
        <v>14</v>
      </c>
      <c r="C30" s="3">
        <v>45757</v>
      </c>
      <c r="D30" t="s">
        <v>36</v>
      </c>
      <c r="E30" t="s">
        <v>39</v>
      </c>
      <c r="F30" s="2">
        <v>3128</v>
      </c>
      <c r="G30" s="2">
        <v>211</v>
      </c>
      <c r="H30" s="2">
        <v>197</v>
      </c>
      <c r="I30" s="2">
        <v>59432</v>
      </c>
      <c r="J30" s="2">
        <v>59182</v>
      </c>
      <c r="K30" s="2">
        <v>238</v>
      </c>
      <c r="L30" t="s">
        <v>30</v>
      </c>
      <c r="M30" t="s">
        <v>369</v>
      </c>
      <c r="N30" s="5">
        <f>(Post_Table[[#This Row],[Likes]]+Post_Table[[#This Row],[Shares]]+Post_Table[[#This Row],[Comments]])/Post_Table[[#This Row],[Impressions]]</f>
        <v>5.9496567505720827E-2</v>
      </c>
    </row>
    <row r="31" spans="1:14" x14ac:dyDescent="0.3">
      <c r="A31" t="s">
        <v>71</v>
      </c>
      <c r="B31" t="s">
        <v>368</v>
      </c>
      <c r="C31" s="3">
        <v>45752</v>
      </c>
      <c r="D31" t="s">
        <v>15</v>
      </c>
      <c r="E31" t="s">
        <v>23</v>
      </c>
      <c r="F31" s="2">
        <v>3009</v>
      </c>
      <c r="G31" s="2">
        <v>413</v>
      </c>
      <c r="H31" s="2">
        <v>358</v>
      </c>
      <c r="I31" s="2">
        <v>42126</v>
      </c>
      <c r="J31" s="2">
        <v>41309</v>
      </c>
      <c r="K31" s="2">
        <v>211</v>
      </c>
      <c r="L31" t="s">
        <v>48</v>
      </c>
      <c r="M31" t="s">
        <v>21</v>
      </c>
      <c r="N31" s="5">
        <f>(Post_Table[[#This Row],[Likes]]+Post_Table[[#This Row],[Shares]]+Post_Table[[#This Row],[Comments]])/Post_Table[[#This Row],[Impressions]]</f>
        <v>8.9730807577268201E-2</v>
      </c>
    </row>
    <row r="32" spans="1:14" x14ac:dyDescent="0.3">
      <c r="A32" t="s">
        <v>72</v>
      </c>
      <c r="B32" t="s">
        <v>368</v>
      </c>
      <c r="C32" s="3">
        <v>45552</v>
      </c>
      <c r="D32" t="s">
        <v>19</v>
      </c>
      <c r="E32" t="s">
        <v>73</v>
      </c>
      <c r="F32" s="2">
        <v>2076</v>
      </c>
      <c r="G32" s="2">
        <v>195</v>
      </c>
      <c r="H32" s="2">
        <v>104</v>
      </c>
      <c r="I32" s="2">
        <v>33216</v>
      </c>
      <c r="J32" s="2">
        <v>32244</v>
      </c>
      <c r="K32" s="2">
        <v>51</v>
      </c>
      <c r="L32" t="s">
        <v>48</v>
      </c>
      <c r="M32" t="s">
        <v>31</v>
      </c>
      <c r="N32" s="5">
        <f>(Post_Table[[#This Row],[Likes]]+Post_Table[[#This Row],[Shares]]+Post_Table[[#This Row],[Comments]])/Post_Table[[#This Row],[Impressions]]</f>
        <v>7.1501685934489398E-2</v>
      </c>
    </row>
    <row r="33" spans="1:14" x14ac:dyDescent="0.3">
      <c r="A33" t="s">
        <v>74</v>
      </c>
      <c r="B33" t="s">
        <v>27</v>
      </c>
      <c r="C33" s="3">
        <v>45720</v>
      </c>
      <c r="D33" t="s">
        <v>56</v>
      </c>
      <c r="E33" t="s">
        <v>63</v>
      </c>
      <c r="F33" s="2">
        <v>432</v>
      </c>
      <c r="G33" s="2">
        <v>624</v>
      </c>
      <c r="H33" s="2">
        <v>123</v>
      </c>
      <c r="I33" s="2">
        <v>6912</v>
      </c>
      <c r="J33" s="2">
        <v>6259</v>
      </c>
      <c r="K33" s="2">
        <v>79</v>
      </c>
      <c r="L33" t="s">
        <v>48</v>
      </c>
      <c r="M33" t="s">
        <v>31</v>
      </c>
      <c r="N33" s="5">
        <f>(Post_Table[[#This Row],[Likes]]+Post_Table[[#This Row],[Shares]]+Post_Table[[#This Row],[Comments]])/Post_Table[[#This Row],[Impressions]]</f>
        <v>0.17057291666666666</v>
      </c>
    </row>
    <row r="34" spans="1:14" x14ac:dyDescent="0.3">
      <c r="A34" t="s">
        <v>75</v>
      </c>
      <c r="B34" t="s">
        <v>27</v>
      </c>
      <c r="C34" s="3">
        <v>45688</v>
      </c>
      <c r="D34" t="s">
        <v>36</v>
      </c>
      <c r="E34" t="s">
        <v>65</v>
      </c>
      <c r="F34" s="2">
        <v>2566</v>
      </c>
      <c r="G34" s="2">
        <v>118</v>
      </c>
      <c r="H34" s="2">
        <v>37</v>
      </c>
      <c r="I34" s="2">
        <v>12830</v>
      </c>
      <c r="J34" s="2">
        <v>12264</v>
      </c>
      <c r="K34" s="2">
        <v>221</v>
      </c>
      <c r="L34" t="s">
        <v>48</v>
      </c>
      <c r="M34" t="s">
        <v>25</v>
      </c>
      <c r="N34" s="5">
        <f>(Post_Table[[#This Row],[Likes]]+Post_Table[[#This Row],[Shares]]+Post_Table[[#This Row],[Comments]])/Post_Table[[#This Row],[Impressions]]</f>
        <v>0.21208106001558846</v>
      </c>
    </row>
    <row r="35" spans="1:14" x14ac:dyDescent="0.3">
      <c r="A35" t="s">
        <v>76</v>
      </c>
      <c r="B35" t="s">
        <v>27</v>
      </c>
      <c r="C35" s="3">
        <v>45713</v>
      </c>
      <c r="D35" t="s">
        <v>56</v>
      </c>
      <c r="E35" t="s">
        <v>63</v>
      </c>
      <c r="F35" s="2">
        <v>3095</v>
      </c>
      <c r="G35" s="2">
        <v>39</v>
      </c>
      <c r="H35" s="2">
        <v>78</v>
      </c>
      <c r="I35" s="2">
        <v>55710</v>
      </c>
      <c r="J35" s="2">
        <v>54808</v>
      </c>
      <c r="K35" s="2">
        <v>93</v>
      </c>
      <c r="L35" t="s">
        <v>30</v>
      </c>
      <c r="M35" t="s">
        <v>369</v>
      </c>
      <c r="N35" s="5">
        <f>(Post_Table[[#This Row],[Likes]]+Post_Table[[#This Row],[Shares]]+Post_Table[[#This Row],[Comments]])/Post_Table[[#This Row],[Impressions]]</f>
        <v>5.7655717106444085E-2</v>
      </c>
    </row>
    <row r="36" spans="1:14" x14ac:dyDescent="0.3">
      <c r="A36" t="s">
        <v>77</v>
      </c>
      <c r="B36" t="s">
        <v>27</v>
      </c>
      <c r="C36" s="3">
        <v>45642</v>
      </c>
      <c r="D36" t="s">
        <v>19</v>
      </c>
      <c r="E36" t="s">
        <v>78</v>
      </c>
      <c r="F36" s="2">
        <v>438</v>
      </c>
      <c r="G36" s="2">
        <v>153</v>
      </c>
      <c r="H36" s="2">
        <v>275</v>
      </c>
      <c r="I36" s="2">
        <v>3066</v>
      </c>
      <c r="J36" s="2">
        <v>2701</v>
      </c>
      <c r="K36" s="2">
        <v>282</v>
      </c>
      <c r="L36" t="s">
        <v>24</v>
      </c>
      <c r="M36" t="s">
        <v>21</v>
      </c>
      <c r="N36" s="5">
        <f>(Post_Table[[#This Row],[Likes]]+Post_Table[[#This Row],[Shares]]+Post_Table[[#This Row],[Comments]])/Post_Table[[#This Row],[Impressions]]</f>
        <v>0.28245270711024134</v>
      </c>
    </row>
    <row r="37" spans="1:14" x14ac:dyDescent="0.3">
      <c r="A37" t="s">
        <v>79</v>
      </c>
      <c r="B37" t="s">
        <v>14</v>
      </c>
      <c r="C37" s="3">
        <v>45504</v>
      </c>
      <c r="D37" t="s">
        <v>36</v>
      </c>
      <c r="E37" t="s">
        <v>39</v>
      </c>
      <c r="F37" s="2">
        <v>2278</v>
      </c>
      <c r="G37" s="2">
        <v>10</v>
      </c>
      <c r="H37" s="2">
        <v>321</v>
      </c>
      <c r="I37" s="2">
        <v>13668</v>
      </c>
      <c r="J37" s="2">
        <v>12676</v>
      </c>
      <c r="K37" s="2">
        <v>275</v>
      </c>
      <c r="L37" t="s">
        <v>30</v>
      </c>
      <c r="M37" t="s">
        <v>17</v>
      </c>
      <c r="N37" s="5">
        <f>(Post_Table[[#This Row],[Likes]]+Post_Table[[#This Row],[Shares]]+Post_Table[[#This Row],[Comments]])/Post_Table[[#This Row],[Impressions]]</f>
        <v>0.19088381621305239</v>
      </c>
    </row>
    <row r="38" spans="1:14" x14ac:dyDescent="0.3">
      <c r="A38" t="s">
        <v>80</v>
      </c>
      <c r="B38" t="s">
        <v>35</v>
      </c>
      <c r="C38" s="3">
        <v>45525</v>
      </c>
      <c r="D38" t="s">
        <v>41</v>
      </c>
      <c r="E38" t="s">
        <v>46</v>
      </c>
      <c r="F38" s="2">
        <v>1407</v>
      </c>
      <c r="G38" s="2">
        <v>400</v>
      </c>
      <c r="H38" s="2">
        <v>351</v>
      </c>
      <c r="I38" s="2">
        <v>16884</v>
      </c>
      <c r="J38" s="2">
        <v>15954</v>
      </c>
      <c r="K38" s="2">
        <v>113</v>
      </c>
      <c r="L38" t="s">
        <v>24</v>
      </c>
      <c r="M38" t="s">
        <v>17</v>
      </c>
      <c r="N38" s="5">
        <f>(Post_Table[[#This Row],[Likes]]+Post_Table[[#This Row],[Shares]]+Post_Table[[#This Row],[Comments]])/Post_Table[[#This Row],[Impressions]]</f>
        <v>0.12781331438047855</v>
      </c>
    </row>
    <row r="39" spans="1:14" x14ac:dyDescent="0.3">
      <c r="A39" t="s">
        <v>81</v>
      </c>
      <c r="B39" t="s">
        <v>35</v>
      </c>
      <c r="C39" s="3">
        <v>45742</v>
      </c>
      <c r="D39" t="s">
        <v>19</v>
      </c>
      <c r="E39" t="s">
        <v>44</v>
      </c>
      <c r="F39" s="2">
        <v>1652</v>
      </c>
      <c r="G39" s="2">
        <v>89</v>
      </c>
      <c r="H39" s="2">
        <v>357</v>
      </c>
      <c r="I39" s="2">
        <v>29736</v>
      </c>
      <c r="J39" s="2">
        <v>28771</v>
      </c>
      <c r="K39" s="2">
        <v>215</v>
      </c>
      <c r="L39" t="s">
        <v>24</v>
      </c>
      <c r="M39" t="s">
        <v>25</v>
      </c>
      <c r="N39" s="5">
        <f>(Post_Table[[#This Row],[Likes]]+Post_Table[[#This Row],[Shares]]+Post_Table[[#This Row],[Comments]])/Post_Table[[#This Row],[Impressions]]</f>
        <v>7.055421038471886E-2</v>
      </c>
    </row>
    <row r="40" spans="1:14" x14ac:dyDescent="0.3">
      <c r="A40" t="s">
        <v>82</v>
      </c>
      <c r="B40" t="s">
        <v>27</v>
      </c>
      <c r="C40" s="3">
        <v>45626</v>
      </c>
      <c r="D40" t="s">
        <v>56</v>
      </c>
      <c r="E40" t="s">
        <v>63</v>
      </c>
      <c r="F40" s="2">
        <v>3775</v>
      </c>
      <c r="G40" s="2">
        <v>16</v>
      </c>
      <c r="H40" s="2">
        <v>239</v>
      </c>
      <c r="I40" s="2">
        <v>33975</v>
      </c>
      <c r="J40" s="2">
        <v>33310</v>
      </c>
      <c r="K40" s="2">
        <v>271</v>
      </c>
      <c r="L40" t="s">
        <v>48</v>
      </c>
      <c r="M40" t="s">
        <v>21</v>
      </c>
      <c r="N40" s="5">
        <f>(Post_Table[[#This Row],[Likes]]+Post_Table[[#This Row],[Shares]]+Post_Table[[#This Row],[Comments]])/Post_Table[[#This Row],[Impressions]]</f>
        <v>0.11861662987490802</v>
      </c>
    </row>
    <row r="41" spans="1:14" x14ac:dyDescent="0.3">
      <c r="A41" t="s">
        <v>83</v>
      </c>
      <c r="B41" t="s">
        <v>27</v>
      </c>
      <c r="C41" s="3">
        <v>45766</v>
      </c>
      <c r="D41" t="s">
        <v>28</v>
      </c>
      <c r="E41" t="s">
        <v>29</v>
      </c>
      <c r="F41" s="2">
        <v>4518</v>
      </c>
      <c r="G41" s="2">
        <v>285</v>
      </c>
      <c r="H41" s="2">
        <v>383</v>
      </c>
      <c r="I41" s="2">
        <v>67770</v>
      </c>
      <c r="J41" s="2">
        <v>67621</v>
      </c>
      <c r="K41" s="2">
        <v>31</v>
      </c>
      <c r="L41" t="s">
        <v>30</v>
      </c>
      <c r="M41" t="s">
        <v>21</v>
      </c>
      <c r="N41" s="5">
        <f>(Post_Table[[#This Row],[Likes]]+Post_Table[[#This Row],[Shares]]+Post_Table[[#This Row],[Comments]])/Post_Table[[#This Row],[Impressions]]</f>
        <v>7.6523535487678915E-2</v>
      </c>
    </row>
    <row r="42" spans="1:14" x14ac:dyDescent="0.3">
      <c r="A42" t="s">
        <v>84</v>
      </c>
      <c r="B42" t="s">
        <v>35</v>
      </c>
      <c r="C42" s="3">
        <v>45663</v>
      </c>
      <c r="D42" t="s">
        <v>36</v>
      </c>
      <c r="E42" t="s">
        <v>37</v>
      </c>
      <c r="F42" s="2">
        <v>3024</v>
      </c>
      <c r="G42" s="2">
        <v>925</v>
      </c>
      <c r="H42" s="2">
        <v>350</v>
      </c>
      <c r="I42" s="2">
        <v>24192</v>
      </c>
      <c r="J42" s="2">
        <v>23518</v>
      </c>
      <c r="K42" s="2">
        <v>36</v>
      </c>
      <c r="L42" t="s">
        <v>30</v>
      </c>
      <c r="M42" t="s">
        <v>21</v>
      </c>
      <c r="N42" s="5">
        <f>(Post_Table[[#This Row],[Likes]]+Post_Table[[#This Row],[Shares]]+Post_Table[[#This Row],[Comments]])/Post_Table[[#This Row],[Impressions]]</f>
        <v>0.17770337301587302</v>
      </c>
    </row>
    <row r="43" spans="1:14" x14ac:dyDescent="0.3">
      <c r="A43" t="s">
        <v>85</v>
      </c>
      <c r="B43" t="s">
        <v>368</v>
      </c>
      <c r="C43" s="3">
        <v>45705</v>
      </c>
      <c r="D43" t="s">
        <v>15</v>
      </c>
      <c r="E43" t="s">
        <v>23</v>
      </c>
      <c r="F43" s="2">
        <v>3138</v>
      </c>
      <c r="G43" s="2">
        <v>123</v>
      </c>
      <c r="H43" s="2">
        <v>291</v>
      </c>
      <c r="I43" s="2">
        <v>28242</v>
      </c>
      <c r="J43" s="2">
        <v>27550</v>
      </c>
      <c r="K43" s="2">
        <v>87</v>
      </c>
      <c r="L43" t="s">
        <v>24</v>
      </c>
      <c r="M43" t="s">
        <v>31</v>
      </c>
      <c r="N43" s="5">
        <f>(Post_Table[[#This Row],[Likes]]+Post_Table[[#This Row],[Shares]]+Post_Table[[#This Row],[Comments]])/Post_Table[[#This Row],[Impressions]]</f>
        <v>0.12577012959422137</v>
      </c>
    </row>
    <row r="44" spans="1:14" x14ac:dyDescent="0.3">
      <c r="A44" t="s">
        <v>86</v>
      </c>
      <c r="B44" t="s">
        <v>35</v>
      </c>
      <c r="C44" s="3">
        <v>45621</v>
      </c>
      <c r="D44" t="s">
        <v>41</v>
      </c>
      <c r="E44" t="s">
        <v>46</v>
      </c>
      <c r="F44" s="2">
        <v>3564</v>
      </c>
      <c r="G44" s="2">
        <v>629</v>
      </c>
      <c r="H44" s="2">
        <v>177</v>
      </c>
      <c r="I44" s="2">
        <v>60588</v>
      </c>
      <c r="J44" s="2">
        <v>59627</v>
      </c>
      <c r="K44" s="2">
        <v>92</v>
      </c>
      <c r="L44" t="s">
        <v>24</v>
      </c>
      <c r="M44" t="s">
        <v>369</v>
      </c>
      <c r="N44" s="5">
        <f>(Post_Table[[#This Row],[Likes]]+Post_Table[[#This Row],[Shares]]+Post_Table[[#This Row],[Comments]])/Post_Table[[#This Row],[Impressions]]</f>
        <v>7.2126493695121141E-2</v>
      </c>
    </row>
    <row r="45" spans="1:14" x14ac:dyDescent="0.3">
      <c r="A45" t="s">
        <v>87</v>
      </c>
      <c r="B45" t="s">
        <v>14</v>
      </c>
      <c r="C45" s="3">
        <v>45723</v>
      </c>
      <c r="D45" t="s">
        <v>41</v>
      </c>
      <c r="E45" t="s">
        <v>88</v>
      </c>
      <c r="F45" s="2">
        <v>4750</v>
      </c>
      <c r="G45" s="2">
        <v>151</v>
      </c>
      <c r="H45" s="2">
        <v>415</v>
      </c>
      <c r="I45" s="2">
        <v>38000</v>
      </c>
      <c r="J45" s="2">
        <v>37792</v>
      </c>
      <c r="K45" s="2">
        <v>299</v>
      </c>
      <c r="L45" t="s">
        <v>30</v>
      </c>
      <c r="M45" t="s">
        <v>31</v>
      </c>
      <c r="N45" s="5">
        <f>(Post_Table[[#This Row],[Likes]]+Post_Table[[#This Row],[Shares]]+Post_Table[[#This Row],[Comments]])/Post_Table[[#This Row],[Impressions]]</f>
        <v>0.13989473684210527</v>
      </c>
    </row>
    <row r="46" spans="1:14" x14ac:dyDescent="0.3">
      <c r="A46" t="s">
        <v>89</v>
      </c>
      <c r="B46" t="s">
        <v>27</v>
      </c>
      <c r="C46" s="3">
        <v>45724</v>
      </c>
      <c r="D46" t="s">
        <v>15</v>
      </c>
      <c r="E46" t="s">
        <v>61</v>
      </c>
      <c r="F46" s="2">
        <v>456</v>
      </c>
      <c r="G46" s="2">
        <v>629</v>
      </c>
      <c r="H46" s="2">
        <v>428</v>
      </c>
      <c r="I46" s="2">
        <v>8208</v>
      </c>
      <c r="J46" s="2">
        <v>7377</v>
      </c>
      <c r="K46" s="2">
        <v>205</v>
      </c>
      <c r="L46" t="s">
        <v>48</v>
      </c>
      <c r="M46" t="s">
        <v>31</v>
      </c>
      <c r="N46" s="5">
        <f>(Post_Table[[#This Row],[Likes]]+Post_Table[[#This Row],[Shares]]+Post_Table[[#This Row],[Comments]])/Post_Table[[#This Row],[Impressions]]</f>
        <v>0.18433235867446393</v>
      </c>
    </row>
    <row r="47" spans="1:14" x14ac:dyDescent="0.3">
      <c r="A47" t="s">
        <v>90</v>
      </c>
      <c r="B47" t="s">
        <v>368</v>
      </c>
      <c r="C47" s="3">
        <v>45721</v>
      </c>
      <c r="D47" t="s">
        <v>15</v>
      </c>
      <c r="E47" t="s">
        <v>23</v>
      </c>
      <c r="F47" s="2">
        <v>1543</v>
      </c>
      <c r="G47" s="2">
        <v>820</v>
      </c>
      <c r="H47" s="2">
        <v>333</v>
      </c>
      <c r="I47" s="2">
        <v>12344</v>
      </c>
      <c r="J47" s="2">
        <v>11496</v>
      </c>
      <c r="K47" s="2">
        <v>241</v>
      </c>
      <c r="L47" t="s">
        <v>30</v>
      </c>
      <c r="M47" t="s">
        <v>369</v>
      </c>
      <c r="N47" s="5">
        <f>(Post_Table[[#This Row],[Likes]]+Post_Table[[#This Row],[Shares]]+Post_Table[[#This Row],[Comments]])/Post_Table[[#This Row],[Impressions]]</f>
        <v>0.21840570317563188</v>
      </c>
    </row>
    <row r="48" spans="1:14" x14ac:dyDescent="0.3">
      <c r="A48" t="s">
        <v>91</v>
      </c>
      <c r="B48" t="s">
        <v>27</v>
      </c>
      <c r="C48" s="3">
        <v>45640</v>
      </c>
      <c r="D48" t="s">
        <v>36</v>
      </c>
      <c r="E48" t="s">
        <v>65</v>
      </c>
      <c r="F48" s="2">
        <v>2174</v>
      </c>
      <c r="G48" s="2">
        <v>658</v>
      </c>
      <c r="H48" s="2">
        <v>15</v>
      </c>
      <c r="I48" s="2">
        <v>13044</v>
      </c>
      <c r="J48" s="2">
        <v>12206</v>
      </c>
      <c r="K48" s="2">
        <v>137</v>
      </c>
      <c r="L48" t="s">
        <v>24</v>
      </c>
      <c r="M48" t="s">
        <v>25</v>
      </c>
      <c r="N48" s="5">
        <f>(Post_Table[[#This Row],[Likes]]+Post_Table[[#This Row],[Shares]]+Post_Table[[#This Row],[Comments]])/Post_Table[[#This Row],[Impressions]]</f>
        <v>0.21826126954921804</v>
      </c>
    </row>
    <row r="49" spans="1:14" x14ac:dyDescent="0.3">
      <c r="A49" t="s">
        <v>92</v>
      </c>
      <c r="B49" t="s">
        <v>14</v>
      </c>
      <c r="C49" s="3">
        <v>45718</v>
      </c>
      <c r="D49" t="s">
        <v>41</v>
      </c>
      <c r="E49" t="s">
        <v>88</v>
      </c>
      <c r="F49" s="2">
        <v>2358</v>
      </c>
      <c r="G49" s="2">
        <v>784</v>
      </c>
      <c r="H49" s="2">
        <v>344</v>
      </c>
      <c r="I49" s="2">
        <v>35370</v>
      </c>
      <c r="J49" s="2">
        <v>34475</v>
      </c>
      <c r="K49" s="2">
        <v>216</v>
      </c>
      <c r="L49" t="s">
        <v>24</v>
      </c>
      <c r="M49" t="s">
        <v>369</v>
      </c>
      <c r="N49" s="5">
        <f>(Post_Table[[#This Row],[Likes]]+Post_Table[[#This Row],[Shares]]+Post_Table[[#This Row],[Comments]])/Post_Table[[#This Row],[Impressions]]</f>
        <v>9.8558100084817649E-2</v>
      </c>
    </row>
    <row r="50" spans="1:14" x14ac:dyDescent="0.3">
      <c r="A50" t="s">
        <v>93</v>
      </c>
      <c r="B50" t="s">
        <v>35</v>
      </c>
      <c r="C50" s="3">
        <v>45597</v>
      </c>
      <c r="D50" t="s">
        <v>56</v>
      </c>
      <c r="E50" t="s">
        <v>57</v>
      </c>
      <c r="F50" s="2">
        <v>3371</v>
      </c>
      <c r="G50" s="2">
        <v>106</v>
      </c>
      <c r="H50" s="2">
        <v>327</v>
      </c>
      <c r="I50" s="2">
        <v>50565</v>
      </c>
      <c r="J50" s="2">
        <v>49816</v>
      </c>
      <c r="K50" s="2">
        <v>176</v>
      </c>
      <c r="L50" t="s">
        <v>48</v>
      </c>
      <c r="M50" t="s">
        <v>17</v>
      </c>
      <c r="N50" s="5">
        <f>(Post_Table[[#This Row],[Likes]]+Post_Table[[#This Row],[Shares]]+Post_Table[[#This Row],[Comments]])/Post_Table[[#This Row],[Impressions]]</f>
        <v>7.5229902106199939E-2</v>
      </c>
    </row>
    <row r="51" spans="1:14" x14ac:dyDescent="0.3">
      <c r="A51" t="s">
        <v>94</v>
      </c>
      <c r="B51" t="s">
        <v>14</v>
      </c>
      <c r="C51" s="3">
        <v>45779</v>
      </c>
      <c r="D51" t="s">
        <v>56</v>
      </c>
      <c r="E51" t="s">
        <v>95</v>
      </c>
      <c r="F51" s="2">
        <v>1108</v>
      </c>
      <c r="G51" s="2">
        <v>177</v>
      </c>
      <c r="H51" s="2">
        <v>212</v>
      </c>
      <c r="I51" s="2">
        <v>8864</v>
      </c>
      <c r="J51" s="2">
        <v>8710</v>
      </c>
      <c r="K51" s="2">
        <v>97</v>
      </c>
      <c r="L51" t="s">
        <v>24</v>
      </c>
      <c r="M51" t="s">
        <v>31</v>
      </c>
      <c r="N51" s="5">
        <f>(Post_Table[[#This Row],[Likes]]+Post_Table[[#This Row],[Shares]]+Post_Table[[#This Row],[Comments]])/Post_Table[[#This Row],[Impressions]]</f>
        <v>0.16888537906137185</v>
      </c>
    </row>
    <row r="52" spans="1:14" x14ac:dyDescent="0.3">
      <c r="A52" t="s">
        <v>96</v>
      </c>
      <c r="B52" t="s">
        <v>14</v>
      </c>
      <c r="C52" s="3">
        <v>45712</v>
      </c>
      <c r="D52" t="s">
        <v>36</v>
      </c>
      <c r="E52" t="s">
        <v>39</v>
      </c>
      <c r="F52" s="2">
        <v>2704</v>
      </c>
      <c r="G52" s="2">
        <v>752</v>
      </c>
      <c r="H52" s="2">
        <v>153</v>
      </c>
      <c r="I52" s="2">
        <v>21632</v>
      </c>
      <c r="J52" s="2">
        <v>20792</v>
      </c>
      <c r="K52" s="2">
        <v>127</v>
      </c>
      <c r="L52" t="s">
        <v>48</v>
      </c>
      <c r="M52" t="s">
        <v>369</v>
      </c>
      <c r="N52" s="5">
        <f>(Post_Table[[#This Row],[Likes]]+Post_Table[[#This Row],[Shares]]+Post_Table[[#This Row],[Comments]])/Post_Table[[#This Row],[Impressions]]</f>
        <v>0.16683616863905326</v>
      </c>
    </row>
    <row r="53" spans="1:14" x14ac:dyDescent="0.3">
      <c r="A53" t="s">
        <v>97</v>
      </c>
      <c r="B53" t="s">
        <v>14</v>
      </c>
      <c r="C53" s="3">
        <v>45727</v>
      </c>
      <c r="D53" t="s">
        <v>28</v>
      </c>
      <c r="E53" t="s">
        <v>98</v>
      </c>
      <c r="F53" s="2">
        <v>1950</v>
      </c>
      <c r="G53" s="2">
        <v>295</v>
      </c>
      <c r="H53" s="2">
        <v>478</v>
      </c>
      <c r="I53" s="2">
        <v>37050</v>
      </c>
      <c r="J53" s="2">
        <v>36272</v>
      </c>
      <c r="K53" s="2">
        <v>119</v>
      </c>
      <c r="L53" t="s">
        <v>24</v>
      </c>
      <c r="M53" t="s">
        <v>369</v>
      </c>
      <c r="N53" s="5">
        <f>(Post_Table[[#This Row],[Likes]]+Post_Table[[#This Row],[Shares]]+Post_Table[[#This Row],[Comments]])/Post_Table[[#This Row],[Impressions]]</f>
        <v>7.349527665317139E-2</v>
      </c>
    </row>
    <row r="54" spans="1:14" x14ac:dyDescent="0.3">
      <c r="A54" t="s">
        <v>99</v>
      </c>
      <c r="B54" t="s">
        <v>14</v>
      </c>
      <c r="C54" s="3">
        <v>45453</v>
      </c>
      <c r="D54" t="s">
        <v>28</v>
      </c>
      <c r="E54" t="s">
        <v>98</v>
      </c>
      <c r="F54" s="2">
        <v>2164</v>
      </c>
      <c r="G54" s="2">
        <v>549</v>
      </c>
      <c r="H54" s="2">
        <v>274</v>
      </c>
      <c r="I54" s="2">
        <v>28132</v>
      </c>
      <c r="J54" s="2">
        <v>27361</v>
      </c>
      <c r="K54" s="2">
        <v>177</v>
      </c>
      <c r="L54" t="s">
        <v>24</v>
      </c>
      <c r="M54" t="s">
        <v>31</v>
      </c>
      <c r="N54" s="5">
        <f>(Post_Table[[#This Row],[Likes]]+Post_Table[[#This Row],[Shares]]+Post_Table[[#This Row],[Comments]])/Post_Table[[#This Row],[Impressions]]</f>
        <v>0.10617801791554102</v>
      </c>
    </row>
    <row r="55" spans="1:14" x14ac:dyDescent="0.3">
      <c r="A55" t="s">
        <v>100</v>
      </c>
      <c r="B55" t="s">
        <v>368</v>
      </c>
      <c r="C55" s="3">
        <v>45476</v>
      </c>
      <c r="D55" t="s">
        <v>28</v>
      </c>
      <c r="E55" t="s">
        <v>101</v>
      </c>
      <c r="F55" s="2">
        <v>2754</v>
      </c>
      <c r="G55" s="2">
        <v>130</v>
      </c>
      <c r="H55" s="2">
        <v>90</v>
      </c>
      <c r="I55" s="2">
        <v>22032</v>
      </c>
      <c r="J55" s="2">
        <v>21288</v>
      </c>
      <c r="K55" s="2">
        <v>112</v>
      </c>
      <c r="L55" t="s">
        <v>24</v>
      </c>
      <c r="M55" t="s">
        <v>25</v>
      </c>
      <c r="N55" s="5">
        <f>(Post_Table[[#This Row],[Likes]]+Post_Table[[#This Row],[Shares]]+Post_Table[[#This Row],[Comments]])/Post_Table[[#This Row],[Impressions]]</f>
        <v>0.13498547567175018</v>
      </c>
    </row>
    <row r="56" spans="1:14" x14ac:dyDescent="0.3">
      <c r="A56" t="s">
        <v>102</v>
      </c>
      <c r="B56" t="s">
        <v>35</v>
      </c>
      <c r="C56" s="3">
        <v>45456</v>
      </c>
      <c r="D56" t="s">
        <v>36</v>
      </c>
      <c r="E56" t="s">
        <v>37</v>
      </c>
      <c r="F56" s="2">
        <v>2200</v>
      </c>
      <c r="G56" s="2">
        <v>504</v>
      </c>
      <c r="H56" s="2">
        <v>239</v>
      </c>
      <c r="I56" s="2">
        <v>37400</v>
      </c>
      <c r="J56" s="2">
        <v>36938</v>
      </c>
      <c r="K56" s="2">
        <v>225</v>
      </c>
      <c r="L56" t="s">
        <v>48</v>
      </c>
      <c r="M56" t="s">
        <v>21</v>
      </c>
      <c r="N56" s="5">
        <f>(Post_Table[[#This Row],[Likes]]+Post_Table[[#This Row],[Shares]]+Post_Table[[#This Row],[Comments]])/Post_Table[[#This Row],[Impressions]]</f>
        <v>7.8689839572192513E-2</v>
      </c>
    </row>
    <row r="57" spans="1:14" x14ac:dyDescent="0.3">
      <c r="A57" t="s">
        <v>103</v>
      </c>
      <c r="B57" t="s">
        <v>35</v>
      </c>
      <c r="C57" s="3">
        <v>45660</v>
      </c>
      <c r="D57" t="s">
        <v>41</v>
      </c>
      <c r="E57" t="s">
        <v>46</v>
      </c>
      <c r="F57" s="2">
        <v>947</v>
      </c>
      <c r="G57" s="2">
        <v>338</v>
      </c>
      <c r="H57" s="2">
        <v>350</v>
      </c>
      <c r="I57" s="2">
        <v>10417</v>
      </c>
      <c r="J57" s="2">
        <v>9730</v>
      </c>
      <c r="K57" s="2">
        <v>34</v>
      </c>
      <c r="L57" t="s">
        <v>24</v>
      </c>
      <c r="M57" t="s">
        <v>31</v>
      </c>
      <c r="N57" s="5">
        <f>(Post_Table[[#This Row],[Likes]]+Post_Table[[#This Row],[Shares]]+Post_Table[[#This Row],[Comments]])/Post_Table[[#This Row],[Impressions]]</f>
        <v>0.1569549774407219</v>
      </c>
    </row>
    <row r="58" spans="1:14" x14ac:dyDescent="0.3">
      <c r="A58" t="s">
        <v>104</v>
      </c>
      <c r="B58" t="s">
        <v>368</v>
      </c>
      <c r="C58" s="3">
        <v>45712</v>
      </c>
      <c r="D58" t="s">
        <v>36</v>
      </c>
      <c r="E58" t="s">
        <v>52</v>
      </c>
      <c r="F58" s="2">
        <v>804</v>
      </c>
      <c r="G58" s="2">
        <v>639</v>
      </c>
      <c r="H58" s="2">
        <v>43</v>
      </c>
      <c r="I58" s="2">
        <v>4020</v>
      </c>
      <c r="J58" s="2">
        <v>3144</v>
      </c>
      <c r="K58" s="2">
        <v>11</v>
      </c>
      <c r="L58" t="s">
        <v>30</v>
      </c>
      <c r="M58" t="s">
        <v>369</v>
      </c>
      <c r="N58" s="5">
        <f>(Post_Table[[#This Row],[Likes]]+Post_Table[[#This Row],[Shares]]+Post_Table[[#This Row],[Comments]])/Post_Table[[#This Row],[Impressions]]</f>
        <v>0.36965174129353234</v>
      </c>
    </row>
    <row r="59" spans="1:14" x14ac:dyDescent="0.3">
      <c r="A59" t="s">
        <v>104</v>
      </c>
      <c r="B59" t="s">
        <v>368</v>
      </c>
      <c r="C59" s="3">
        <v>45712</v>
      </c>
      <c r="D59" t="s">
        <v>36</v>
      </c>
      <c r="E59" t="s">
        <v>52</v>
      </c>
      <c r="F59" s="2">
        <v>804</v>
      </c>
      <c r="G59" s="2">
        <v>639</v>
      </c>
      <c r="H59" s="2">
        <v>43</v>
      </c>
      <c r="I59" s="2">
        <v>4020</v>
      </c>
      <c r="J59" s="2">
        <v>3144</v>
      </c>
      <c r="K59" s="2">
        <v>11</v>
      </c>
      <c r="L59" t="s">
        <v>372</v>
      </c>
      <c r="M59" t="s">
        <v>369</v>
      </c>
      <c r="N59" s="5">
        <f>(Post_Table[[#This Row],[Likes]]+Post_Table[[#This Row],[Shares]]+Post_Table[[#This Row],[Comments]])/Post_Table[[#This Row],[Impressions]]</f>
        <v>0.36965174129353234</v>
      </c>
    </row>
    <row r="60" spans="1:14" x14ac:dyDescent="0.3">
      <c r="A60" t="s">
        <v>105</v>
      </c>
      <c r="B60" t="s">
        <v>368</v>
      </c>
      <c r="C60" s="3">
        <v>45729</v>
      </c>
      <c r="D60" t="s">
        <v>36</v>
      </c>
      <c r="E60" t="s">
        <v>52</v>
      </c>
      <c r="F60" s="2">
        <v>1686</v>
      </c>
      <c r="G60" s="2">
        <v>904</v>
      </c>
      <c r="H60" s="2">
        <v>472</v>
      </c>
      <c r="I60" s="2">
        <v>18546</v>
      </c>
      <c r="J60" s="2">
        <v>18171</v>
      </c>
      <c r="K60" s="2">
        <v>52</v>
      </c>
      <c r="L60" t="s">
        <v>48</v>
      </c>
      <c r="M60" t="s">
        <v>21</v>
      </c>
      <c r="N60" s="5">
        <f>(Post_Table[[#This Row],[Likes]]+Post_Table[[#This Row],[Shares]]+Post_Table[[#This Row],[Comments]])/Post_Table[[#This Row],[Impressions]]</f>
        <v>0.16510298716704411</v>
      </c>
    </row>
    <row r="61" spans="1:14" x14ac:dyDescent="0.3">
      <c r="A61" t="s">
        <v>106</v>
      </c>
      <c r="B61" t="s">
        <v>35</v>
      </c>
      <c r="C61" s="3">
        <v>45460</v>
      </c>
      <c r="D61" t="s">
        <v>41</v>
      </c>
      <c r="E61" t="s">
        <v>46</v>
      </c>
      <c r="F61" s="2">
        <v>1226</v>
      </c>
      <c r="G61" s="2">
        <v>119</v>
      </c>
      <c r="H61" s="2">
        <v>7</v>
      </c>
      <c r="I61" s="2">
        <v>14712</v>
      </c>
      <c r="J61" s="2">
        <v>14049</v>
      </c>
      <c r="K61" s="2">
        <v>123</v>
      </c>
      <c r="L61" t="s">
        <v>30</v>
      </c>
      <c r="M61" t="s">
        <v>31</v>
      </c>
      <c r="N61" s="5">
        <f>(Post_Table[[#This Row],[Likes]]+Post_Table[[#This Row],[Shares]]+Post_Table[[#This Row],[Comments]])/Post_Table[[#This Row],[Impressions]]</f>
        <v>9.1897770527460579E-2</v>
      </c>
    </row>
    <row r="62" spans="1:14" x14ac:dyDescent="0.3">
      <c r="A62" t="s">
        <v>107</v>
      </c>
      <c r="B62" t="s">
        <v>35</v>
      </c>
      <c r="C62" s="3">
        <v>45644</v>
      </c>
      <c r="D62" t="s">
        <v>36</v>
      </c>
      <c r="E62" t="s">
        <v>37</v>
      </c>
      <c r="F62" s="2">
        <v>2946</v>
      </c>
      <c r="G62" s="2">
        <v>498</v>
      </c>
      <c r="H62" s="2">
        <v>367</v>
      </c>
      <c r="I62" s="2">
        <v>29460</v>
      </c>
      <c r="J62" s="2">
        <v>28527</v>
      </c>
      <c r="K62" s="2">
        <v>60</v>
      </c>
      <c r="L62" t="s">
        <v>48</v>
      </c>
      <c r="M62" t="s">
        <v>25</v>
      </c>
      <c r="N62" s="5">
        <f>(Post_Table[[#This Row],[Likes]]+Post_Table[[#This Row],[Shares]]+Post_Table[[#This Row],[Comments]])/Post_Table[[#This Row],[Impressions]]</f>
        <v>0.12936184657162253</v>
      </c>
    </row>
    <row r="63" spans="1:14" x14ac:dyDescent="0.3">
      <c r="A63" t="s">
        <v>108</v>
      </c>
      <c r="B63" t="s">
        <v>14</v>
      </c>
      <c r="C63" s="3">
        <v>45586</v>
      </c>
      <c r="D63" t="s">
        <v>56</v>
      </c>
      <c r="E63" t="s">
        <v>95</v>
      </c>
      <c r="F63" s="2">
        <v>2825</v>
      </c>
      <c r="G63" s="2">
        <v>535</v>
      </c>
      <c r="H63" s="2">
        <v>295</v>
      </c>
      <c r="I63" s="2">
        <v>45200</v>
      </c>
      <c r="J63" s="2">
        <v>44739</v>
      </c>
      <c r="K63" s="2">
        <v>169</v>
      </c>
      <c r="L63" t="s">
        <v>24</v>
      </c>
      <c r="M63" t="s">
        <v>17</v>
      </c>
      <c r="N63" s="5">
        <f>(Post_Table[[#This Row],[Likes]]+Post_Table[[#This Row],[Shares]]+Post_Table[[#This Row],[Comments]])/Post_Table[[#This Row],[Impressions]]</f>
        <v>8.0862831858407078E-2</v>
      </c>
    </row>
    <row r="64" spans="1:14" x14ac:dyDescent="0.3">
      <c r="A64" t="s">
        <v>109</v>
      </c>
      <c r="B64" t="s">
        <v>27</v>
      </c>
      <c r="C64" s="3">
        <v>45762</v>
      </c>
      <c r="D64" t="s">
        <v>15</v>
      </c>
      <c r="E64" t="s">
        <v>61</v>
      </c>
      <c r="F64" s="2">
        <v>103</v>
      </c>
      <c r="G64" s="2">
        <v>770</v>
      </c>
      <c r="H64" s="2">
        <v>19</v>
      </c>
      <c r="I64" s="2">
        <v>1030</v>
      </c>
      <c r="J64" s="2">
        <v>410</v>
      </c>
      <c r="K64" s="2">
        <v>262</v>
      </c>
      <c r="L64" t="s">
        <v>24</v>
      </c>
      <c r="M64" t="s">
        <v>31</v>
      </c>
      <c r="N64" s="5">
        <f>(Post_Table[[#This Row],[Likes]]+Post_Table[[#This Row],[Shares]]+Post_Table[[#This Row],[Comments]])/Post_Table[[#This Row],[Impressions]]</f>
        <v>0.86601941747572819</v>
      </c>
    </row>
    <row r="65" spans="1:14" x14ac:dyDescent="0.3">
      <c r="A65" t="s">
        <v>110</v>
      </c>
      <c r="B65" t="s">
        <v>27</v>
      </c>
      <c r="C65" s="3">
        <v>45465</v>
      </c>
      <c r="D65" t="s">
        <v>19</v>
      </c>
      <c r="E65" t="s">
        <v>78</v>
      </c>
      <c r="F65" s="2">
        <v>2180</v>
      </c>
      <c r="G65" s="2">
        <v>263</v>
      </c>
      <c r="H65" s="2">
        <v>387</v>
      </c>
      <c r="I65" s="2">
        <v>30520</v>
      </c>
      <c r="J65" s="2">
        <v>30059</v>
      </c>
      <c r="K65" s="2">
        <v>174</v>
      </c>
      <c r="L65" t="s">
        <v>30</v>
      </c>
      <c r="M65" t="s">
        <v>369</v>
      </c>
      <c r="N65" s="5">
        <f>(Post_Table[[#This Row],[Likes]]+Post_Table[[#This Row],[Shares]]+Post_Table[[#This Row],[Comments]])/Post_Table[[#This Row],[Impressions]]</f>
        <v>9.2726081258191345E-2</v>
      </c>
    </row>
    <row r="66" spans="1:14" x14ac:dyDescent="0.3">
      <c r="A66" t="s">
        <v>111</v>
      </c>
      <c r="B66" t="s">
        <v>27</v>
      </c>
      <c r="C66" s="3">
        <v>45685</v>
      </c>
      <c r="D66" t="s">
        <v>56</v>
      </c>
      <c r="E66" t="s">
        <v>63</v>
      </c>
      <c r="F66" s="2">
        <v>904</v>
      </c>
      <c r="G66" s="2">
        <v>973</v>
      </c>
      <c r="H66" s="2">
        <v>63</v>
      </c>
      <c r="I66" s="2">
        <v>11752</v>
      </c>
      <c r="J66" s="2">
        <v>11580</v>
      </c>
      <c r="K66" s="2">
        <v>84</v>
      </c>
      <c r="L66" t="s">
        <v>30</v>
      </c>
      <c r="M66" t="s">
        <v>25</v>
      </c>
      <c r="N66" s="5">
        <f>(Post_Table[[#This Row],[Likes]]+Post_Table[[#This Row],[Shares]]+Post_Table[[#This Row],[Comments]])/Post_Table[[#This Row],[Impressions]]</f>
        <v>0.1650782845473111</v>
      </c>
    </row>
    <row r="67" spans="1:14" x14ac:dyDescent="0.3">
      <c r="A67" t="s">
        <v>111</v>
      </c>
      <c r="B67" t="s">
        <v>27</v>
      </c>
      <c r="C67" s="3">
        <v>45685</v>
      </c>
      <c r="D67" t="s">
        <v>56</v>
      </c>
      <c r="E67" t="s">
        <v>63</v>
      </c>
      <c r="F67" s="2">
        <v>904</v>
      </c>
      <c r="G67" s="2">
        <v>973</v>
      </c>
      <c r="H67" s="2">
        <v>63</v>
      </c>
      <c r="I67" s="2">
        <v>11752</v>
      </c>
      <c r="J67" s="2">
        <v>11580</v>
      </c>
      <c r="K67" s="2">
        <v>84</v>
      </c>
      <c r="L67" t="s">
        <v>24</v>
      </c>
      <c r="M67" t="s">
        <v>25</v>
      </c>
      <c r="N67" s="5">
        <f>(Post_Table[[#This Row],[Likes]]+Post_Table[[#This Row],[Shares]]+Post_Table[[#This Row],[Comments]])/Post_Table[[#This Row],[Impressions]]</f>
        <v>0.1650782845473111</v>
      </c>
    </row>
    <row r="68" spans="1:14" x14ac:dyDescent="0.3">
      <c r="A68" t="s">
        <v>111</v>
      </c>
      <c r="B68" t="s">
        <v>27</v>
      </c>
      <c r="C68" s="3">
        <v>45685</v>
      </c>
      <c r="D68" t="s">
        <v>56</v>
      </c>
      <c r="E68" t="s">
        <v>63</v>
      </c>
      <c r="F68" s="2">
        <v>904</v>
      </c>
      <c r="G68" s="2">
        <v>973</v>
      </c>
      <c r="H68" s="2">
        <v>63</v>
      </c>
      <c r="I68" s="2">
        <v>11752</v>
      </c>
      <c r="J68" s="2">
        <v>11580</v>
      </c>
      <c r="K68" s="2">
        <v>84</v>
      </c>
      <c r="L68" t="s">
        <v>371</v>
      </c>
      <c r="M68" t="s">
        <v>25</v>
      </c>
      <c r="N68" s="5">
        <f>(Post_Table[[#This Row],[Likes]]+Post_Table[[#This Row],[Shares]]+Post_Table[[#This Row],[Comments]])/Post_Table[[#This Row],[Impressions]]</f>
        <v>0.1650782845473111</v>
      </c>
    </row>
    <row r="69" spans="1:14" x14ac:dyDescent="0.3">
      <c r="A69" t="s">
        <v>112</v>
      </c>
      <c r="B69" t="s">
        <v>14</v>
      </c>
      <c r="C69" s="3">
        <v>45540</v>
      </c>
      <c r="D69" t="s">
        <v>56</v>
      </c>
      <c r="E69" t="s">
        <v>95</v>
      </c>
      <c r="F69" s="2">
        <v>4886</v>
      </c>
      <c r="G69" s="2">
        <v>983</v>
      </c>
      <c r="H69" s="2">
        <v>409</v>
      </c>
      <c r="I69" s="2">
        <v>43974</v>
      </c>
      <c r="J69" s="2">
        <v>43239</v>
      </c>
      <c r="K69" s="2">
        <v>65</v>
      </c>
      <c r="L69" t="s">
        <v>24</v>
      </c>
      <c r="M69" t="s">
        <v>17</v>
      </c>
      <c r="N69" s="5">
        <f>(Post_Table[[#This Row],[Likes]]+Post_Table[[#This Row],[Shares]]+Post_Table[[#This Row],[Comments]])/Post_Table[[#This Row],[Impressions]]</f>
        <v>0.14276618001546368</v>
      </c>
    </row>
    <row r="70" spans="1:14" x14ac:dyDescent="0.3">
      <c r="A70" t="s">
        <v>113</v>
      </c>
      <c r="B70" t="s">
        <v>14</v>
      </c>
      <c r="C70" s="3">
        <v>45618</v>
      </c>
      <c r="D70" t="s">
        <v>36</v>
      </c>
      <c r="E70" t="s">
        <v>39</v>
      </c>
      <c r="F70" s="2">
        <v>53</v>
      </c>
      <c r="G70" s="2">
        <v>81</v>
      </c>
      <c r="H70" s="2">
        <v>379</v>
      </c>
      <c r="I70" s="2">
        <v>954</v>
      </c>
      <c r="J70" s="2">
        <v>7</v>
      </c>
      <c r="K70" s="2">
        <v>148</v>
      </c>
      <c r="L70" t="s">
        <v>24</v>
      </c>
      <c r="M70" t="s">
        <v>25</v>
      </c>
      <c r="N70" s="5">
        <f>(Post_Table[[#This Row],[Likes]]+Post_Table[[#This Row],[Shares]]+Post_Table[[#This Row],[Comments]])/Post_Table[[#This Row],[Impressions]]</f>
        <v>0.53773584905660377</v>
      </c>
    </row>
    <row r="71" spans="1:14" x14ac:dyDescent="0.3">
      <c r="A71" t="s">
        <v>114</v>
      </c>
      <c r="B71" t="s">
        <v>35</v>
      </c>
      <c r="C71" s="3">
        <v>45521</v>
      </c>
      <c r="D71" t="s">
        <v>41</v>
      </c>
      <c r="E71" t="s">
        <v>46</v>
      </c>
      <c r="F71" s="2">
        <v>2878</v>
      </c>
      <c r="G71" s="2">
        <v>248</v>
      </c>
      <c r="H71" s="2">
        <v>416</v>
      </c>
      <c r="I71" s="2">
        <v>43170</v>
      </c>
      <c r="J71" s="2">
        <v>42667</v>
      </c>
      <c r="K71" s="2">
        <v>75</v>
      </c>
      <c r="L71" t="s">
        <v>48</v>
      </c>
      <c r="M71" t="s">
        <v>25</v>
      </c>
      <c r="N71" s="5">
        <f>(Post_Table[[#This Row],[Likes]]+Post_Table[[#This Row],[Shares]]+Post_Table[[#This Row],[Comments]])/Post_Table[[#This Row],[Impressions]]</f>
        <v>8.2047718322909427E-2</v>
      </c>
    </row>
    <row r="72" spans="1:14" x14ac:dyDescent="0.3">
      <c r="A72" t="s">
        <v>115</v>
      </c>
      <c r="B72" t="s">
        <v>27</v>
      </c>
      <c r="C72" s="3">
        <v>45744</v>
      </c>
      <c r="D72" t="s">
        <v>28</v>
      </c>
      <c r="E72" t="s">
        <v>29</v>
      </c>
      <c r="F72" s="2">
        <v>1881</v>
      </c>
      <c r="G72" s="2">
        <v>501</v>
      </c>
      <c r="H72" s="2">
        <v>99</v>
      </c>
      <c r="I72" s="2">
        <v>20691</v>
      </c>
      <c r="J72" s="2">
        <v>19987</v>
      </c>
      <c r="K72" s="2">
        <v>289</v>
      </c>
      <c r="L72" t="s">
        <v>30</v>
      </c>
      <c r="M72" t="s">
        <v>369</v>
      </c>
      <c r="N72" s="5">
        <f>(Post_Table[[#This Row],[Likes]]+Post_Table[[#This Row],[Shares]]+Post_Table[[#This Row],[Comments]])/Post_Table[[#This Row],[Impressions]]</f>
        <v>0.11990720603160794</v>
      </c>
    </row>
    <row r="73" spans="1:14" x14ac:dyDescent="0.3">
      <c r="A73" t="s">
        <v>116</v>
      </c>
      <c r="B73" t="s">
        <v>14</v>
      </c>
      <c r="C73" s="3">
        <v>45499</v>
      </c>
      <c r="D73" t="s">
        <v>36</v>
      </c>
      <c r="E73" t="s">
        <v>39</v>
      </c>
      <c r="F73" s="2">
        <v>432</v>
      </c>
      <c r="G73" s="2">
        <v>171</v>
      </c>
      <c r="H73" s="2">
        <v>280</v>
      </c>
      <c r="I73" s="2">
        <v>3024</v>
      </c>
      <c r="J73" s="2">
        <v>2285</v>
      </c>
      <c r="K73" s="2">
        <v>184</v>
      </c>
      <c r="L73" t="s">
        <v>30</v>
      </c>
      <c r="M73" t="s">
        <v>17</v>
      </c>
      <c r="N73" s="5">
        <f>(Post_Table[[#This Row],[Likes]]+Post_Table[[#This Row],[Shares]]+Post_Table[[#This Row],[Comments]])/Post_Table[[#This Row],[Impressions]]</f>
        <v>0.29199735449735448</v>
      </c>
    </row>
    <row r="74" spans="1:14" x14ac:dyDescent="0.3">
      <c r="A74" t="s">
        <v>117</v>
      </c>
      <c r="B74" t="s">
        <v>35</v>
      </c>
      <c r="C74" s="3">
        <v>45745</v>
      </c>
      <c r="D74" t="s">
        <v>36</v>
      </c>
      <c r="E74" t="s">
        <v>37</v>
      </c>
      <c r="F74" s="2">
        <v>4712</v>
      </c>
      <c r="G74" s="2">
        <v>568</v>
      </c>
      <c r="H74" s="2">
        <v>127</v>
      </c>
      <c r="I74" s="2">
        <v>84816</v>
      </c>
      <c r="J74" s="2">
        <v>84691</v>
      </c>
      <c r="K74" s="2">
        <v>100</v>
      </c>
      <c r="L74" t="s">
        <v>30</v>
      </c>
      <c r="M74" t="s">
        <v>25</v>
      </c>
      <c r="N74" s="5">
        <f>(Post_Table[[#This Row],[Likes]]+Post_Table[[#This Row],[Shares]]+Post_Table[[#This Row],[Comments]])/Post_Table[[#This Row],[Impressions]]</f>
        <v>6.3749764195434822E-2</v>
      </c>
    </row>
    <row r="75" spans="1:14" x14ac:dyDescent="0.3">
      <c r="A75" t="s">
        <v>118</v>
      </c>
      <c r="B75" t="s">
        <v>27</v>
      </c>
      <c r="C75" s="3">
        <v>45634</v>
      </c>
      <c r="D75" t="s">
        <v>28</v>
      </c>
      <c r="E75" t="s">
        <v>29</v>
      </c>
      <c r="F75" s="2">
        <v>2610</v>
      </c>
      <c r="G75" s="2">
        <v>126</v>
      </c>
      <c r="H75" s="2">
        <v>288</v>
      </c>
      <c r="I75" s="2">
        <v>15660</v>
      </c>
      <c r="J75" s="2">
        <v>15145</v>
      </c>
      <c r="K75" s="2">
        <v>73</v>
      </c>
      <c r="L75" t="s">
        <v>30</v>
      </c>
      <c r="M75" t="s">
        <v>369</v>
      </c>
      <c r="N75" s="5">
        <f>(Post_Table[[#This Row],[Likes]]+Post_Table[[#This Row],[Shares]]+Post_Table[[#This Row],[Comments]])/Post_Table[[#This Row],[Impressions]]</f>
        <v>0.19310344827586207</v>
      </c>
    </row>
    <row r="76" spans="1:14" x14ac:dyDescent="0.3">
      <c r="A76" t="s">
        <v>119</v>
      </c>
      <c r="B76" t="s">
        <v>14</v>
      </c>
      <c r="C76" s="3">
        <v>45724</v>
      </c>
      <c r="D76" t="s">
        <v>19</v>
      </c>
      <c r="E76" t="s">
        <v>20</v>
      </c>
      <c r="F76" s="2">
        <v>1292</v>
      </c>
      <c r="G76" s="2">
        <v>626</v>
      </c>
      <c r="H76" s="2">
        <v>496</v>
      </c>
      <c r="I76" s="2">
        <v>25840</v>
      </c>
      <c r="J76" s="2">
        <v>24916</v>
      </c>
      <c r="K76" s="2">
        <v>149</v>
      </c>
      <c r="L76" t="s">
        <v>48</v>
      </c>
      <c r="M76" t="s">
        <v>25</v>
      </c>
      <c r="N76" s="5">
        <f>(Post_Table[[#This Row],[Likes]]+Post_Table[[#This Row],[Shares]]+Post_Table[[#This Row],[Comments]])/Post_Table[[#This Row],[Impressions]]</f>
        <v>9.3421052631578946E-2</v>
      </c>
    </row>
    <row r="77" spans="1:14" x14ac:dyDescent="0.3">
      <c r="A77" t="s">
        <v>120</v>
      </c>
      <c r="B77" t="s">
        <v>35</v>
      </c>
      <c r="C77" s="3">
        <v>45749</v>
      </c>
      <c r="D77" t="s">
        <v>56</v>
      </c>
      <c r="E77" t="s">
        <v>57</v>
      </c>
      <c r="F77" s="2">
        <v>199</v>
      </c>
      <c r="G77" s="2">
        <v>772</v>
      </c>
      <c r="H77" s="2">
        <v>400</v>
      </c>
      <c r="I77" s="2">
        <v>3582</v>
      </c>
      <c r="J77" s="2">
        <v>2988</v>
      </c>
      <c r="K77" s="2">
        <v>43</v>
      </c>
      <c r="L77" t="s">
        <v>24</v>
      </c>
      <c r="M77" t="s">
        <v>369</v>
      </c>
      <c r="N77" s="5">
        <f>(Post_Table[[#This Row],[Likes]]+Post_Table[[#This Row],[Shares]]+Post_Table[[#This Row],[Comments]])/Post_Table[[#This Row],[Impressions]]</f>
        <v>0.38274706867671693</v>
      </c>
    </row>
    <row r="78" spans="1:14" x14ac:dyDescent="0.3">
      <c r="A78" t="s">
        <v>121</v>
      </c>
      <c r="B78" t="s">
        <v>368</v>
      </c>
      <c r="C78" s="3">
        <v>45537</v>
      </c>
      <c r="D78" t="s">
        <v>36</v>
      </c>
      <c r="E78" t="s">
        <v>52</v>
      </c>
      <c r="F78" s="2">
        <v>2551</v>
      </c>
      <c r="G78" s="2">
        <v>915</v>
      </c>
      <c r="H78" s="2">
        <v>205</v>
      </c>
      <c r="I78" s="2">
        <v>30612</v>
      </c>
      <c r="J78" s="2">
        <v>30360</v>
      </c>
      <c r="K78" s="2">
        <v>227</v>
      </c>
      <c r="L78" t="s">
        <v>24</v>
      </c>
      <c r="M78" t="s">
        <v>21</v>
      </c>
      <c r="N78" s="5">
        <f>(Post_Table[[#This Row],[Likes]]+Post_Table[[#This Row],[Shares]]+Post_Table[[#This Row],[Comments]])/Post_Table[[#This Row],[Impressions]]</f>
        <v>0.1199202926956749</v>
      </c>
    </row>
    <row r="79" spans="1:14" x14ac:dyDescent="0.3">
      <c r="A79" t="s">
        <v>122</v>
      </c>
      <c r="B79" t="s">
        <v>368</v>
      </c>
      <c r="C79" s="3">
        <v>45719</v>
      </c>
      <c r="D79" t="s">
        <v>15</v>
      </c>
      <c r="E79" t="s">
        <v>23</v>
      </c>
      <c r="F79" s="2">
        <v>296</v>
      </c>
      <c r="G79" s="2">
        <v>60</v>
      </c>
      <c r="H79" s="2">
        <v>141</v>
      </c>
      <c r="I79" s="2">
        <v>5624</v>
      </c>
      <c r="J79" s="2">
        <v>5239</v>
      </c>
      <c r="K79" s="2">
        <v>88</v>
      </c>
      <c r="L79" t="s">
        <v>30</v>
      </c>
      <c r="M79" t="s">
        <v>21</v>
      </c>
      <c r="N79" s="5">
        <f>(Post_Table[[#This Row],[Likes]]+Post_Table[[#This Row],[Shares]]+Post_Table[[#This Row],[Comments]])/Post_Table[[#This Row],[Impressions]]</f>
        <v>8.837126600284495E-2</v>
      </c>
    </row>
    <row r="80" spans="1:14" x14ac:dyDescent="0.3">
      <c r="A80" t="s">
        <v>123</v>
      </c>
      <c r="B80" t="s">
        <v>35</v>
      </c>
      <c r="C80" s="3">
        <v>45583</v>
      </c>
      <c r="D80" t="s">
        <v>28</v>
      </c>
      <c r="E80" t="s">
        <v>54</v>
      </c>
      <c r="F80" s="2">
        <v>4126</v>
      </c>
      <c r="G80" s="2">
        <v>426</v>
      </c>
      <c r="H80" s="2">
        <v>486</v>
      </c>
      <c r="I80" s="2">
        <v>78394</v>
      </c>
      <c r="J80" s="2">
        <v>77798</v>
      </c>
      <c r="K80" s="2">
        <v>88</v>
      </c>
      <c r="L80" t="s">
        <v>48</v>
      </c>
      <c r="M80" t="s">
        <v>31</v>
      </c>
      <c r="N80" s="5">
        <f>(Post_Table[[#This Row],[Likes]]+Post_Table[[#This Row],[Shares]]+Post_Table[[#This Row],[Comments]])/Post_Table[[#This Row],[Impressions]]</f>
        <v>6.4265122330790625E-2</v>
      </c>
    </row>
    <row r="81" spans="1:14" x14ac:dyDescent="0.3">
      <c r="A81" t="s">
        <v>124</v>
      </c>
      <c r="B81" t="s">
        <v>368</v>
      </c>
      <c r="C81" s="3">
        <v>45593</v>
      </c>
      <c r="D81" t="s">
        <v>15</v>
      </c>
      <c r="E81" t="s">
        <v>23</v>
      </c>
      <c r="F81" s="2">
        <v>1855</v>
      </c>
      <c r="G81" s="2">
        <v>200</v>
      </c>
      <c r="H81" s="2">
        <v>174</v>
      </c>
      <c r="I81" s="2">
        <v>16695</v>
      </c>
      <c r="J81" s="2">
        <v>16330</v>
      </c>
      <c r="K81" s="2">
        <v>123</v>
      </c>
      <c r="L81" t="s">
        <v>24</v>
      </c>
      <c r="M81" t="s">
        <v>25</v>
      </c>
      <c r="N81" s="5">
        <f>(Post_Table[[#This Row],[Likes]]+Post_Table[[#This Row],[Shares]]+Post_Table[[#This Row],[Comments]])/Post_Table[[#This Row],[Impressions]]</f>
        <v>0.13351302785265048</v>
      </c>
    </row>
    <row r="82" spans="1:14" x14ac:dyDescent="0.3">
      <c r="A82" t="s">
        <v>125</v>
      </c>
      <c r="B82" t="s">
        <v>27</v>
      </c>
      <c r="C82" s="3">
        <v>45505</v>
      </c>
      <c r="D82" t="s">
        <v>15</v>
      </c>
      <c r="E82" t="s">
        <v>61</v>
      </c>
      <c r="F82" s="2">
        <v>1674</v>
      </c>
      <c r="G82" s="2">
        <v>929</v>
      </c>
      <c r="H82" s="2">
        <v>37</v>
      </c>
      <c r="I82" s="2">
        <v>21762</v>
      </c>
      <c r="J82" s="2">
        <v>20998</v>
      </c>
      <c r="K82" s="2">
        <v>255</v>
      </c>
      <c r="L82" t="s">
        <v>24</v>
      </c>
      <c r="M82" t="s">
        <v>31</v>
      </c>
      <c r="N82" s="5">
        <f>(Post_Table[[#This Row],[Likes]]+Post_Table[[#This Row],[Shares]]+Post_Table[[#This Row],[Comments]])/Post_Table[[#This Row],[Impressions]]</f>
        <v>0.12131237937689551</v>
      </c>
    </row>
    <row r="83" spans="1:14" x14ac:dyDescent="0.3">
      <c r="A83" t="s">
        <v>126</v>
      </c>
      <c r="B83" t="s">
        <v>14</v>
      </c>
      <c r="C83" s="3">
        <v>45603</v>
      </c>
      <c r="D83" t="s">
        <v>28</v>
      </c>
      <c r="E83" t="s">
        <v>98</v>
      </c>
      <c r="F83" s="2">
        <v>1121</v>
      </c>
      <c r="G83" s="2">
        <v>135</v>
      </c>
      <c r="H83" s="2">
        <v>18</v>
      </c>
      <c r="I83" s="2">
        <v>15694</v>
      </c>
      <c r="J83" s="2">
        <v>14957</v>
      </c>
      <c r="K83" s="2">
        <v>99</v>
      </c>
      <c r="L83" t="s">
        <v>24</v>
      </c>
      <c r="M83" t="s">
        <v>31</v>
      </c>
      <c r="N83" s="5">
        <f>(Post_Table[[#This Row],[Likes]]+Post_Table[[#This Row],[Shares]]+Post_Table[[#This Row],[Comments]])/Post_Table[[#This Row],[Impressions]]</f>
        <v>8.1177520071364848E-2</v>
      </c>
    </row>
    <row r="84" spans="1:14" x14ac:dyDescent="0.3">
      <c r="A84" t="s">
        <v>127</v>
      </c>
      <c r="B84" t="s">
        <v>35</v>
      </c>
      <c r="C84" s="3">
        <v>45720</v>
      </c>
      <c r="D84" t="s">
        <v>28</v>
      </c>
      <c r="E84" t="s">
        <v>54</v>
      </c>
      <c r="F84" s="2">
        <v>1249</v>
      </c>
      <c r="G84" s="2">
        <v>116</v>
      </c>
      <c r="H84" s="2">
        <v>420</v>
      </c>
      <c r="I84" s="2">
        <v>8743</v>
      </c>
      <c r="J84" s="2">
        <v>8538</v>
      </c>
      <c r="K84" s="2">
        <v>63</v>
      </c>
      <c r="L84" t="s">
        <v>24</v>
      </c>
      <c r="M84" t="s">
        <v>369</v>
      </c>
      <c r="N84" s="5">
        <f>(Post_Table[[#This Row],[Likes]]+Post_Table[[#This Row],[Shares]]+Post_Table[[#This Row],[Comments]])/Post_Table[[#This Row],[Impressions]]</f>
        <v>0.20416333066453163</v>
      </c>
    </row>
    <row r="85" spans="1:14" x14ac:dyDescent="0.3">
      <c r="A85" t="s">
        <v>128</v>
      </c>
      <c r="B85" t="s">
        <v>14</v>
      </c>
      <c r="C85" s="3">
        <v>45460</v>
      </c>
      <c r="D85" t="s">
        <v>41</v>
      </c>
      <c r="E85" t="s">
        <v>88</v>
      </c>
      <c r="F85" s="2">
        <v>954</v>
      </c>
      <c r="G85" s="2">
        <v>324</v>
      </c>
      <c r="H85" s="2">
        <v>288</v>
      </c>
      <c r="I85" s="2">
        <v>19080</v>
      </c>
      <c r="J85" s="2">
        <v>18859</v>
      </c>
      <c r="K85" s="2">
        <v>21</v>
      </c>
      <c r="L85" t="s">
        <v>48</v>
      </c>
      <c r="M85" t="s">
        <v>31</v>
      </c>
      <c r="N85" s="5">
        <f>(Post_Table[[#This Row],[Likes]]+Post_Table[[#This Row],[Shares]]+Post_Table[[#This Row],[Comments]])/Post_Table[[#This Row],[Impressions]]</f>
        <v>8.2075471698113203E-2</v>
      </c>
    </row>
    <row r="86" spans="1:14" x14ac:dyDescent="0.3">
      <c r="A86" t="s">
        <v>129</v>
      </c>
      <c r="B86" t="s">
        <v>27</v>
      </c>
      <c r="C86" s="3">
        <v>45574</v>
      </c>
      <c r="D86" t="s">
        <v>36</v>
      </c>
      <c r="E86" t="s">
        <v>65</v>
      </c>
      <c r="F86" s="2">
        <v>3068</v>
      </c>
      <c r="G86" s="2">
        <v>137</v>
      </c>
      <c r="H86" s="2">
        <v>329</v>
      </c>
      <c r="I86" s="2">
        <v>39884</v>
      </c>
      <c r="J86" s="2">
        <v>39404</v>
      </c>
      <c r="K86" s="2">
        <v>266</v>
      </c>
      <c r="L86" t="s">
        <v>30</v>
      </c>
      <c r="M86" t="s">
        <v>21</v>
      </c>
      <c r="N86" s="5">
        <f>(Post_Table[[#This Row],[Likes]]+Post_Table[[#This Row],[Shares]]+Post_Table[[#This Row],[Comments]])/Post_Table[[#This Row],[Impressions]]</f>
        <v>8.860696018453515E-2</v>
      </c>
    </row>
    <row r="87" spans="1:14" x14ac:dyDescent="0.3">
      <c r="A87" t="s">
        <v>130</v>
      </c>
      <c r="B87" t="s">
        <v>27</v>
      </c>
      <c r="C87" s="3">
        <v>45456</v>
      </c>
      <c r="D87" t="s">
        <v>28</v>
      </c>
      <c r="E87" t="s">
        <v>29</v>
      </c>
      <c r="F87" s="2">
        <v>2103</v>
      </c>
      <c r="G87" s="2">
        <v>892</v>
      </c>
      <c r="H87" s="2">
        <v>103</v>
      </c>
      <c r="I87" s="2">
        <v>39957</v>
      </c>
      <c r="J87" s="2">
        <v>39466</v>
      </c>
      <c r="K87" s="2">
        <v>28</v>
      </c>
      <c r="L87" t="s">
        <v>48</v>
      </c>
      <c r="M87" t="s">
        <v>369</v>
      </c>
      <c r="N87" s="5">
        <f>(Post_Table[[#This Row],[Likes]]+Post_Table[[#This Row],[Shares]]+Post_Table[[#This Row],[Comments]])/Post_Table[[#This Row],[Impressions]]</f>
        <v>7.7533348349475686E-2</v>
      </c>
    </row>
    <row r="88" spans="1:14" x14ac:dyDescent="0.3">
      <c r="A88" t="s">
        <v>131</v>
      </c>
      <c r="B88" t="s">
        <v>27</v>
      </c>
      <c r="C88" s="3">
        <v>45584</v>
      </c>
      <c r="D88" t="s">
        <v>28</v>
      </c>
      <c r="E88" t="s">
        <v>29</v>
      </c>
      <c r="F88" s="2">
        <v>1816</v>
      </c>
      <c r="G88" s="2">
        <v>29</v>
      </c>
      <c r="H88" s="2">
        <v>41</v>
      </c>
      <c r="I88" s="2">
        <v>19976</v>
      </c>
      <c r="J88" s="2">
        <v>19262</v>
      </c>
      <c r="K88" s="2">
        <v>283</v>
      </c>
      <c r="L88" t="s">
        <v>24</v>
      </c>
      <c r="M88" t="s">
        <v>25</v>
      </c>
      <c r="N88" s="5">
        <f>(Post_Table[[#This Row],[Likes]]+Post_Table[[#This Row],[Shares]]+Post_Table[[#This Row],[Comments]])/Post_Table[[#This Row],[Impressions]]</f>
        <v>9.4413295955146179E-2</v>
      </c>
    </row>
    <row r="89" spans="1:14" x14ac:dyDescent="0.3">
      <c r="A89" t="s">
        <v>132</v>
      </c>
      <c r="B89" t="s">
        <v>27</v>
      </c>
      <c r="C89" s="3">
        <v>45497</v>
      </c>
      <c r="D89" t="s">
        <v>41</v>
      </c>
      <c r="E89" t="s">
        <v>133</v>
      </c>
      <c r="F89" s="2">
        <v>725</v>
      </c>
      <c r="G89" s="2">
        <v>88</v>
      </c>
      <c r="H89" s="2">
        <v>428</v>
      </c>
      <c r="I89" s="2">
        <v>14500</v>
      </c>
      <c r="J89" s="2">
        <v>13637</v>
      </c>
      <c r="K89" s="2">
        <v>200</v>
      </c>
      <c r="L89" t="s">
        <v>48</v>
      </c>
      <c r="M89" t="s">
        <v>25</v>
      </c>
      <c r="N89" s="5">
        <f>(Post_Table[[#This Row],[Likes]]+Post_Table[[#This Row],[Shares]]+Post_Table[[#This Row],[Comments]])/Post_Table[[#This Row],[Impressions]]</f>
        <v>8.558620689655172E-2</v>
      </c>
    </row>
    <row r="90" spans="1:14" x14ac:dyDescent="0.3">
      <c r="A90" t="s">
        <v>132</v>
      </c>
      <c r="B90" t="s">
        <v>27</v>
      </c>
      <c r="C90" s="3">
        <v>45497</v>
      </c>
      <c r="D90" t="s">
        <v>41</v>
      </c>
      <c r="E90" t="s">
        <v>133</v>
      </c>
      <c r="F90" s="2">
        <v>725</v>
      </c>
      <c r="G90" s="2">
        <v>88</v>
      </c>
      <c r="H90" s="2">
        <v>428</v>
      </c>
      <c r="I90" s="2">
        <v>14500</v>
      </c>
      <c r="J90" s="2">
        <v>13637</v>
      </c>
      <c r="K90" s="2">
        <v>200</v>
      </c>
      <c r="L90" t="s">
        <v>24</v>
      </c>
      <c r="M90" t="s">
        <v>25</v>
      </c>
      <c r="N90" s="5">
        <f>(Post_Table[[#This Row],[Likes]]+Post_Table[[#This Row],[Shares]]+Post_Table[[#This Row],[Comments]])/Post_Table[[#This Row],[Impressions]]</f>
        <v>8.558620689655172E-2</v>
      </c>
    </row>
    <row r="91" spans="1:14" x14ac:dyDescent="0.3">
      <c r="A91" t="s">
        <v>132</v>
      </c>
      <c r="B91" t="s">
        <v>27</v>
      </c>
      <c r="C91" s="3">
        <v>45497</v>
      </c>
      <c r="D91" t="s">
        <v>41</v>
      </c>
      <c r="E91" t="s">
        <v>133</v>
      </c>
      <c r="F91" s="2">
        <v>725</v>
      </c>
      <c r="G91" s="2">
        <v>88</v>
      </c>
      <c r="H91" s="2">
        <v>428</v>
      </c>
      <c r="I91" s="2">
        <v>14500</v>
      </c>
      <c r="J91" s="2">
        <v>13637</v>
      </c>
      <c r="K91" s="2">
        <v>200</v>
      </c>
      <c r="L91" t="s">
        <v>371</v>
      </c>
      <c r="M91" t="s">
        <v>25</v>
      </c>
      <c r="N91" s="5">
        <f>(Post_Table[[#This Row],[Likes]]+Post_Table[[#This Row],[Shares]]+Post_Table[[#This Row],[Comments]])/Post_Table[[#This Row],[Impressions]]</f>
        <v>8.558620689655172E-2</v>
      </c>
    </row>
    <row r="92" spans="1:14" x14ac:dyDescent="0.3">
      <c r="A92" t="s">
        <v>134</v>
      </c>
      <c r="B92" t="s">
        <v>368</v>
      </c>
      <c r="C92" s="3">
        <v>45580</v>
      </c>
      <c r="D92" t="s">
        <v>56</v>
      </c>
      <c r="E92" t="s">
        <v>135</v>
      </c>
      <c r="F92" s="2">
        <v>1094</v>
      </c>
      <c r="G92" s="2">
        <v>472</v>
      </c>
      <c r="H92" s="2">
        <v>21</v>
      </c>
      <c r="I92" s="2">
        <v>9846</v>
      </c>
      <c r="J92" s="2">
        <v>9609</v>
      </c>
      <c r="K92" s="2">
        <v>112</v>
      </c>
      <c r="L92" t="s">
        <v>30</v>
      </c>
      <c r="M92" t="s">
        <v>369</v>
      </c>
      <c r="N92" s="5">
        <f>(Post_Table[[#This Row],[Likes]]+Post_Table[[#This Row],[Shares]]+Post_Table[[#This Row],[Comments]])/Post_Table[[#This Row],[Impressions]]</f>
        <v>0.16118220597196831</v>
      </c>
    </row>
    <row r="93" spans="1:14" x14ac:dyDescent="0.3">
      <c r="A93" t="s">
        <v>136</v>
      </c>
      <c r="B93" t="s">
        <v>35</v>
      </c>
      <c r="C93" s="3">
        <v>45635</v>
      </c>
      <c r="D93" t="s">
        <v>41</v>
      </c>
      <c r="E93" t="s">
        <v>46</v>
      </c>
      <c r="F93" s="2">
        <v>1841</v>
      </c>
      <c r="G93" s="2">
        <v>851</v>
      </c>
      <c r="H93" s="2">
        <v>342</v>
      </c>
      <c r="I93" s="2">
        <v>34979</v>
      </c>
      <c r="J93" s="2">
        <v>34154</v>
      </c>
      <c r="K93" s="2">
        <v>255</v>
      </c>
      <c r="L93" t="s">
        <v>48</v>
      </c>
      <c r="M93" t="s">
        <v>31</v>
      </c>
      <c r="N93" s="5">
        <f>(Post_Table[[#This Row],[Likes]]+Post_Table[[#This Row],[Shares]]+Post_Table[[#This Row],[Comments]])/Post_Table[[#This Row],[Impressions]]</f>
        <v>8.6737756939878216E-2</v>
      </c>
    </row>
    <row r="94" spans="1:14" x14ac:dyDescent="0.3">
      <c r="A94" t="s">
        <v>137</v>
      </c>
      <c r="B94" t="s">
        <v>27</v>
      </c>
      <c r="C94" s="3">
        <v>45766</v>
      </c>
      <c r="D94" t="s">
        <v>41</v>
      </c>
      <c r="E94" t="s">
        <v>133</v>
      </c>
      <c r="F94" s="2">
        <v>4177</v>
      </c>
      <c r="G94" s="2">
        <v>569</v>
      </c>
      <c r="H94" s="2">
        <v>55</v>
      </c>
      <c r="I94" s="2">
        <v>25062</v>
      </c>
      <c r="J94" s="2">
        <v>24847</v>
      </c>
      <c r="K94" s="2">
        <v>230</v>
      </c>
      <c r="L94" t="s">
        <v>48</v>
      </c>
      <c r="M94" t="s">
        <v>17</v>
      </c>
      <c r="N94" s="5">
        <f>(Post_Table[[#This Row],[Likes]]+Post_Table[[#This Row],[Shares]]+Post_Table[[#This Row],[Comments]])/Post_Table[[#This Row],[Impressions]]</f>
        <v>0.19156491900087783</v>
      </c>
    </row>
    <row r="95" spans="1:14" x14ac:dyDescent="0.3">
      <c r="A95" t="s">
        <v>138</v>
      </c>
      <c r="B95" t="s">
        <v>368</v>
      </c>
      <c r="C95" s="3">
        <v>45684</v>
      </c>
      <c r="D95" t="s">
        <v>19</v>
      </c>
      <c r="E95" t="s">
        <v>73</v>
      </c>
      <c r="F95" s="2">
        <v>3428</v>
      </c>
      <c r="G95" s="2">
        <v>305</v>
      </c>
      <c r="H95" s="2">
        <v>85</v>
      </c>
      <c r="I95" s="2">
        <v>58276</v>
      </c>
      <c r="J95" s="2">
        <v>58052</v>
      </c>
      <c r="K95" s="2">
        <v>242</v>
      </c>
      <c r="L95" t="s">
        <v>30</v>
      </c>
      <c r="M95" t="s">
        <v>31</v>
      </c>
      <c r="N95" s="5">
        <f>(Post_Table[[#This Row],[Likes]]+Post_Table[[#This Row],[Shares]]+Post_Table[[#This Row],[Comments]])/Post_Table[[#This Row],[Impressions]]</f>
        <v>6.5515821264328367E-2</v>
      </c>
    </row>
    <row r="96" spans="1:14" x14ac:dyDescent="0.3">
      <c r="A96" t="s">
        <v>138</v>
      </c>
      <c r="B96" t="s">
        <v>368</v>
      </c>
      <c r="C96" s="3">
        <v>45684</v>
      </c>
      <c r="D96" t="s">
        <v>19</v>
      </c>
      <c r="E96" t="s">
        <v>73</v>
      </c>
      <c r="F96" s="2">
        <v>3428</v>
      </c>
      <c r="G96" s="2">
        <v>305</v>
      </c>
      <c r="H96" s="2">
        <v>85</v>
      </c>
      <c r="I96" s="2">
        <v>58276</v>
      </c>
      <c r="J96" s="2">
        <v>58052</v>
      </c>
      <c r="K96" s="2">
        <v>242</v>
      </c>
      <c r="L96" t="s">
        <v>372</v>
      </c>
      <c r="M96" t="s">
        <v>31</v>
      </c>
      <c r="N96" s="5">
        <f>(Post_Table[[#This Row],[Likes]]+Post_Table[[#This Row],[Shares]]+Post_Table[[#This Row],[Comments]])/Post_Table[[#This Row],[Impressions]]</f>
        <v>6.5515821264328367E-2</v>
      </c>
    </row>
    <row r="97" spans="1:14" x14ac:dyDescent="0.3">
      <c r="A97" t="s">
        <v>139</v>
      </c>
      <c r="B97" t="s">
        <v>14</v>
      </c>
      <c r="C97" s="3">
        <v>45449</v>
      </c>
      <c r="D97" t="s">
        <v>56</v>
      </c>
      <c r="E97" t="s">
        <v>95</v>
      </c>
      <c r="F97" s="2">
        <v>1436</v>
      </c>
      <c r="G97" s="2">
        <v>765</v>
      </c>
      <c r="H97" s="2">
        <v>496</v>
      </c>
      <c r="I97" s="2">
        <v>12924</v>
      </c>
      <c r="J97" s="2">
        <v>12701</v>
      </c>
      <c r="K97" s="2">
        <v>197</v>
      </c>
      <c r="L97" t="s">
        <v>48</v>
      </c>
      <c r="M97" t="s">
        <v>25</v>
      </c>
      <c r="N97" s="5">
        <f>(Post_Table[[#This Row],[Likes]]+Post_Table[[#This Row],[Shares]]+Post_Table[[#This Row],[Comments]])/Post_Table[[#This Row],[Impressions]]</f>
        <v>0.20868152274837512</v>
      </c>
    </row>
    <row r="98" spans="1:14" x14ac:dyDescent="0.3">
      <c r="A98" t="s">
        <v>140</v>
      </c>
      <c r="B98" t="s">
        <v>35</v>
      </c>
      <c r="C98" s="3">
        <v>45480</v>
      </c>
      <c r="D98" t="s">
        <v>28</v>
      </c>
      <c r="E98" t="s">
        <v>54</v>
      </c>
      <c r="F98" s="2">
        <v>302</v>
      </c>
      <c r="G98" s="2">
        <v>47</v>
      </c>
      <c r="H98" s="2">
        <v>430</v>
      </c>
      <c r="I98" s="2">
        <v>5738</v>
      </c>
      <c r="J98" s="2">
        <v>4890</v>
      </c>
      <c r="K98" s="2">
        <v>25</v>
      </c>
      <c r="L98" t="s">
        <v>24</v>
      </c>
      <c r="M98" t="s">
        <v>31</v>
      </c>
      <c r="N98" s="5">
        <f>(Post_Table[[#This Row],[Likes]]+Post_Table[[#This Row],[Shares]]+Post_Table[[#This Row],[Comments]])/Post_Table[[#This Row],[Impressions]]</f>
        <v>0.13576158940397351</v>
      </c>
    </row>
    <row r="99" spans="1:14" x14ac:dyDescent="0.3">
      <c r="A99" t="s">
        <v>141</v>
      </c>
      <c r="B99" t="s">
        <v>14</v>
      </c>
      <c r="C99" s="3">
        <v>45667</v>
      </c>
      <c r="D99" t="s">
        <v>41</v>
      </c>
      <c r="E99" t="s">
        <v>88</v>
      </c>
      <c r="F99" s="2">
        <v>2214</v>
      </c>
      <c r="G99" s="2">
        <v>249</v>
      </c>
      <c r="H99" s="2">
        <v>152</v>
      </c>
      <c r="I99" s="2">
        <v>15498</v>
      </c>
      <c r="J99" s="2">
        <v>14800</v>
      </c>
      <c r="K99" s="2">
        <v>180</v>
      </c>
      <c r="L99" t="s">
        <v>30</v>
      </c>
      <c r="M99" t="s">
        <v>369</v>
      </c>
      <c r="N99" s="5">
        <f>(Post_Table[[#This Row],[Likes]]+Post_Table[[#This Row],[Shares]]+Post_Table[[#This Row],[Comments]])/Post_Table[[#This Row],[Impressions]]</f>
        <v>0.16873144921925409</v>
      </c>
    </row>
    <row r="100" spans="1:14" x14ac:dyDescent="0.3">
      <c r="A100" t="s">
        <v>142</v>
      </c>
      <c r="B100" t="s">
        <v>27</v>
      </c>
      <c r="C100" s="3">
        <v>45446</v>
      </c>
      <c r="D100" t="s">
        <v>41</v>
      </c>
      <c r="E100" t="s">
        <v>133</v>
      </c>
      <c r="F100" s="2">
        <v>3861</v>
      </c>
      <c r="G100" s="2">
        <v>960</v>
      </c>
      <c r="H100" s="2">
        <v>101</v>
      </c>
      <c r="I100" s="2">
        <v>69498</v>
      </c>
      <c r="J100" s="2">
        <v>68817</v>
      </c>
      <c r="K100" s="2">
        <v>297</v>
      </c>
      <c r="L100" t="s">
        <v>24</v>
      </c>
      <c r="M100" t="s">
        <v>31</v>
      </c>
      <c r="N100" s="5">
        <f>(Post_Table[[#This Row],[Likes]]+Post_Table[[#This Row],[Shares]]+Post_Table[[#This Row],[Comments]])/Post_Table[[#This Row],[Impressions]]</f>
        <v>7.0822181933293038E-2</v>
      </c>
    </row>
    <row r="101" spans="1:14" x14ac:dyDescent="0.3">
      <c r="A101" t="s">
        <v>143</v>
      </c>
      <c r="B101" t="s">
        <v>35</v>
      </c>
      <c r="C101" s="3">
        <v>45740</v>
      </c>
      <c r="D101" t="s">
        <v>41</v>
      </c>
      <c r="E101" t="s">
        <v>46</v>
      </c>
      <c r="F101" s="2">
        <v>1263</v>
      </c>
      <c r="G101" s="2">
        <v>397</v>
      </c>
      <c r="H101" s="2">
        <v>357</v>
      </c>
      <c r="I101" s="2">
        <v>25260</v>
      </c>
      <c r="J101" s="2">
        <v>24615</v>
      </c>
      <c r="K101" s="2">
        <v>137</v>
      </c>
      <c r="L101" t="s">
        <v>30</v>
      </c>
      <c r="M101" t="s">
        <v>31</v>
      </c>
      <c r="N101" s="5">
        <f>(Post_Table[[#This Row],[Likes]]+Post_Table[[#This Row],[Shares]]+Post_Table[[#This Row],[Comments]])/Post_Table[[#This Row],[Impressions]]</f>
        <v>7.984956452889945E-2</v>
      </c>
    </row>
    <row r="102" spans="1:14" x14ac:dyDescent="0.3">
      <c r="A102" t="s">
        <v>144</v>
      </c>
      <c r="B102" t="s">
        <v>14</v>
      </c>
      <c r="C102" s="3">
        <v>45586</v>
      </c>
      <c r="D102" t="s">
        <v>28</v>
      </c>
      <c r="E102" t="s">
        <v>98</v>
      </c>
      <c r="F102" s="2">
        <v>3801</v>
      </c>
      <c r="G102" s="2">
        <v>967</v>
      </c>
      <c r="H102" s="2">
        <v>401</v>
      </c>
      <c r="I102" s="2">
        <v>38010</v>
      </c>
      <c r="J102" s="2">
        <v>37625</v>
      </c>
      <c r="K102" s="2">
        <v>236</v>
      </c>
      <c r="L102" t="s">
        <v>48</v>
      </c>
      <c r="M102" t="s">
        <v>25</v>
      </c>
      <c r="N102" s="5">
        <f>(Post_Table[[#This Row],[Likes]]+Post_Table[[#This Row],[Shares]]+Post_Table[[#This Row],[Comments]])/Post_Table[[#This Row],[Impressions]]</f>
        <v>0.13599052880820836</v>
      </c>
    </row>
    <row r="103" spans="1:14" x14ac:dyDescent="0.3">
      <c r="A103" t="s">
        <v>145</v>
      </c>
      <c r="B103" t="s">
        <v>27</v>
      </c>
      <c r="C103" s="3">
        <v>45637</v>
      </c>
      <c r="D103" t="s">
        <v>56</v>
      </c>
      <c r="E103" t="s">
        <v>63</v>
      </c>
      <c r="F103" s="2">
        <v>1431</v>
      </c>
      <c r="G103" s="2">
        <v>951</v>
      </c>
      <c r="H103" s="2">
        <v>26</v>
      </c>
      <c r="I103" s="2">
        <v>8586</v>
      </c>
      <c r="J103" s="2">
        <v>8396</v>
      </c>
      <c r="K103" s="2">
        <v>150</v>
      </c>
      <c r="L103" t="s">
        <v>30</v>
      </c>
      <c r="M103" t="s">
        <v>25</v>
      </c>
      <c r="N103" s="5">
        <f>(Post_Table[[#This Row],[Likes]]+Post_Table[[#This Row],[Shares]]+Post_Table[[#This Row],[Comments]])/Post_Table[[#This Row],[Impressions]]</f>
        <v>0.28045655718611695</v>
      </c>
    </row>
    <row r="104" spans="1:14" x14ac:dyDescent="0.3">
      <c r="A104" t="s">
        <v>146</v>
      </c>
      <c r="B104" t="s">
        <v>27</v>
      </c>
      <c r="C104" s="3">
        <v>45603</v>
      </c>
      <c r="D104" t="s">
        <v>41</v>
      </c>
      <c r="E104" t="s">
        <v>133</v>
      </c>
      <c r="F104" s="2">
        <v>2647</v>
      </c>
      <c r="G104" s="2">
        <v>304</v>
      </c>
      <c r="H104" s="2">
        <v>170</v>
      </c>
      <c r="I104" s="2">
        <v>18529</v>
      </c>
      <c r="J104" s="2">
        <v>17841</v>
      </c>
      <c r="K104" s="2">
        <v>46</v>
      </c>
      <c r="L104" t="s">
        <v>48</v>
      </c>
      <c r="M104" t="s">
        <v>25</v>
      </c>
      <c r="N104" s="5">
        <f>(Post_Table[[#This Row],[Likes]]+Post_Table[[#This Row],[Shares]]+Post_Table[[#This Row],[Comments]])/Post_Table[[#This Row],[Impressions]]</f>
        <v>0.16843866371633656</v>
      </c>
    </row>
    <row r="105" spans="1:14" x14ac:dyDescent="0.3">
      <c r="A105" t="s">
        <v>147</v>
      </c>
      <c r="B105" t="s">
        <v>27</v>
      </c>
      <c r="C105" s="3">
        <v>45604</v>
      </c>
      <c r="D105" t="s">
        <v>19</v>
      </c>
      <c r="E105" t="s">
        <v>78</v>
      </c>
      <c r="F105" s="2">
        <v>3182</v>
      </c>
      <c r="G105" s="2">
        <v>559</v>
      </c>
      <c r="H105" s="2">
        <v>160</v>
      </c>
      <c r="I105" s="2">
        <v>57276</v>
      </c>
      <c r="J105" s="2">
        <v>56890</v>
      </c>
      <c r="K105" s="2">
        <v>163</v>
      </c>
      <c r="L105" t="s">
        <v>48</v>
      </c>
      <c r="M105" t="s">
        <v>31</v>
      </c>
      <c r="N105" s="5">
        <f>(Post_Table[[#This Row],[Likes]]+Post_Table[[#This Row],[Shares]]+Post_Table[[#This Row],[Comments]])/Post_Table[[#This Row],[Impressions]]</f>
        <v>6.8108806480899509E-2</v>
      </c>
    </row>
    <row r="106" spans="1:14" x14ac:dyDescent="0.3">
      <c r="A106" t="s">
        <v>148</v>
      </c>
      <c r="B106" t="s">
        <v>14</v>
      </c>
      <c r="C106" s="3">
        <v>45545</v>
      </c>
      <c r="D106" t="s">
        <v>41</v>
      </c>
      <c r="E106" t="s">
        <v>88</v>
      </c>
      <c r="F106" s="2">
        <v>1238</v>
      </c>
      <c r="G106" s="2">
        <v>366</v>
      </c>
      <c r="H106" s="2">
        <v>444</v>
      </c>
      <c r="I106" s="2">
        <v>19808</v>
      </c>
      <c r="J106" s="2">
        <v>19334</v>
      </c>
      <c r="K106" s="2">
        <v>123</v>
      </c>
      <c r="L106" t="s">
        <v>48</v>
      </c>
      <c r="M106" t="s">
        <v>369</v>
      </c>
      <c r="N106" s="5">
        <f>(Post_Table[[#This Row],[Likes]]+Post_Table[[#This Row],[Shares]]+Post_Table[[#This Row],[Comments]])/Post_Table[[#This Row],[Impressions]]</f>
        <v>0.10339256865912763</v>
      </c>
    </row>
    <row r="107" spans="1:14" x14ac:dyDescent="0.3">
      <c r="A107" t="s">
        <v>149</v>
      </c>
      <c r="B107" t="s">
        <v>27</v>
      </c>
      <c r="C107" s="3">
        <v>45517</v>
      </c>
      <c r="D107" t="s">
        <v>41</v>
      </c>
      <c r="E107" t="s">
        <v>133</v>
      </c>
      <c r="F107" s="2">
        <v>4739</v>
      </c>
      <c r="G107" s="2">
        <v>527</v>
      </c>
      <c r="H107" s="2">
        <v>135</v>
      </c>
      <c r="I107" s="2">
        <v>61607</v>
      </c>
      <c r="J107" s="2">
        <v>61333</v>
      </c>
      <c r="K107" s="2">
        <v>36</v>
      </c>
      <c r="L107" t="s">
        <v>24</v>
      </c>
      <c r="M107" t="s">
        <v>21</v>
      </c>
      <c r="N107" s="5">
        <f>(Post_Table[[#This Row],[Likes]]+Post_Table[[#This Row],[Shares]]+Post_Table[[#This Row],[Comments]])/Post_Table[[#This Row],[Impressions]]</f>
        <v>8.7668609086629767E-2</v>
      </c>
    </row>
    <row r="108" spans="1:14" x14ac:dyDescent="0.3">
      <c r="A108" t="s">
        <v>149</v>
      </c>
      <c r="B108" t="s">
        <v>27</v>
      </c>
      <c r="C108" s="3">
        <v>45517</v>
      </c>
      <c r="D108" t="s">
        <v>41</v>
      </c>
      <c r="E108" t="s">
        <v>133</v>
      </c>
      <c r="F108" s="2">
        <v>4739</v>
      </c>
      <c r="G108" s="2">
        <v>527</v>
      </c>
      <c r="H108" s="2">
        <v>135</v>
      </c>
      <c r="I108" s="2">
        <v>61607</v>
      </c>
      <c r="J108" s="2">
        <v>61333</v>
      </c>
      <c r="K108" s="2">
        <v>36</v>
      </c>
      <c r="L108" t="s">
        <v>371</v>
      </c>
      <c r="M108" t="s">
        <v>21</v>
      </c>
      <c r="N108" s="5">
        <f>(Post_Table[[#This Row],[Likes]]+Post_Table[[#This Row],[Shares]]+Post_Table[[#This Row],[Comments]])/Post_Table[[#This Row],[Impressions]]</f>
        <v>8.7668609086629767E-2</v>
      </c>
    </row>
    <row r="109" spans="1:14" x14ac:dyDescent="0.3">
      <c r="A109" t="s">
        <v>150</v>
      </c>
      <c r="B109" t="s">
        <v>368</v>
      </c>
      <c r="C109" s="3">
        <v>45475</v>
      </c>
      <c r="D109" t="s">
        <v>36</v>
      </c>
      <c r="E109" t="s">
        <v>52</v>
      </c>
      <c r="F109" s="2">
        <v>4171</v>
      </c>
      <c r="G109" s="2">
        <v>548</v>
      </c>
      <c r="H109" s="2">
        <v>86</v>
      </c>
      <c r="I109" s="2">
        <v>66736</v>
      </c>
      <c r="J109" s="2">
        <v>66634</v>
      </c>
      <c r="K109" s="2">
        <v>173</v>
      </c>
      <c r="L109" t="s">
        <v>48</v>
      </c>
      <c r="M109" t="s">
        <v>25</v>
      </c>
      <c r="N109" s="5">
        <f>(Post_Table[[#This Row],[Likes]]+Post_Table[[#This Row],[Shares]]+Post_Table[[#This Row],[Comments]])/Post_Table[[#This Row],[Impressions]]</f>
        <v>7.2000119875329657E-2</v>
      </c>
    </row>
    <row r="110" spans="1:14" x14ac:dyDescent="0.3">
      <c r="A110" t="s">
        <v>151</v>
      </c>
      <c r="B110" t="s">
        <v>368</v>
      </c>
      <c r="C110" s="3">
        <v>45698</v>
      </c>
      <c r="D110" t="s">
        <v>56</v>
      </c>
      <c r="E110" t="s">
        <v>135</v>
      </c>
      <c r="F110" s="2">
        <v>1766</v>
      </c>
      <c r="G110" s="2">
        <v>92</v>
      </c>
      <c r="H110" s="2">
        <v>424</v>
      </c>
      <c r="I110" s="2">
        <v>24724</v>
      </c>
      <c r="J110" s="2">
        <v>24333</v>
      </c>
      <c r="K110" s="2">
        <v>52</v>
      </c>
      <c r="L110" t="s">
        <v>30</v>
      </c>
      <c r="M110" t="s">
        <v>369</v>
      </c>
      <c r="N110" s="5">
        <f>(Post_Table[[#This Row],[Likes]]+Post_Table[[#This Row],[Shares]]+Post_Table[[#This Row],[Comments]])/Post_Table[[#This Row],[Impressions]]</f>
        <v>9.2298980747451867E-2</v>
      </c>
    </row>
    <row r="111" spans="1:14" x14ac:dyDescent="0.3">
      <c r="A111" t="s">
        <v>152</v>
      </c>
      <c r="B111" t="s">
        <v>368</v>
      </c>
      <c r="C111" s="3">
        <v>45583</v>
      </c>
      <c r="D111" t="s">
        <v>56</v>
      </c>
      <c r="E111" t="s">
        <v>135</v>
      </c>
      <c r="F111" s="2">
        <v>4450</v>
      </c>
      <c r="G111" s="2">
        <v>983</v>
      </c>
      <c r="H111" s="2">
        <v>143</v>
      </c>
      <c r="I111" s="2">
        <v>75650</v>
      </c>
      <c r="J111" s="2">
        <v>75008</v>
      </c>
      <c r="K111" s="2">
        <v>12</v>
      </c>
      <c r="L111" t="s">
        <v>48</v>
      </c>
      <c r="M111" t="s">
        <v>25</v>
      </c>
      <c r="N111" s="5">
        <f>(Post_Table[[#This Row],[Likes]]+Post_Table[[#This Row],[Shares]]+Post_Table[[#This Row],[Comments]])/Post_Table[[#This Row],[Impressions]]</f>
        <v>7.3707865168539333E-2</v>
      </c>
    </row>
    <row r="112" spans="1:14" x14ac:dyDescent="0.3">
      <c r="A112" t="s">
        <v>153</v>
      </c>
      <c r="B112" t="s">
        <v>14</v>
      </c>
      <c r="C112" s="3">
        <v>45553</v>
      </c>
      <c r="D112" t="s">
        <v>15</v>
      </c>
      <c r="E112" t="s">
        <v>16</v>
      </c>
      <c r="F112" s="2">
        <v>1000</v>
      </c>
      <c r="G112" s="2">
        <v>978</v>
      </c>
      <c r="H112" s="2">
        <v>162</v>
      </c>
      <c r="I112" s="2">
        <v>6000</v>
      </c>
      <c r="J112" s="2">
        <v>5221</v>
      </c>
      <c r="K112" s="2">
        <v>223</v>
      </c>
      <c r="L112" t="s">
        <v>30</v>
      </c>
      <c r="M112" t="s">
        <v>21</v>
      </c>
      <c r="N112" s="5">
        <f>(Post_Table[[#This Row],[Likes]]+Post_Table[[#This Row],[Shares]]+Post_Table[[#This Row],[Comments]])/Post_Table[[#This Row],[Impressions]]</f>
        <v>0.35666666666666669</v>
      </c>
    </row>
    <row r="113" spans="1:14" x14ac:dyDescent="0.3">
      <c r="A113" t="s">
        <v>154</v>
      </c>
      <c r="B113" t="s">
        <v>35</v>
      </c>
      <c r="C113" s="3">
        <v>45454</v>
      </c>
      <c r="D113" t="s">
        <v>41</v>
      </c>
      <c r="E113" t="s">
        <v>46</v>
      </c>
      <c r="F113" s="2">
        <v>3689</v>
      </c>
      <c r="G113" s="2">
        <v>48</v>
      </c>
      <c r="H113" s="2">
        <v>306</v>
      </c>
      <c r="I113" s="2">
        <v>40579</v>
      </c>
      <c r="J113" s="2">
        <v>39588</v>
      </c>
      <c r="K113" s="2">
        <v>212</v>
      </c>
      <c r="L113" t="s">
        <v>30</v>
      </c>
      <c r="M113" t="s">
        <v>21</v>
      </c>
      <c r="N113" s="5">
        <f>(Post_Table[[#This Row],[Likes]]+Post_Table[[#This Row],[Shares]]+Post_Table[[#This Row],[Comments]])/Post_Table[[#This Row],[Impressions]]</f>
        <v>9.9632815002833983E-2</v>
      </c>
    </row>
    <row r="114" spans="1:14" x14ac:dyDescent="0.3">
      <c r="A114" t="s">
        <v>155</v>
      </c>
      <c r="B114" t="s">
        <v>368</v>
      </c>
      <c r="C114" s="3">
        <v>45739</v>
      </c>
      <c r="D114" t="s">
        <v>28</v>
      </c>
      <c r="E114" t="s">
        <v>101</v>
      </c>
      <c r="F114" s="2">
        <v>3655</v>
      </c>
      <c r="G114" s="2">
        <v>568</v>
      </c>
      <c r="H114" s="2">
        <v>286</v>
      </c>
      <c r="I114" s="2">
        <v>32895</v>
      </c>
      <c r="J114" s="2">
        <v>32015</v>
      </c>
      <c r="K114" s="2">
        <v>199</v>
      </c>
      <c r="L114" t="s">
        <v>24</v>
      </c>
      <c r="M114" t="s">
        <v>25</v>
      </c>
      <c r="N114" s="5">
        <f>(Post_Table[[#This Row],[Likes]]+Post_Table[[#This Row],[Shares]]+Post_Table[[#This Row],[Comments]])/Post_Table[[#This Row],[Impressions]]</f>
        <v>0.13707250341997265</v>
      </c>
    </row>
    <row r="115" spans="1:14" x14ac:dyDescent="0.3">
      <c r="A115" t="s">
        <v>156</v>
      </c>
      <c r="B115" t="s">
        <v>27</v>
      </c>
      <c r="C115" s="3">
        <v>45457</v>
      </c>
      <c r="D115" t="s">
        <v>36</v>
      </c>
      <c r="E115" t="s">
        <v>65</v>
      </c>
      <c r="F115" s="2">
        <v>498</v>
      </c>
      <c r="G115" s="2">
        <v>38</v>
      </c>
      <c r="H115" s="2">
        <v>42</v>
      </c>
      <c r="I115" s="2">
        <v>4482</v>
      </c>
      <c r="J115" s="2">
        <v>3647</v>
      </c>
      <c r="K115" s="2">
        <v>32</v>
      </c>
      <c r="L115" t="s">
        <v>48</v>
      </c>
      <c r="M115" t="s">
        <v>17</v>
      </c>
      <c r="N115" s="5">
        <f>(Post_Table[[#This Row],[Likes]]+Post_Table[[#This Row],[Shares]]+Post_Table[[#This Row],[Comments]])/Post_Table[[#This Row],[Impressions]]</f>
        <v>0.12896028558679162</v>
      </c>
    </row>
    <row r="116" spans="1:14" x14ac:dyDescent="0.3">
      <c r="A116" t="s">
        <v>157</v>
      </c>
      <c r="B116" t="s">
        <v>27</v>
      </c>
      <c r="C116" s="3">
        <v>45692</v>
      </c>
      <c r="D116" t="s">
        <v>41</v>
      </c>
      <c r="E116" t="s">
        <v>133</v>
      </c>
      <c r="F116" s="2">
        <v>4619</v>
      </c>
      <c r="G116" s="2">
        <v>821</v>
      </c>
      <c r="H116" s="2">
        <v>499</v>
      </c>
      <c r="I116" s="2">
        <v>69285</v>
      </c>
      <c r="J116" s="2">
        <v>69141</v>
      </c>
      <c r="K116" s="2">
        <v>298</v>
      </c>
      <c r="L116" t="s">
        <v>24</v>
      </c>
      <c r="M116" t="s">
        <v>31</v>
      </c>
      <c r="N116" s="5">
        <f>(Post_Table[[#This Row],[Likes]]+Post_Table[[#This Row],[Shares]]+Post_Table[[#This Row],[Comments]])/Post_Table[[#This Row],[Impressions]]</f>
        <v>8.5718409468138843E-2</v>
      </c>
    </row>
    <row r="117" spans="1:14" x14ac:dyDescent="0.3">
      <c r="A117" t="s">
        <v>158</v>
      </c>
      <c r="B117" t="s">
        <v>368</v>
      </c>
      <c r="C117" s="3">
        <v>45464</v>
      </c>
      <c r="D117" t="s">
        <v>41</v>
      </c>
      <c r="E117" t="s">
        <v>42</v>
      </c>
      <c r="F117" s="2">
        <v>4832</v>
      </c>
      <c r="G117" s="2">
        <v>893</v>
      </c>
      <c r="H117" s="2">
        <v>10</v>
      </c>
      <c r="I117" s="2">
        <v>91808</v>
      </c>
      <c r="J117" s="2">
        <v>91296</v>
      </c>
      <c r="K117" s="2">
        <v>182</v>
      </c>
      <c r="L117" t="s">
        <v>24</v>
      </c>
      <c r="M117" t="s">
        <v>369</v>
      </c>
      <c r="N117" s="5">
        <f>(Post_Table[[#This Row],[Likes]]+Post_Table[[#This Row],[Shares]]+Post_Table[[#This Row],[Comments]])/Post_Table[[#This Row],[Impressions]]</f>
        <v>6.2467323109097243E-2</v>
      </c>
    </row>
    <row r="118" spans="1:14" x14ac:dyDescent="0.3">
      <c r="A118" t="s">
        <v>159</v>
      </c>
      <c r="B118" t="s">
        <v>14</v>
      </c>
      <c r="C118" s="3">
        <v>45741</v>
      </c>
      <c r="D118" t="s">
        <v>56</v>
      </c>
      <c r="E118" t="s">
        <v>95</v>
      </c>
      <c r="F118" s="2">
        <v>4050</v>
      </c>
      <c r="G118" s="2">
        <v>871</v>
      </c>
      <c r="H118" s="2">
        <v>347</v>
      </c>
      <c r="I118" s="2">
        <v>52650</v>
      </c>
      <c r="J118" s="2">
        <v>51755</v>
      </c>
      <c r="K118" s="2">
        <v>209</v>
      </c>
      <c r="L118" t="s">
        <v>24</v>
      </c>
      <c r="M118" t="s">
        <v>21</v>
      </c>
      <c r="N118" s="5">
        <f>(Post_Table[[#This Row],[Likes]]+Post_Table[[#This Row],[Shares]]+Post_Table[[#This Row],[Comments]])/Post_Table[[#This Row],[Impressions]]</f>
        <v>0.10005698005698006</v>
      </c>
    </row>
    <row r="119" spans="1:14" x14ac:dyDescent="0.3">
      <c r="A119" t="s">
        <v>160</v>
      </c>
      <c r="B119" t="s">
        <v>14</v>
      </c>
      <c r="C119" s="3">
        <v>45512</v>
      </c>
      <c r="D119" t="s">
        <v>28</v>
      </c>
      <c r="E119" t="s">
        <v>98</v>
      </c>
      <c r="F119" s="2">
        <v>3649</v>
      </c>
      <c r="G119" s="2">
        <v>215</v>
      </c>
      <c r="H119" s="2">
        <v>413</v>
      </c>
      <c r="I119" s="2">
        <v>25543</v>
      </c>
      <c r="J119" s="2">
        <v>24963</v>
      </c>
      <c r="K119" s="2">
        <v>167</v>
      </c>
      <c r="L119" t="s">
        <v>48</v>
      </c>
      <c r="M119" t="s">
        <v>25</v>
      </c>
      <c r="N119" s="5">
        <f>(Post_Table[[#This Row],[Likes]]+Post_Table[[#This Row],[Shares]]+Post_Table[[#This Row],[Comments]])/Post_Table[[#This Row],[Impressions]]</f>
        <v>0.16744313510550835</v>
      </c>
    </row>
    <row r="120" spans="1:14" x14ac:dyDescent="0.3">
      <c r="A120" t="s">
        <v>161</v>
      </c>
      <c r="B120" t="s">
        <v>27</v>
      </c>
      <c r="C120" s="3">
        <v>45502</v>
      </c>
      <c r="D120" t="s">
        <v>15</v>
      </c>
      <c r="E120" t="s">
        <v>61</v>
      </c>
      <c r="F120" s="2">
        <v>3523</v>
      </c>
      <c r="G120" s="2">
        <v>753</v>
      </c>
      <c r="H120" s="2">
        <v>482</v>
      </c>
      <c r="I120" s="2">
        <v>38753</v>
      </c>
      <c r="J120" s="2">
        <v>38579</v>
      </c>
      <c r="K120" s="2">
        <v>270</v>
      </c>
      <c r="L120" t="s">
        <v>30</v>
      </c>
      <c r="M120" t="s">
        <v>21</v>
      </c>
      <c r="N120" s="5">
        <f>(Post_Table[[#This Row],[Likes]]+Post_Table[[#This Row],[Shares]]+Post_Table[[#This Row],[Comments]])/Post_Table[[#This Row],[Impressions]]</f>
        <v>0.12277759141227776</v>
      </c>
    </row>
    <row r="121" spans="1:14" x14ac:dyDescent="0.3">
      <c r="A121" t="s">
        <v>162</v>
      </c>
      <c r="B121" t="s">
        <v>368</v>
      </c>
      <c r="C121" s="3">
        <v>45619</v>
      </c>
      <c r="D121" t="s">
        <v>41</v>
      </c>
      <c r="E121" t="s">
        <v>42</v>
      </c>
      <c r="F121" s="2">
        <v>2719</v>
      </c>
      <c r="G121" s="2">
        <v>17</v>
      </c>
      <c r="H121" s="2">
        <v>285</v>
      </c>
      <c r="I121" s="2">
        <v>40785</v>
      </c>
      <c r="J121" s="2">
        <v>40281</v>
      </c>
      <c r="K121" s="2">
        <v>40</v>
      </c>
      <c r="L121" t="s">
        <v>24</v>
      </c>
      <c r="M121" t="s">
        <v>21</v>
      </c>
      <c r="N121" s="5">
        <f>(Post_Table[[#This Row],[Likes]]+Post_Table[[#This Row],[Shares]]+Post_Table[[#This Row],[Comments]])/Post_Table[[#This Row],[Impressions]]</f>
        <v>7.4071349760941527E-2</v>
      </c>
    </row>
    <row r="122" spans="1:14" x14ac:dyDescent="0.3">
      <c r="A122" t="s">
        <v>163</v>
      </c>
      <c r="B122" t="s">
        <v>14</v>
      </c>
      <c r="C122" s="3">
        <v>45570</v>
      </c>
      <c r="D122" t="s">
        <v>28</v>
      </c>
      <c r="E122" t="s">
        <v>98</v>
      </c>
      <c r="F122" s="2">
        <v>1957</v>
      </c>
      <c r="G122" s="2">
        <v>877</v>
      </c>
      <c r="H122" s="2">
        <v>238</v>
      </c>
      <c r="I122" s="2">
        <v>17613</v>
      </c>
      <c r="J122" s="2">
        <v>16865</v>
      </c>
      <c r="K122" s="2">
        <v>297</v>
      </c>
      <c r="L122" t="s">
        <v>48</v>
      </c>
      <c r="M122" t="s">
        <v>25</v>
      </c>
      <c r="N122" s="5">
        <f>(Post_Table[[#This Row],[Likes]]+Post_Table[[#This Row],[Shares]]+Post_Table[[#This Row],[Comments]])/Post_Table[[#This Row],[Impressions]]</f>
        <v>0.17441662408448305</v>
      </c>
    </row>
    <row r="123" spans="1:14" x14ac:dyDescent="0.3">
      <c r="A123" t="s">
        <v>164</v>
      </c>
      <c r="B123" t="s">
        <v>14</v>
      </c>
      <c r="C123" s="3">
        <v>45567</v>
      </c>
      <c r="D123" t="s">
        <v>36</v>
      </c>
      <c r="E123" t="s">
        <v>39</v>
      </c>
      <c r="F123" s="2">
        <v>4419</v>
      </c>
      <c r="G123" s="2">
        <v>236</v>
      </c>
      <c r="H123" s="2">
        <v>369</v>
      </c>
      <c r="I123" s="2">
        <v>44190</v>
      </c>
      <c r="J123" s="2">
        <v>43582</v>
      </c>
      <c r="K123" s="2">
        <v>10</v>
      </c>
      <c r="L123" t="s">
        <v>30</v>
      </c>
      <c r="M123" t="s">
        <v>17</v>
      </c>
      <c r="N123" s="5">
        <f>(Post_Table[[#This Row],[Likes]]+Post_Table[[#This Row],[Shares]]+Post_Table[[#This Row],[Comments]])/Post_Table[[#This Row],[Impressions]]</f>
        <v>0.11369088028965829</v>
      </c>
    </row>
    <row r="124" spans="1:14" x14ac:dyDescent="0.3">
      <c r="A124" t="s">
        <v>165</v>
      </c>
      <c r="B124" t="s">
        <v>14</v>
      </c>
      <c r="C124" s="3">
        <v>45610</v>
      </c>
      <c r="D124" t="s">
        <v>28</v>
      </c>
      <c r="E124" t="s">
        <v>98</v>
      </c>
      <c r="F124" s="2">
        <v>4000</v>
      </c>
      <c r="G124" s="2">
        <v>689</v>
      </c>
      <c r="H124" s="2">
        <v>488</v>
      </c>
      <c r="I124" s="2">
        <v>40000</v>
      </c>
      <c r="J124" s="2">
        <v>39569</v>
      </c>
      <c r="K124" s="2">
        <v>44</v>
      </c>
      <c r="L124" t="s">
        <v>48</v>
      </c>
      <c r="M124" t="s">
        <v>17</v>
      </c>
      <c r="N124" s="5">
        <f>(Post_Table[[#This Row],[Likes]]+Post_Table[[#This Row],[Shares]]+Post_Table[[#This Row],[Comments]])/Post_Table[[#This Row],[Impressions]]</f>
        <v>0.12942500000000001</v>
      </c>
    </row>
    <row r="125" spans="1:14" x14ac:dyDescent="0.3">
      <c r="A125" t="s">
        <v>166</v>
      </c>
      <c r="B125" t="s">
        <v>14</v>
      </c>
      <c r="C125" s="3">
        <v>45788</v>
      </c>
      <c r="D125" t="s">
        <v>41</v>
      </c>
      <c r="E125" t="s">
        <v>88</v>
      </c>
      <c r="F125" s="2">
        <v>2493</v>
      </c>
      <c r="G125" s="2">
        <v>97</v>
      </c>
      <c r="H125" s="2">
        <v>44</v>
      </c>
      <c r="I125" s="2">
        <v>42381</v>
      </c>
      <c r="J125" s="2">
        <v>41991</v>
      </c>
      <c r="K125" s="2">
        <v>242</v>
      </c>
      <c r="L125" t="s">
        <v>24</v>
      </c>
      <c r="M125" t="s">
        <v>31</v>
      </c>
      <c r="N125" s="5">
        <f>(Post_Table[[#This Row],[Likes]]+Post_Table[[#This Row],[Shares]]+Post_Table[[#This Row],[Comments]])/Post_Table[[#This Row],[Impressions]]</f>
        <v>6.2150491965739366E-2</v>
      </c>
    </row>
    <row r="126" spans="1:14" x14ac:dyDescent="0.3">
      <c r="A126" t="s">
        <v>166</v>
      </c>
      <c r="B126" t="s">
        <v>14</v>
      </c>
      <c r="C126" s="3">
        <v>45788</v>
      </c>
      <c r="D126" t="s">
        <v>41</v>
      </c>
      <c r="E126" t="s">
        <v>88</v>
      </c>
      <c r="F126" s="2">
        <v>2493</v>
      </c>
      <c r="G126" s="2">
        <v>97</v>
      </c>
      <c r="H126" s="2">
        <v>44</v>
      </c>
      <c r="I126" s="2">
        <v>42381</v>
      </c>
      <c r="J126" s="2">
        <v>41991</v>
      </c>
      <c r="K126" s="2">
        <v>242</v>
      </c>
      <c r="L126" t="s">
        <v>371</v>
      </c>
      <c r="M126" t="s">
        <v>31</v>
      </c>
      <c r="N126" s="5">
        <f>(Post_Table[[#This Row],[Likes]]+Post_Table[[#This Row],[Shares]]+Post_Table[[#This Row],[Comments]])/Post_Table[[#This Row],[Impressions]]</f>
        <v>6.2150491965739366E-2</v>
      </c>
    </row>
    <row r="127" spans="1:14" x14ac:dyDescent="0.3">
      <c r="A127" t="s">
        <v>167</v>
      </c>
      <c r="B127" t="s">
        <v>368</v>
      </c>
      <c r="C127" s="3">
        <v>45734</v>
      </c>
      <c r="D127" t="s">
        <v>15</v>
      </c>
      <c r="E127" t="s">
        <v>23</v>
      </c>
      <c r="F127" s="2">
        <v>3704</v>
      </c>
      <c r="G127" s="2">
        <v>186</v>
      </c>
      <c r="H127" s="2">
        <v>458</v>
      </c>
      <c r="I127" s="2">
        <v>25928</v>
      </c>
      <c r="J127" s="2">
        <v>25081</v>
      </c>
      <c r="K127" s="2">
        <v>131</v>
      </c>
      <c r="L127" t="s">
        <v>24</v>
      </c>
      <c r="M127" t="s">
        <v>369</v>
      </c>
      <c r="N127" s="5">
        <f>(Post_Table[[#This Row],[Likes]]+Post_Table[[#This Row],[Shares]]+Post_Table[[#This Row],[Comments]])/Post_Table[[#This Row],[Impressions]]</f>
        <v>0.16769515581610614</v>
      </c>
    </row>
    <row r="128" spans="1:14" x14ac:dyDescent="0.3">
      <c r="A128" t="s">
        <v>168</v>
      </c>
      <c r="B128" t="s">
        <v>14</v>
      </c>
      <c r="C128" s="3">
        <v>45600</v>
      </c>
      <c r="D128" t="s">
        <v>41</v>
      </c>
      <c r="E128" t="s">
        <v>88</v>
      </c>
      <c r="F128" s="2">
        <v>1606</v>
      </c>
      <c r="G128" s="2">
        <v>451</v>
      </c>
      <c r="H128" s="2">
        <v>405</v>
      </c>
      <c r="I128" s="2">
        <v>20878</v>
      </c>
      <c r="J128" s="2">
        <v>20190</v>
      </c>
      <c r="K128" s="2">
        <v>219</v>
      </c>
      <c r="L128" t="s">
        <v>30</v>
      </c>
      <c r="M128" t="s">
        <v>31</v>
      </c>
      <c r="N128" s="5">
        <f>(Post_Table[[#This Row],[Likes]]+Post_Table[[#This Row],[Shares]]+Post_Table[[#This Row],[Comments]])/Post_Table[[#This Row],[Impressions]]</f>
        <v>0.11792317271769326</v>
      </c>
    </row>
    <row r="129" spans="1:14" x14ac:dyDescent="0.3">
      <c r="A129" t="s">
        <v>169</v>
      </c>
      <c r="B129" t="s">
        <v>35</v>
      </c>
      <c r="C129" s="3">
        <v>45600</v>
      </c>
      <c r="D129" t="s">
        <v>41</v>
      </c>
      <c r="E129" t="s">
        <v>46</v>
      </c>
      <c r="F129" s="2">
        <v>4551</v>
      </c>
      <c r="G129" s="2">
        <v>714</v>
      </c>
      <c r="H129" s="2">
        <v>207</v>
      </c>
      <c r="I129" s="2">
        <v>68265</v>
      </c>
      <c r="J129" s="2">
        <v>67754</v>
      </c>
      <c r="K129" s="2">
        <v>57</v>
      </c>
      <c r="L129" t="s">
        <v>48</v>
      </c>
      <c r="M129" t="s">
        <v>25</v>
      </c>
      <c r="N129" s="5">
        <f>(Post_Table[[#This Row],[Likes]]+Post_Table[[#This Row],[Shares]]+Post_Table[[#This Row],[Comments]])/Post_Table[[#This Row],[Impressions]]</f>
        <v>8.0158206987475278E-2</v>
      </c>
    </row>
    <row r="130" spans="1:14" x14ac:dyDescent="0.3">
      <c r="A130" t="s">
        <v>170</v>
      </c>
      <c r="B130" t="s">
        <v>27</v>
      </c>
      <c r="C130" s="3">
        <v>45695</v>
      </c>
      <c r="D130" t="s">
        <v>15</v>
      </c>
      <c r="E130" t="s">
        <v>61</v>
      </c>
      <c r="F130" s="2">
        <v>1970</v>
      </c>
      <c r="G130" s="2">
        <v>675</v>
      </c>
      <c r="H130" s="2">
        <v>478</v>
      </c>
      <c r="I130" s="2">
        <v>9850</v>
      </c>
      <c r="J130" s="2">
        <v>8924</v>
      </c>
      <c r="K130" s="2">
        <v>117</v>
      </c>
      <c r="L130" t="s">
        <v>48</v>
      </c>
      <c r="M130" t="s">
        <v>369</v>
      </c>
      <c r="N130" s="5">
        <f>(Post_Table[[#This Row],[Likes]]+Post_Table[[#This Row],[Shares]]+Post_Table[[#This Row],[Comments]])/Post_Table[[#This Row],[Impressions]]</f>
        <v>0.31705583756345179</v>
      </c>
    </row>
    <row r="131" spans="1:14" x14ac:dyDescent="0.3">
      <c r="A131" t="s">
        <v>171</v>
      </c>
      <c r="B131" t="s">
        <v>35</v>
      </c>
      <c r="C131" s="3">
        <v>45586</v>
      </c>
      <c r="D131" t="s">
        <v>28</v>
      </c>
      <c r="E131" t="s">
        <v>54</v>
      </c>
      <c r="F131" s="2">
        <v>780</v>
      </c>
      <c r="G131" s="2">
        <v>928</v>
      </c>
      <c r="H131" s="2">
        <v>301</v>
      </c>
      <c r="I131" s="2">
        <v>8580</v>
      </c>
      <c r="J131" s="2">
        <v>8081</v>
      </c>
      <c r="K131" s="2">
        <v>91</v>
      </c>
      <c r="L131" t="s">
        <v>30</v>
      </c>
      <c r="M131" t="s">
        <v>25</v>
      </c>
      <c r="N131" s="5">
        <f>(Post_Table[[#This Row],[Likes]]+Post_Table[[#This Row],[Shares]]+Post_Table[[#This Row],[Comments]])/Post_Table[[#This Row],[Impressions]]</f>
        <v>0.23414918414918415</v>
      </c>
    </row>
    <row r="132" spans="1:14" x14ac:dyDescent="0.3">
      <c r="A132" t="s">
        <v>172</v>
      </c>
      <c r="B132" t="s">
        <v>27</v>
      </c>
      <c r="C132" s="3">
        <v>45502</v>
      </c>
      <c r="D132" t="s">
        <v>28</v>
      </c>
      <c r="E132" t="s">
        <v>29</v>
      </c>
      <c r="F132" s="2">
        <v>498</v>
      </c>
      <c r="G132" s="2">
        <v>701</v>
      </c>
      <c r="H132" s="2">
        <v>412</v>
      </c>
      <c r="I132" s="2">
        <v>4980</v>
      </c>
      <c r="J132" s="2">
        <v>4185</v>
      </c>
      <c r="K132" s="2">
        <v>185</v>
      </c>
      <c r="L132" t="s">
        <v>48</v>
      </c>
      <c r="M132" t="s">
        <v>369</v>
      </c>
      <c r="N132" s="5">
        <f>(Post_Table[[#This Row],[Likes]]+Post_Table[[#This Row],[Shares]]+Post_Table[[#This Row],[Comments]])/Post_Table[[#This Row],[Impressions]]</f>
        <v>0.32349397590361445</v>
      </c>
    </row>
    <row r="133" spans="1:14" x14ac:dyDescent="0.3">
      <c r="A133" t="s">
        <v>173</v>
      </c>
      <c r="B133" t="s">
        <v>27</v>
      </c>
      <c r="C133" s="3">
        <v>45567</v>
      </c>
      <c r="D133" t="s">
        <v>19</v>
      </c>
      <c r="E133" t="s">
        <v>78</v>
      </c>
      <c r="F133" s="2">
        <v>3432</v>
      </c>
      <c r="G133" s="2">
        <v>869</v>
      </c>
      <c r="H133" s="2">
        <v>123</v>
      </c>
      <c r="I133" s="2">
        <v>54912</v>
      </c>
      <c r="J133" s="2">
        <v>53916</v>
      </c>
      <c r="K133" s="2">
        <v>264</v>
      </c>
      <c r="L133" t="s">
        <v>30</v>
      </c>
      <c r="M133" t="s">
        <v>21</v>
      </c>
      <c r="N133" s="5">
        <f>(Post_Table[[#This Row],[Likes]]+Post_Table[[#This Row],[Shares]]+Post_Table[[#This Row],[Comments]])/Post_Table[[#This Row],[Impressions]]</f>
        <v>8.0565268065268064E-2</v>
      </c>
    </row>
    <row r="134" spans="1:14" x14ac:dyDescent="0.3">
      <c r="A134" t="s">
        <v>174</v>
      </c>
      <c r="B134" t="s">
        <v>27</v>
      </c>
      <c r="C134" s="3">
        <v>45457</v>
      </c>
      <c r="D134" t="s">
        <v>28</v>
      </c>
      <c r="E134" t="s">
        <v>29</v>
      </c>
      <c r="F134" s="2">
        <v>4363</v>
      </c>
      <c r="G134" s="2">
        <v>649</v>
      </c>
      <c r="H134" s="2">
        <v>140</v>
      </c>
      <c r="I134" s="2">
        <v>21815</v>
      </c>
      <c r="J134" s="2">
        <v>21481</v>
      </c>
      <c r="K134" s="2">
        <v>157</v>
      </c>
      <c r="L134" t="s">
        <v>30</v>
      </c>
      <c r="M134" t="s">
        <v>17</v>
      </c>
      <c r="N134" s="5">
        <f>(Post_Table[[#This Row],[Likes]]+Post_Table[[#This Row],[Shares]]+Post_Table[[#This Row],[Comments]])/Post_Table[[#This Row],[Impressions]]</f>
        <v>0.23616777446710979</v>
      </c>
    </row>
    <row r="135" spans="1:14" x14ac:dyDescent="0.3">
      <c r="A135" t="s">
        <v>175</v>
      </c>
      <c r="B135" t="s">
        <v>368</v>
      </c>
      <c r="C135" s="3">
        <v>45753</v>
      </c>
      <c r="D135" t="s">
        <v>36</v>
      </c>
      <c r="E135" t="s">
        <v>52</v>
      </c>
      <c r="F135" s="2">
        <v>736</v>
      </c>
      <c r="G135" s="2">
        <v>771</v>
      </c>
      <c r="H135" s="2">
        <v>225</v>
      </c>
      <c r="I135" s="2">
        <v>5152</v>
      </c>
      <c r="J135" s="2">
        <v>4706</v>
      </c>
      <c r="K135" s="2">
        <v>19</v>
      </c>
      <c r="L135" t="s">
        <v>30</v>
      </c>
      <c r="M135" t="s">
        <v>17</v>
      </c>
      <c r="N135" s="5">
        <f>(Post_Table[[#This Row],[Likes]]+Post_Table[[#This Row],[Shares]]+Post_Table[[#This Row],[Comments]])/Post_Table[[#This Row],[Impressions]]</f>
        <v>0.33618012422360249</v>
      </c>
    </row>
    <row r="136" spans="1:14" x14ac:dyDescent="0.3">
      <c r="A136" t="s">
        <v>176</v>
      </c>
      <c r="B136" t="s">
        <v>14</v>
      </c>
      <c r="C136" s="3">
        <v>45543</v>
      </c>
      <c r="D136" t="s">
        <v>36</v>
      </c>
      <c r="E136" t="s">
        <v>39</v>
      </c>
      <c r="F136" s="2">
        <v>3811</v>
      </c>
      <c r="G136" s="2">
        <v>866</v>
      </c>
      <c r="H136" s="2">
        <v>216</v>
      </c>
      <c r="I136" s="2">
        <v>34299</v>
      </c>
      <c r="J136" s="2">
        <v>34088</v>
      </c>
      <c r="K136" s="2">
        <v>233</v>
      </c>
      <c r="L136" t="s">
        <v>24</v>
      </c>
      <c r="M136" t="s">
        <v>31</v>
      </c>
      <c r="N136" s="5">
        <f>(Post_Table[[#This Row],[Likes]]+Post_Table[[#This Row],[Shares]]+Post_Table[[#This Row],[Comments]])/Post_Table[[#This Row],[Impressions]]</f>
        <v>0.14265722032712325</v>
      </c>
    </row>
    <row r="137" spans="1:14" x14ac:dyDescent="0.3">
      <c r="A137" t="s">
        <v>177</v>
      </c>
      <c r="B137" t="s">
        <v>27</v>
      </c>
      <c r="C137" s="3">
        <v>45744</v>
      </c>
      <c r="D137" t="s">
        <v>36</v>
      </c>
      <c r="E137" t="s">
        <v>65</v>
      </c>
      <c r="F137" s="2">
        <v>4158</v>
      </c>
      <c r="G137" s="2">
        <v>167</v>
      </c>
      <c r="H137" s="2">
        <v>241</v>
      </c>
      <c r="I137" s="2">
        <v>45738</v>
      </c>
      <c r="J137" s="2">
        <v>45183</v>
      </c>
      <c r="K137" s="2">
        <v>142</v>
      </c>
      <c r="L137" t="s">
        <v>48</v>
      </c>
      <c r="M137" t="s">
        <v>369</v>
      </c>
      <c r="N137" s="5">
        <f>(Post_Table[[#This Row],[Likes]]+Post_Table[[#This Row],[Shares]]+Post_Table[[#This Row],[Comments]])/Post_Table[[#This Row],[Impressions]]</f>
        <v>9.9829463465827106E-2</v>
      </c>
    </row>
    <row r="138" spans="1:14" x14ac:dyDescent="0.3">
      <c r="A138" t="s">
        <v>178</v>
      </c>
      <c r="B138" t="s">
        <v>35</v>
      </c>
      <c r="C138" s="3">
        <v>45684</v>
      </c>
      <c r="D138" t="s">
        <v>15</v>
      </c>
      <c r="E138" t="s">
        <v>50</v>
      </c>
      <c r="F138" s="2">
        <v>3452</v>
      </c>
      <c r="G138" s="2">
        <v>652</v>
      </c>
      <c r="H138" s="2">
        <v>442</v>
      </c>
      <c r="I138" s="2">
        <v>65588</v>
      </c>
      <c r="J138" s="2">
        <v>65049</v>
      </c>
      <c r="K138" s="2">
        <v>158</v>
      </c>
      <c r="L138" t="s">
        <v>48</v>
      </c>
      <c r="M138" t="s">
        <v>25</v>
      </c>
      <c r="N138" s="5">
        <f>(Post_Table[[#This Row],[Likes]]+Post_Table[[#This Row],[Shares]]+Post_Table[[#This Row],[Comments]])/Post_Table[[#This Row],[Impressions]]</f>
        <v>6.9311459413307311E-2</v>
      </c>
    </row>
    <row r="139" spans="1:14" x14ac:dyDescent="0.3">
      <c r="A139" t="s">
        <v>179</v>
      </c>
      <c r="B139" t="s">
        <v>14</v>
      </c>
      <c r="C139" s="3">
        <v>45494</v>
      </c>
      <c r="D139" t="s">
        <v>19</v>
      </c>
      <c r="E139" t="s">
        <v>20</v>
      </c>
      <c r="F139" s="2">
        <v>2147</v>
      </c>
      <c r="G139" s="2">
        <v>430</v>
      </c>
      <c r="H139" s="2">
        <v>393</v>
      </c>
      <c r="I139" s="2">
        <v>17176</v>
      </c>
      <c r="J139" s="2">
        <v>16483</v>
      </c>
      <c r="K139" s="2">
        <v>170</v>
      </c>
      <c r="L139" t="s">
        <v>24</v>
      </c>
      <c r="M139" t="s">
        <v>369</v>
      </c>
      <c r="N139" s="5">
        <f>(Post_Table[[#This Row],[Likes]]+Post_Table[[#This Row],[Shares]]+Post_Table[[#This Row],[Comments]])/Post_Table[[#This Row],[Impressions]]</f>
        <v>0.17291569632044715</v>
      </c>
    </row>
    <row r="140" spans="1:14" x14ac:dyDescent="0.3">
      <c r="A140" t="s">
        <v>180</v>
      </c>
      <c r="B140" t="s">
        <v>368</v>
      </c>
      <c r="C140" s="3">
        <v>45564</v>
      </c>
      <c r="D140" t="s">
        <v>15</v>
      </c>
      <c r="E140" t="s">
        <v>23</v>
      </c>
      <c r="F140" s="2">
        <v>2936</v>
      </c>
      <c r="G140" s="2">
        <v>439</v>
      </c>
      <c r="H140" s="2">
        <v>44</v>
      </c>
      <c r="I140" s="2">
        <v>38168</v>
      </c>
      <c r="J140" s="2">
        <v>37571</v>
      </c>
      <c r="K140" s="2">
        <v>22</v>
      </c>
      <c r="L140" t="s">
        <v>30</v>
      </c>
      <c r="M140" t="s">
        <v>31</v>
      </c>
      <c r="N140" s="5">
        <f>(Post_Table[[#This Row],[Likes]]+Post_Table[[#This Row],[Shares]]+Post_Table[[#This Row],[Comments]])/Post_Table[[#This Row],[Impressions]]</f>
        <v>8.9577656675749323E-2</v>
      </c>
    </row>
    <row r="141" spans="1:14" x14ac:dyDescent="0.3">
      <c r="A141" t="s">
        <v>181</v>
      </c>
      <c r="B141" t="s">
        <v>27</v>
      </c>
      <c r="C141" s="3">
        <v>45586</v>
      </c>
      <c r="D141" t="s">
        <v>15</v>
      </c>
      <c r="E141" t="s">
        <v>61</v>
      </c>
      <c r="F141" s="2">
        <v>4840</v>
      </c>
      <c r="G141" s="2">
        <v>658</v>
      </c>
      <c r="H141" s="2">
        <v>211</v>
      </c>
      <c r="I141" s="2">
        <v>43560</v>
      </c>
      <c r="J141" s="2">
        <v>43225</v>
      </c>
      <c r="K141" s="2">
        <v>57</v>
      </c>
      <c r="L141" t="s">
        <v>48</v>
      </c>
      <c r="M141" t="s">
        <v>25</v>
      </c>
      <c r="N141" s="5">
        <f>(Post_Table[[#This Row],[Likes]]+Post_Table[[#This Row],[Shares]]+Post_Table[[#This Row],[Comments]])/Post_Table[[#This Row],[Impressions]]</f>
        <v>0.13106060606060607</v>
      </c>
    </row>
    <row r="142" spans="1:14" x14ac:dyDescent="0.3">
      <c r="A142" t="s">
        <v>182</v>
      </c>
      <c r="B142" t="s">
        <v>27</v>
      </c>
      <c r="C142" s="3">
        <v>45720</v>
      </c>
      <c r="D142" t="s">
        <v>28</v>
      </c>
      <c r="E142" t="s">
        <v>29</v>
      </c>
      <c r="F142" s="2">
        <v>1947</v>
      </c>
      <c r="G142" s="2">
        <v>842</v>
      </c>
      <c r="H142" s="2">
        <v>101</v>
      </c>
      <c r="I142" s="2">
        <v>21417</v>
      </c>
      <c r="J142" s="2">
        <v>20967</v>
      </c>
      <c r="K142" s="2">
        <v>186</v>
      </c>
      <c r="L142" t="s">
        <v>48</v>
      </c>
      <c r="M142" t="s">
        <v>21</v>
      </c>
      <c r="N142" s="5">
        <f>(Post_Table[[#This Row],[Likes]]+Post_Table[[#This Row],[Shares]]+Post_Table[[#This Row],[Comments]])/Post_Table[[#This Row],[Impressions]]</f>
        <v>0.13493953401503478</v>
      </c>
    </row>
    <row r="143" spans="1:14" x14ac:dyDescent="0.3">
      <c r="A143" t="s">
        <v>183</v>
      </c>
      <c r="B143" t="s">
        <v>35</v>
      </c>
      <c r="C143" s="3">
        <v>45694</v>
      </c>
      <c r="D143" t="s">
        <v>41</v>
      </c>
      <c r="E143" t="s">
        <v>46</v>
      </c>
      <c r="F143" s="2">
        <v>2072</v>
      </c>
      <c r="G143" s="2">
        <v>532</v>
      </c>
      <c r="H143" s="2">
        <v>71</v>
      </c>
      <c r="I143" s="2">
        <v>37296</v>
      </c>
      <c r="J143" s="2">
        <v>36467</v>
      </c>
      <c r="K143" s="2">
        <v>25</v>
      </c>
      <c r="L143" t="s">
        <v>24</v>
      </c>
      <c r="M143" t="s">
        <v>31</v>
      </c>
      <c r="N143" s="5">
        <f>(Post_Table[[#This Row],[Likes]]+Post_Table[[#This Row],[Shares]]+Post_Table[[#This Row],[Comments]])/Post_Table[[#This Row],[Impressions]]</f>
        <v>7.172350922350923E-2</v>
      </c>
    </row>
    <row r="144" spans="1:14" x14ac:dyDescent="0.3">
      <c r="A144" t="s">
        <v>184</v>
      </c>
      <c r="B144" t="s">
        <v>14</v>
      </c>
      <c r="C144" s="3">
        <v>45771</v>
      </c>
      <c r="D144" t="s">
        <v>15</v>
      </c>
      <c r="E144" t="s">
        <v>16</v>
      </c>
      <c r="F144" s="2">
        <v>3731</v>
      </c>
      <c r="G144" s="2">
        <v>115</v>
      </c>
      <c r="H144" s="2">
        <v>135</v>
      </c>
      <c r="I144" s="2">
        <v>55965</v>
      </c>
      <c r="J144" s="2">
        <v>55436</v>
      </c>
      <c r="K144" s="2">
        <v>103</v>
      </c>
      <c r="L144" t="s">
        <v>24</v>
      </c>
      <c r="M144" t="s">
        <v>17</v>
      </c>
      <c r="N144" s="5">
        <f>(Post_Table[[#This Row],[Likes]]+Post_Table[[#This Row],[Shares]]+Post_Table[[#This Row],[Comments]])/Post_Table[[#This Row],[Impressions]]</f>
        <v>7.1133744304476013E-2</v>
      </c>
    </row>
    <row r="145" spans="1:14" x14ac:dyDescent="0.3">
      <c r="A145" t="s">
        <v>185</v>
      </c>
      <c r="B145" t="s">
        <v>35</v>
      </c>
      <c r="C145" s="3">
        <v>45624</v>
      </c>
      <c r="D145" t="s">
        <v>19</v>
      </c>
      <c r="E145" t="s">
        <v>44</v>
      </c>
      <c r="F145" s="2">
        <v>4213</v>
      </c>
      <c r="G145" s="2">
        <v>253</v>
      </c>
      <c r="H145" s="2">
        <v>434</v>
      </c>
      <c r="I145" s="2">
        <v>75834</v>
      </c>
      <c r="J145" s="2">
        <v>75437</v>
      </c>
      <c r="K145" s="2">
        <v>272</v>
      </c>
      <c r="L145" t="s">
        <v>48</v>
      </c>
      <c r="M145" t="s">
        <v>31</v>
      </c>
      <c r="N145" s="5">
        <f>(Post_Table[[#This Row],[Likes]]+Post_Table[[#This Row],[Shares]]+Post_Table[[#This Row],[Comments]])/Post_Table[[#This Row],[Impressions]]</f>
        <v>6.461481657304112E-2</v>
      </c>
    </row>
    <row r="146" spans="1:14" x14ac:dyDescent="0.3">
      <c r="A146" t="s">
        <v>186</v>
      </c>
      <c r="B146" t="s">
        <v>27</v>
      </c>
      <c r="C146" s="3">
        <v>45484</v>
      </c>
      <c r="D146" t="s">
        <v>19</v>
      </c>
      <c r="E146" t="s">
        <v>78</v>
      </c>
      <c r="F146" s="2">
        <v>3134</v>
      </c>
      <c r="G146" s="2">
        <v>888</v>
      </c>
      <c r="H146" s="2">
        <v>444</v>
      </c>
      <c r="I146" s="2">
        <v>21938</v>
      </c>
      <c r="J146" s="2">
        <v>21337</v>
      </c>
      <c r="K146" s="2">
        <v>130</v>
      </c>
      <c r="L146" t="s">
        <v>30</v>
      </c>
      <c r="M146" t="s">
        <v>31</v>
      </c>
      <c r="N146" s="5">
        <f>(Post_Table[[#This Row],[Likes]]+Post_Table[[#This Row],[Shares]]+Post_Table[[#This Row],[Comments]])/Post_Table[[#This Row],[Impressions]]</f>
        <v>0.20357370772176134</v>
      </c>
    </row>
    <row r="147" spans="1:14" x14ac:dyDescent="0.3">
      <c r="A147" t="s">
        <v>187</v>
      </c>
      <c r="B147" t="s">
        <v>35</v>
      </c>
      <c r="C147" s="3">
        <v>45504</v>
      </c>
      <c r="D147" t="s">
        <v>56</v>
      </c>
      <c r="E147" t="s">
        <v>57</v>
      </c>
      <c r="F147" s="2">
        <v>3008</v>
      </c>
      <c r="G147" s="2">
        <v>94</v>
      </c>
      <c r="H147" s="2">
        <v>37</v>
      </c>
      <c r="I147" s="2">
        <v>15040</v>
      </c>
      <c r="J147" s="2">
        <v>14639</v>
      </c>
      <c r="K147" s="2">
        <v>277</v>
      </c>
      <c r="L147" t="s">
        <v>48</v>
      </c>
      <c r="M147" t="s">
        <v>369</v>
      </c>
      <c r="N147" s="5">
        <f>(Post_Table[[#This Row],[Likes]]+Post_Table[[#This Row],[Shares]]+Post_Table[[#This Row],[Comments]])/Post_Table[[#This Row],[Impressions]]</f>
        <v>0.20871010638297871</v>
      </c>
    </row>
    <row r="148" spans="1:14" x14ac:dyDescent="0.3">
      <c r="A148" t="s">
        <v>188</v>
      </c>
      <c r="B148" t="s">
        <v>14</v>
      </c>
      <c r="C148" s="3">
        <v>45745</v>
      </c>
      <c r="D148" t="s">
        <v>41</v>
      </c>
      <c r="E148" t="s">
        <v>88</v>
      </c>
      <c r="F148" s="2">
        <v>305</v>
      </c>
      <c r="G148" s="2">
        <v>187</v>
      </c>
      <c r="H148" s="2">
        <v>243</v>
      </c>
      <c r="I148" s="2">
        <v>4575</v>
      </c>
      <c r="J148" s="2">
        <v>3704</v>
      </c>
      <c r="K148" s="2">
        <v>234</v>
      </c>
      <c r="L148" t="s">
        <v>48</v>
      </c>
      <c r="M148" t="s">
        <v>25</v>
      </c>
      <c r="N148" s="5">
        <f>(Post_Table[[#This Row],[Likes]]+Post_Table[[#This Row],[Shares]]+Post_Table[[#This Row],[Comments]])/Post_Table[[#This Row],[Impressions]]</f>
        <v>0.16065573770491803</v>
      </c>
    </row>
    <row r="149" spans="1:14" x14ac:dyDescent="0.3">
      <c r="A149" t="s">
        <v>189</v>
      </c>
      <c r="B149" t="s">
        <v>368</v>
      </c>
      <c r="C149" s="3">
        <v>45594</v>
      </c>
      <c r="D149" t="s">
        <v>19</v>
      </c>
      <c r="E149" t="s">
        <v>73</v>
      </c>
      <c r="F149" s="2">
        <v>2746</v>
      </c>
      <c r="G149" s="2">
        <v>156</v>
      </c>
      <c r="H149" s="2">
        <v>203</v>
      </c>
      <c r="I149" s="2">
        <v>32952</v>
      </c>
      <c r="J149" s="2">
        <v>32147</v>
      </c>
      <c r="K149" s="2">
        <v>147</v>
      </c>
      <c r="L149" t="s">
        <v>30</v>
      </c>
      <c r="M149" t="s">
        <v>17</v>
      </c>
      <c r="N149" s="5">
        <f>(Post_Table[[#This Row],[Likes]]+Post_Table[[#This Row],[Shares]]+Post_Table[[#This Row],[Comments]])/Post_Table[[#This Row],[Impressions]]</f>
        <v>9.422796795338674E-2</v>
      </c>
    </row>
    <row r="150" spans="1:14" x14ac:dyDescent="0.3">
      <c r="A150" t="s">
        <v>190</v>
      </c>
      <c r="B150" t="s">
        <v>35</v>
      </c>
      <c r="C150" s="3">
        <v>45488</v>
      </c>
      <c r="D150" t="s">
        <v>41</v>
      </c>
      <c r="E150" t="s">
        <v>46</v>
      </c>
      <c r="F150" s="2">
        <v>2291</v>
      </c>
      <c r="G150" s="2">
        <v>78</v>
      </c>
      <c r="H150" s="2">
        <v>485</v>
      </c>
      <c r="I150" s="2">
        <v>18328</v>
      </c>
      <c r="J150" s="2">
        <v>18101</v>
      </c>
      <c r="K150" s="2">
        <v>10</v>
      </c>
      <c r="L150" t="s">
        <v>30</v>
      </c>
      <c r="M150" t="s">
        <v>21</v>
      </c>
      <c r="N150" s="5">
        <f>(Post_Table[[#This Row],[Likes]]+Post_Table[[#This Row],[Shares]]+Post_Table[[#This Row],[Comments]])/Post_Table[[#This Row],[Impressions]]</f>
        <v>0.15571802706241816</v>
      </c>
    </row>
    <row r="151" spans="1:14" x14ac:dyDescent="0.3">
      <c r="A151" t="s">
        <v>190</v>
      </c>
      <c r="B151" t="s">
        <v>35</v>
      </c>
      <c r="C151" s="3">
        <v>45488</v>
      </c>
      <c r="D151" t="s">
        <v>41</v>
      </c>
      <c r="E151" t="s">
        <v>46</v>
      </c>
      <c r="F151" s="2">
        <v>2291</v>
      </c>
      <c r="G151" s="2">
        <v>78</v>
      </c>
      <c r="H151" s="2">
        <v>485</v>
      </c>
      <c r="I151" s="2">
        <v>18328</v>
      </c>
      <c r="J151" s="2">
        <v>18101</v>
      </c>
      <c r="K151" s="2">
        <v>10</v>
      </c>
      <c r="L151" t="s">
        <v>364</v>
      </c>
      <c r="M151" t="s">
        <v>21</v>
      </c>
      <c r="N151" s="5">
        <f>(Post_Table[[#This Row],[Likes]]+Post_Table[[#This Row],[Shares]]+Post_Table[[#This Row],[Comments]])/Post_Table[[#This Row],[Impressions]]</f>
        <v>0.15571802706241816</v>
      </c>
    </row>
    <row r="152" spans="1:14" x14ac:dyDescent="0.3">
      <c r="A152" t="s">
        <v>191</v>
      </c>
      <c r="B152" t="s">
        <v>14</v>
      </c>
      <c r="C152" s="3">
        <v>45535</v>
      </c>
      <c r="D152" t="s">
        <v>41</v>
      </c>
      <c r="E152" t="s">
        <v>88</v>
      </c>
      <c r="F152" s="2">
        <v>3170</v>
      </c>
      <c r="G152" s="2">
        <v>857</v>
      </c>
      <c r="H152" s="2">
        <v>379</v>
      </c>
      <c r="I152" s="2">
        <v>19020</v>
      </c>
      <c r="J152" s="2">
        <v>18559</v>
      </c>
      <c r="K152" s="2">
        <v>240</v>
      </c>
      <c r="L152" t="s">
        <v>48</v>
      </c>
      <c r="M152" t="s">
        <v>369</v>
      </c>
      <c r="N152" s="5">
        <f>(Post_Table[[#This Row],[Likes]]+Post_Table[[#This Row],[Shares]]+Post_Table[[#This Row],[Comments]])/Post_Table[[#This Row],[Impressions]]</f>
        <v>0.2316508937960042</v>
      </c>
    </row>
    <row r="153" spans="1:14" x14ac:dyDescent="0.3">
      <c r="A153" t="s">
        <v>192</v>
      </c>
      <c r="B153" t="s">
        <v>368</v>
      </c>
      <c r="C153" s="3">
        <v>45741</v>
      </c>
      <c r="D153" t="s">
        <v>28</v>
      </c>
      <c r="E153" t="s">
        <v>101</v>
      </c>
      <c r="F153" s="2">
        <v>2070</v>
      </c>
      <c r="G153" s="2">
        <v>275</v>
      </c>
      <c r="H153" s="2">
        <v>386</v>
      </c>
      <c r="I153" s="2">
        <v>39330</v>
      </c>
      <c r="J153" s="2">
        <v>38627</v>
      </c>
      <c r="K153" s="2">
        <v>114</v>
      </c>
      <c r="L153" t="s">
        <v>48</v>
      </c>
      <c r="M153" t="s">
        <v>31</v>
      </c>
      <c r="N153" s="5">
        <f>(Post_Table[[#This Row],[Likes]]+Post_Table[[#This Row],[Shares]]+Post_Table[[#This Row],[Comments]])/Post_Table[[#This Row],[Impressions]]</f>
        <v>6.9438087973557078E-2</v>
      </c>
    </row>
    <row r="154" spans="1:14" x14ac:dyDescent="0.3">
      <c r="A154" t="s">
        <v>193</v>
      </c>
      <c r="B154" t="s">
        <v>368</v>
      </c>
      <c r="C154" s="3">
        <v>45567</v>
      </c>
      <c r="D154" t="s">
        <v>36</v>
      </c>
      <c r="E154" t="s">
        <v>52</v>
      </c>
      <c r="F154" s="2">
        <v>80</v>
      </c>
      <c r="G154" s="2">
        <v>362</v>
      </c>
      <c r="H154" s="2">
        <v>80</v>
      </c>
      <c r="I154" s="2">
        <v>1040</v>
      </c>
      <c r="J154" s="2">
        <v>349</v>
      </c>
      <c r="K154" s="2">
        <v>117</v>
      </c>
      <c r="L154" t="s">
        <v>24</v>
      </c>
      <c r="M154" t="s">
        <v>25</v>
      </c>
      <c r="N154" s="5">
        <f>(Post_Table[[#This Row],[Likes]]+Post_Table[[#This Row],[Shares]]+Post_Table[[#This Row],[Comments]])/Post_Table[[#This Row],[Impressions]]</f>
        <v>0.50192307692307692</v>
      </c>
    </row>
    <row r="155" spans="1:14" x14ac:dyDescent="0.3">
      <c r="A155" t="s">
        <v>194</v>
      </c>
      <c r="B155" t="s">
        <v>368</v>
      </c>
      <c r="C155" s="3">
        <v>45593</v>
      </c>
      <c r="D155" t="s">
        <v>28</v>
      </c>
      <c r="E155" t="s">
        <v>101</v>
      </c>
      <c r="F155" s="2">
        <v>4929</v>
      </c>
      <c r="G155" s="2">
        <v>749</v>
      </c>
      <c r="H155" s="2">
        <v>452</v>
      </c>
      <c r="I155" s="2">
        <v>93651</v>
      </c>
      <c r="J155" s="2">
        <v>92810</v>
      </c>
      <c r="K155" s="2">
        <v>66</v>
      </c>
      <c r="L155" t="s">
        <v>30</v>
      </c>
      <c r="M155" t="s">
        <v>31</v>
      </c>
      <c r="N155" s="5">
        <f>(Post_Table[[#This Row],[Likes]]+Post_Table[[#This Row],[Shares]]+Post_Table[[#This Row],[Comments]])/Post_Table[[#This Row],[Impressions]]</f>
        <v>6.5455787978772245E-2</v>
      </c>
    </row>
    <row r="156" spans="1:14" x14ac:dyDescent="0.3">
      <c r="A156" t="s">
        <v>195</v>
      </c>
      <c r="B156" t="s">
        <v>27</v>
      </c>
      <c r="C156" s="3">
        <v>45516</v>
      </c>
      <c r="D156" t="s">
        <v>36</v>
      </c>
      <c r="E156" t="s">
        <v>65</v>
      </c>
      <c r="F156" s="2">
        <v>1878</v>
      </c>
      <c r="G156" s="2">
        <v>62</v>
      </c>
      <c r="H156" s="2">
        <v>179</v>
      </c>
      <c r="I156" s="2">
        <v>37560</v>
      </c>
      <c r="J156" s="2">
        <v>36874</v>
      </c>
      <c r="K156" s="2">
        <v>142</v>
      </c>
      <c r="L156" t="s">
        <v>24</v>
      </c>
      <c r="M156" t="s">
        <v>31</v>
      </c>
      <c r="N156" s="5">
        <f>(Post_Table[[#This Row],[Likes]]+Post_Table[[#This Row],[Shares]]+Post_Table[[#This Row],[Comments]])/Post_Table[[#This Row],[Impressions]]</f>
        <v>5.6416400425985093E-2</v>
      </c>
    </row>
    <row r="157" spans="1:14" x14ac:dyDescent="0.3">
      <c r="A157" t="s">
        <v>196</v>
      </c>
      <c r="B157" t="s">
        <v>368</v>
      </c>
      <c r="C157" s="3">
        <v>45448</v>
      </c>
      <c r="D157" t="s">
        <v>15</v>
      </c>
      <c r="E157" t="s">
        <v>23</v>
      </c>
      <c r="F157" s="2">
        <v>3065</v>
      </c>
      <c r="G157" s="2">
        <v>772</v>
      </c>
      <c r="H157" s="2">
        <v>142</v>
      </c>
      <c r="I157" s="2">
        <v>18390</v>
      </c>
      <c r="J157" s="2">
        <v>17875</v>
      </c>
      <c r="K157" s="2">
        <v>200</v>
      </c>
      <c r="L157" t="s">
        <v>30</v>
      </c>
      <c r="M157" t="s">
        <v>369</v>
      </c>
      <c r="N157" s="5">
        <f>(Post_Table[[#This Row],[Likes]]+Post_Table[[#This Row],[Shares]]+Post_Table[[#This Row],[Comments]])/Post_Table[[#This Row],[Impressions]]</f>
        <v>0.21636759108210984</v>
      </c>
    </row>
    <row r="158" spans="1:14" x14ac:dyDescent="0.3">
      <c r="A158" t="s">
        <v>196</v>
      </c>
      <c r="B158" t="s">
        <v>368</v>
      </c>
      <c r="C158" s="3">
        <v>45448</v>
      </c>
      <c r="D158" t="s">
        <v>15</v>
      </c>
      <c r="E158" t="s">
        <v>23</v>
      </c>
      <c r="F158" s="2">
        <v>3065</v>
      </c>
      <c r="G158" s="2">
        <v>772</v>
      </c>
      <c r="H158" s="2">
        <v>142</v>
      </c>
      <c r="I158" s="2">
        <v>18390</v>
      </c>
      <c r="J158" s="2">
        <v>17875</v>
      </c>
      <c r="K158" s="2">
        <v>200</v>
      </c>
      <c r="L158" t="s">
        <v>371</v>
      </c>
      <c r="M158" t="s">
        <v>369</v>
      </c>
      <c r="N158" s="5">
        <f>(Post_Table[[#This Row],[Likes]]+Post_Table[[#This Row],[Shares]]+Post_Table[[#This Row],[Comments]])/Post_Table[[#This Row],[Impressions]]</f>
        <v>0.21636759108210984</v>
      </c>
    </row>
    <row r="159" spans="1:14" x14ac:dyDescent="0.3">
      <c r="A159" t="s">
        <v>197</v>
      </c>
      <c r="B159" t="s">
        <v>27</v>
      </c>
      <c r="C159" s="3">
        <v>45762</v>
      </c>
      <c r="D159" t="s">
        <v>56</v>
      </c>
      <c r="E159" t="s">
        <v>63</v>
      </c>
      <c r="F159" s="2">
        <v>4133</v>
      </c>
      <c r="G159" s="2">
        <v>466</v>
      </c>
      <c r="H159" s="2">
        <v>327</v>
      </c>
      <c r="I159" s="2">
        <v>24798</v>
      </c>
      <c r="J159" s="2">
        <v>24620</v>
      </c>
      <c r="K159" s="2">
        <v>176</v>
      </c>
      <c r="L159" t="s">
        <v>30</v>
      </c>
      <c r="M159" t="s">
        <v>31</v>
      </c>
      <c r="N159" s="5">
        <f>(Post_Table[[#This Row],[Likes]]+Post_Table[[#This Row],[Shares]]+Post_Table[[#This Row],[Comments]])/Post_Table[[#This Row],[Impressions]]</f>
        <v>0.19864505202032423</v>
      </c>
    </row>
    <row r="160" spans="1:14" x14ac:dyDescent="0.3">
      <c r="A160" t="s">
        <v>198</v>
      </c>
      <c r="B160" t="s">
        <v>14</v>
      </c>
      <c r="C160" s="3">
        <v>45459</v>
      </c>
      <c r="D160" t="s">
        <v>56</v>
      </c>
      <c r="E160" t="s">
        <v>95</v>
      </c>
      <c r="F160" s="2">
        <v>1702</v>
      </c>
      <c r="G160" s="2">
        <v>750</v>
      </c>
      <c r="H160" s="2">
        <v>179</v>
      </c>
      <c r="I160" s="2">
        <v>34040</v>
      </c>
      <c r="J160" s="2">
        <v>33174</v>
      </c>
      <c r="K160" s="2">
        <v>76</v>
      </c>
      <c r="L160" t="s">
        <v>30</v>
      </c>
      <c r="M160" t="s">
        <v>17</v>
      </c>
      <c r="N160" s="5">
        <f>(Post_Table[[#This Row],[Likes]]+Post_Table[[#This Row],[Shares]]+Post_Table[[#This Row],[Comments]])/Post_Table[[#This Row],[Impressions]]</f>
        <v>7.7291421856639245E-2</v>
      </c>
    </row>
    <row r="161" spans="1:14" x14ac:dyDescent="0.3">
      <c r="A161" t="s">
        <v>199</v>
      </c>
      <c r="B161" t="s">
        <v>368</v>
      </c>
      <c r="C161" s="3">
        <v>45526</v>
      </c>
      <c r="D161" t="s">
        <v>36</v>
      </c>
      <c r="E161" t="s">
        <v>52</v>
      </c>
      <c r="F161" s="2">
        <v>4295</v>
      </c>
      <c r="G161" s="2">
        <v>853</v>
      </c>
      <c r="H161" s="2">
        <v>325</v>
      </c>
      <c r="I161" s="2">
        <v>85900</v>
      </c>
      <c r="J161" s="2">
        <v>85788</v>
      </c>
      <c r="K161" s="2">
        <v>290</v>
      </c>
      <c r="L161" t="s">
        <v>24</v>
      </c>
      <c r="M161" t="s">
        <v>31</v>
      </c>
      <c r="N161" s="5">
        <f>(Post_Table[[#This Row],[Likes]]+Post_Table[[#This Row],[Shares]]+Post_Table[[#This Row],[Comments]])/Post_Table[[#This Row],[Impressions]]</f>
        <v>6.3713620488940623E-2</v>
      </c>
    </row>
    <row r="162" spans="1:14" x14ac:dyDescent="0.3">
      <c r="A162" t="s">
        <v>200</v>
      </c>
      <c r="B162" t="s">
        <v>27</v>
      </c>
      <c r="C162" s="3">
        <v>45499</v>
      </c>
      <c r="D162" t="s">
        <v>41</v>
      </c>
      <c r="E162" t="s">
        <v>133</v>
      </c>
      <c r="F162" s="2">
        <v>3559</v>
      </c>
      <c r="G162" s="2">
        <v>59</v>
      </c>
      <c r="H162" s="2">
        <v>289</v>
      </c>
      <c r="I162" s="2">
        <v>35590</v>
      </c>
      <c r="J162" s="2">
        <v>35105</v>
      </c>
      <c r="K162" s="2">
        <v>122</v>
      </c>
      <c r="L162" t="s">
        <v>30</v>
      </c>
      <c r="M162" t="s">
        <v>17</v>
      </c>
      <c r="N162" s="5">
        <f>(Post_Table[[#This Row],[Likes]]+Post_Table[[#This Row],[Shares]]+Post_Table[[#This Row],[Comments]])/Post_Table[[#This Row],[Impressions]]</f>
        <v>0.10977802753582468</v>
      </c>
    </row>
    <row r="163" spans="1:14" x14ac:dyDescent="0.3">
      <c r="A163" t="s">
        <v>201</v>
      </c>
      <c r="B163" t="s">
        <v>35</v>
      </c>
      <c r="C163" s="3">
        <v>45769</v>
      </c>
      <c r="D163" t="s">
        <v>41</v>
      </c>
      <c r="E163" t="s">
        <v>46</v>
      </c>
      <c r="F163" s="2">
        <v>4804</v>
      </c>
      <c r="G163" s="2">
        <v>550</v>
      </c>
      <c r="H163" s="2">
        <v>270</v>
      </c>
      <c r="I163" s="2">
        <v>28824</v>
      </c>
      <c r="J163" s="2">
        <v>28370</v>
      </c>
      <c r="K163" s="2">
        <v>47</v>
      </c>
      <c r="L163" t="s">
        <v>30</v>
      </c>
      <c r="M163" t="s">
        <v>31</v>
      </c>
      <c r="N163" s="5">
        <f>(Post_Table[[#This Row],[Likes]]+Post_Table[[#This Row],[Shares]]+Post_Table[[#This Row],[Comments]])/Post_Table[[#This Row],[Impressions]]</f>
        <v>0.19511518179295032</v>
      </c>
    </row>
    <row r="164" spans="1:14" x14ac:dyDescent="0.3">
      <c r="A164" t="s">
        <v>202</v>
      </c>
      <c r="B164" t="s">
        <v>14</v>
      </c>
      <c r="C164" s="3">
        <v>45658</v>
      </c>
      <c r="D164" t="s">
        <v>56</v>
      </c>
      <c r="E164" t="s">
        <v>95</v>
      </c>
      <c r="F164" s="2">
        <v>754</v>
      </c>
      <c r="G164" s="2">
        <v>197</v>
      </c>
      <c r="H164" s="2">
        <v>257</v>
      </c>
      <c r="I164" s="2">
        <v>6786</v>
      </c>
      <c r="J164" s="2">
        <v>6221</v>
      </c>
      <c r="K164" s="2">
        <v>212</v>
      </c>
      <c r="L164" t="s">
        <v>24</v>
      </c>
      <c r="M164" t="s">
        <v>25</v>
      </c>
      <c r="N164" s="5">
        <f>(Post_Table[[#This Row],[Likes]]+Post_Table[[#This Row],[Shares]]+Post_Table[[#This Row],[Comments]])/Post_Table[[#This Row],[Impressions]]</f>
        <v>0.17801355732390214</v>
      </c>
    </row>
    <row r="165" spans="1:14" x14ac:dyDescent="0.3">
      <c r="A165" t="s">
        <v>203</v>
      </c>
      <c r="B165" t="s">
        <v>368</v>
      </c>
      <c r="C165" s="3">
        <v>45647</v>
      </c>
      <c r="D165" t="s">
        <v>41</v>
      </c>
      <c r="E165" t="s">
        <v>42</v>
      </c>
      <c r="F165" s="2">
        <v>2283</v>
      </c>
      <c r="G165" s="2">
        <v>210</v>
      </c>
      <c r="H165" s="2">
        <v>130</v>
      </c>
      <c r="I165" s="2">
        <v>22830</v>
      </c>
      <c r="J165" s="2">
        <v>22617</v>
      </c>
      <c r="K165" s="2">
        <v>143</v>
      </c>
      <c r="L165" t="s">
        <v>48</v>
      </c>
      <c r="M165" t="s">
        <v>21</v>
      </c>
      <c r="N165" s="5">
        <f>(Post_Table[[#This Row],[Likes]]+Post_Table[[#This Row],[Shares]]+Post_Table[[#This Row],[Comments]])/Post_Table[[#This Row],[Impressions]]</f>
        <v>0.11489268506351293</v>
      </c>
    </row>
    <row r="166" spans="1:14" x14ac:dyDescent="0.3">
      <c r="A166" t="s">
        <v>204</v>
      </c>
      <c r="B166" t="s">
        <v>35</v>
      </c>
      <c r="C166" s="3">
        <v>45587</v>
      </c>
      <c r="D166" t="s">
        <v>36</v>
      </c>
      <c r="E166" t="s">
        <v>37</v>
      </c>
      <c r="F166" s="2">
        <v>3352</v>
      </c>
      <c r="G166" s="2">
        <v>941</v>
      </c>
      <c r="H166" s="2">
        <v>482</v>
      </c>
      <c r="I166" s="2">
        <v>43576</v>
      </c>
      <c r="J166" s="2">
        <v>43338</v>
      </c>
      <c r="K166" s="2">
        <v>240</v>
      </c>
      <c r="L166" t="s">
        <v>48</v>
      </c>
      <c r="M166" t="s">
        <v>21</v>
      </c>
      <c r="N166" s="5">
        <f>(Post_Table[[#This Row],[Likes]]+Post_Table[[#This Row],[Shares]]+Post_Table[[#This Row],[Comments]])/Post_Table[[#This Row],[Impressions]]</f>
        <v>0.1095786671562328</v>
      </c>
    </row>
    <row r="167" spans="1:14" x14ac:dyDescent="0.3">
      <c r="A167" t="s">
        <v>205</v>
      </c>
      <c r="B167" t="s">
        <v>368</v>
      </c>
      <c r="C167" s="3">
        <v>45496</v>
      </c>
      <c r="D167" t="s">
        <v>28</v>
      </c>
      <c r="E167" t="s">
        <v>101</v>
      </c>
      <c r="F167" s="2">
        <v>4775</v>
      </c>
      <c r="G167" s="2">
        <v>173</v>
      </c>
      <c r="H167" s="2">
        <v>206</v>
      </c>
      <c r="I167" s="2">
        <v>47750</v>
      </c>
      <c r="J167" s="2">
        <v>47544</v>
      </c>
      <c r="K167" s="2">
        <v>187</v>
      </c>
      <c r="L167" t="s">
        <v>48</v>
      </c>
      <c r="M167" t="s">
        <v>21</v>
      </c>
      <c r="N167" s="5">
        <f>(Post_Table[[#This Row],[Likes]]+Post_Table[[#This Row],[Shares]]+Post_Table[[#This Row],[Comments]])/Post_Table[[#This Row],[Impressions]]</f>
        <v>0.10793717277486911</v>
      </c>
    </row>
    <row r="168" spans="1:14" x14ac:dyDescent="0.3">
      <c r="A168" t="s">
        <v>206</v>
      </c>
      <c r="B168" t="s">
        <v>27</v>
      </c>
      <c r="C168" s="3">
        <v>45515</v>
      </c>
      <c r="D168" t="s">
        <v>28</v>
      </c>
      <c r="E168" t="s">
        <v>29</v>
      </c>
      <c r="F168" s="2">
        <v>1762</v>
      </c>
      <c r="G168" s="2">
        <v>405</v>
      </c>
      <c r="H168" s="2">
        <v>423</v>
      </c>
      <c r="I168" s="2">
        <v>22906</v>
      </c>
      <c r="J168" s="2">
        <v>21925</v>
      </c>
      <c r="K168" s="2">
        <v>25</v>
      </c>
      <c r="L168" t="s">
        <v>24</v>
      </c>
      <c r="M168" t="s">
        <v>17</v>
      </c>
      <c r="N168" s="5">
        <f>(Post_Table[[#This Row],[Likes]]+Post_Table[[#This Row],[Shares]]+Post_Table[[#This Row],[Comments]])/Post_Table[[#This Row],[Impressions]]</f>
        <v>0.11307081114118571</v>
      </c>
    </row>
    <row r="169" spans="1:14" x14ac:dyDescent="0.3">
      <c r="A169" t="s">
        <v>207</v>
      </c>
      <c r="B169" t="s">
        <v>35</v>
      </c>
      <c r="C169" s="3">
        <v>45621</v>
      </c>
      <c r="D169" t="s">
        <v>28</v>
      </c>
      <c r="E169" t="s">
        <v>54</v>
      </c>
      <c r="F169" s="2">
        <v>2120</v>
      </c>
      <c r="G169" s="2">
        <v>158</v>
      </c>
      <c r="H169" s="2">
        <v>488</v>
      </c>
      <c r="I169" s="2">
        <v>12720</v>
      </c>
      <c r="J169" s="2">
        <v>12085</v>
      </c>
      <c r="K169" s="2">
        <v>17</v>
      </c>
      <c r="L169" t="s">
        <v>48</v>
      </c>
      <c r="M169" t="s">
        <v>21</v>
      </c>
      <c r="N169" s="5">
        <f>(Post_Table[[#This Row],[Likes]]+Post_Table[[#This Row],[Shares]]+Post_Table[[#This Row],[Comments]])/Post_Table[[#This Row],[Impressions]]</f>
        <v>0.21745283018867925</v>
      </c>
    </row>
    <row r="170" spans="1:14" x14ac:dyDescent="0.3">
      <c r="A170" t="s">
        <v>208</v>
      </c>
      <c r="B170" t="s">
        <v>14</v>
      </c>
      <c r="C170" s="3">
        <v>45528</v>
      </c>
      <c r="D170" t="s">
        <v>56</v>
      </c>
      <c r="E170" t="s">
        <v>95</v>
      </c>
      <c r="F170" s="2">
        <v>1082</v>
      </c>
      <c r="G170" s="2">
        <v>209</v>
      </c>
      <c r="H170" s="2">
        <v>484</v>
      </c>
      <c r="I170" s="2">
        <v>19476</v>
      </c>
      <c r="J170" s="2">
        <v>18654</v>
      </c>
      <c r="K170" s="2">
        <v>20</v>
      </c>
      <c r="L170" t="s">
        <v>24</v>
      </c>
      <c r="M170" t="s">
        <v>369</v>
      </c>
      <c r="N170" s="5">
        <f>(Post_Table[[#This Row],[Likes]]+Post_Table[[#This Row],[Shares]]+Post_Table[[#This Row],[Comments]])/Post_Table[[#This Row],[Impressions]]</f>
        <v>9.1137810638734856E-2</v>
      </c>
    </row>
    <row r="171" spans="1:14" x14ac:dyDescent="0.3">
      <c r="A171" t="s">
        <v>209</v>
      </c>
      <c r="B171" t="s">
        <v>14</v>
      </c>
      <c r="C171" s="3">
        <v>45707</v>
      </c>
      <c r="D171" t="s">
        <v>19</v>
      </c>
      <c r="E171" t="s">
        <v>20</v>
      </c>
      <c r="F171" s="2">
        <v>4671</v>
      </c>
      <c r="G171" s="2">
        <v>876</v>
      </c>
      <c r="H171" s="2">
        <v>366</v>
      </c>
      <c r="I171" s="2">
        <v>51381</v>
      </c>
      <c r="J171" s="2">
        <v>50565</v>
      </c>
      <c r="K171" s="2">
        <v>245</v>
      </c>
      <c r="L171" t="s">
        <v>24</v>
      </c>
      <c r="M171" t="s">
        <v>31</v>
      </c>
      <c r="N171" s="5">
        <f>(Post_Table[[#This Row],[Likes]]+Post_Table[[#This Row],[Shares]]+Post_Table[[#This Row],[Comments]])/Post_Table[[#This Row],[Impressions]]</f>
        <v>0.11508145034156594</v>
      </c>
    </row>
    <row r="172" spans="1:14" x14ac:dyDescent="0.3">
      <c r="A172" t="s">
        <v>210</v>
      </c>
      <c r="B172" t="s">
        <v>35</v>
      </c>
      <c r="C172" s="3">
        <v>45748</v>
      </c>
      <c r="D172" t="s">
        <v>28</v>
      </c>
      <c r="E172" t="s">
        <v>54</v>
      </c>
      <c r="F172" s="2">
        <v>3430</v>
      </c>
      <c r="G172" s="2">
        <v>566</v>
      </c>
      <c r="H172" s="2">
        <v>164</v>
      </c>
      <c r="I172" s="2">
        <v>48020</v>
      </c>
      <c r="J172" s="2">
        <v>47305</v>
      </c>
      <c r="K172" s="2">
        <v>120</v>
      </c>
      <c r="L172" t="s">
        <v>48</v>
      </c>
      <c r="M172" t="s">
        <v>369</v>
      </c>
      <c r="N172" s="5">
        <f>(Post_Table[[#This Row],[Likes]]+Post_Table[[#This Row],[Shares]]+Post_Table[[#This Row],[Comments]])/Post_Table[[#This Row],[Impressions]]</f>
        <v>8.6630570595585168E-2</v>
      </c>
    </row>
    <row r="173" spans="1:14" x14ac:dyDescent="0.3">
      <c r="A173" t="s">
        <v>211</v>
      </c>
      <c r="B173" t="s">
        <v>27</v>
      </c>
      <c r="C173" s="3">
        <v>45755</v>
      </c>
      <c r="D173" t="s">
        <v>41</v>
      </c>
      <c r="E173" t="s">
        <v>133</v>
      </c>
      <c r="F173" s="2">
        <v>4501</v>
      </c>
      <c r="G173" s="2">
        <v>375</v>
      </c>
      <c r="H173" s="2">
        <v>323</v>
      </c>
      <c r="I173" s="2">
        <v>22505</v>
      </c>
      <c r="J173" s="2">
        <v>21836</v>
      </c>
      <c r="K173" s="2">
        <v>132</v>
      </c>
      <c r="L173" t="s">
        <v>24</v>
      </c>
      <c r="M173" t="s">
        <v>21</v>
      </c>
      <c r="N173" s="5">
        <f>(Post_Table[[#This Row],[Likes]]+Post_Table[[#This Row],[Shares]]+Post_Table[[#This Row],[Comments]])/Post_Table[[#This Row],[Impressions]]</f>
        <v>0.23101532992668297</v>
      </c>
    </row>
    <row r="174" spans="1:14" x14ac:dyDescent="0.3">
      <c r="A174" t="s">
        <v>212</v>
      </c>
      <c r="B174" t="s">
        <v>368</v>
      </c>
      <c r="C174" s="3">
        <v>45715</v>
      </c>
      <c r="D174" t="s">
        <v>19</v>
      </c>
      <c r="E174" t="s">
        <v>73</v>
      </c>
      <c r="F174" s="2">
        <v>4934</v>
      </c>
      <c r="G174" s="2">
        <v>971</v>
      </c>
      <c r="H174" s="2">
        <v>156</v>
      </c>
      <c r="I174" s="2">
        <v>39472</v>
      </c>
      <c r="J174" s="2">
        <v>39025</v>
      </c>
      <c r="K174" s="2">
        <v>169</v>
      </c>
      <c r="L174" t="s">
        <v>24</v>
      </c>
      <c r="M174" t="s">
        <v>31</v>
      </c>
      <c r="N174" s="5">
        <f>(Post_Table[[#This Row],[Likes]]+Post_Table[[#This Row],[Shares]]+Post_Table[[#This Row],[Comments]])/Post_Table[[#This Row],[Impressions]]</f>
        <v>0.15355188488042157</v>
      </c>
    </row>
    <row r="175" spans="1:14" x14ac:dyDescent="0.3">
      <c r="A175" t="s">
        <v>212</v>
      </c>
      <c r="B175" t="s">
        <v>368</v>
      </c>
      <c r="C175" s="3">
        <v>45715</v>
      </c>
      <c r="D175" t="s">
        <v>19</v>
      </c>
      <c r="E175" t="s">
        <v>73</v>
      </c>
      <c r="F175" s="2">
        <v>4934</v>
      </c>
      <c r="G175" s="2">
        <v>971</v>
      </c>
      <c r="H175" s="2">
        <v>156</v>
      </c>
      <c r="I175" s="2">
        <v>39472</v>
      </c>
      <c r="J175" s="2">
        <v>39025</v>
      </c>
      <c r="K175" s="2">
        <v>169</v>
      </c>
      <c r="L175" t="s">
        <v>371</v>
      </c>
      <c r="M175" t="s">
        <v>31</v>
      </c>
      <c r="N175" s="5">
        <f>(Post_Table[[#This Row],[Likes]]+Post_Table[[#This Row],[Shares]]+Post_Table[[#This Row],[Comments]])/Post_Table[[#This Row],[Impressions]]</f>
        <v>0.15355188488042157</v>
      </c>
    </row>
    <row r="176" spans="1:14" x14ac:dyDescent="0.3">
      <c r="A176" t="s">
        <v>213</v>
      </c>
      <c r="B176" t="s">
        <v>14</v>
      </c>
      <c r="C176" s="3">
        <v>45637</v>
      </c>
      <c r="D176" t="s">
        <v>19</v>
      </c>
      <c r="E176" t="s">
        <v>20</v>
      </c>
      <c r="F176" s="2">
        <v>3239</v>
      </c>
      <c r="G176" s="2">
        <v>43</v>
      </c>
      <c r="H176" s="2">
        <v>211</v>
      </c>
      <c r="I176" s="2">
        <v>22673</v>
      </c>
      <c r="J176" s="2">
        <v>22171</v>
      </c>
      <c r="K176" s="2">
        <v>230</v>
      </c>
      <c r="L176" t="s">
        <v>24</v>
      </c>
      <c r="M176" t="s">
        <v>21</v>
      </c>
      <c r="N176" s="5">
        <f>(Post_Table[[#This Row],[Likes]]+Post_Table[[#This Row],[Shares]]+Post_Table[[#This Row],[Comments]])/Post_Table[[#This Row],[Impressions]]</f>
        <v>0.15405989502933004</v>
      </c>
    </row>
    <row r="177" spans="1:14" x14ac:dyDescent="0.3">
      <c r="A177" t="s">
        <v>214</v>
      </c>
      <c r="B177" t="s">
        <v>14</v>
      </c>
      <c r="C177" s="3">
        <v>45704</v>
      </c>
      <c r="D177" t="s">
        <v>15</v>
      </c>
      <c r="E177" t="s">
        <v>16</v>
      </c>
      <c r="F177" s="2">
        <v>1076</v>
      </c>
      <c r="G177" s="2">
        <v>313</v>
      </c>
      <c r="H177" s="2">
        <v>306</v>
      </c>
      <c r="I177" s="2">
        <v>11836</v>
      </c>
      <c r="J177" s="2">
        <v>11596</v>
      </c>
      <c r="K177" s="2">
        <v>104</v>
      </c>
      <c r="L177" t="s">
        <v>48</v>
      </c>
      <c r="M177" t="s">
        <v>17</v>
      </c>
      <c r="N177" s="5">
        <f>(Post_Table[[#This Row],[Likes]]+Post_Table[[#This Row],[Shares]]+Post_Table[[#This Row],[Comments]])/Post_Table[[#This Row],[Impressions]]</f>
        <v>0.14320716458262928</v>
      </c>
    </row>
    <row r="178" spans="1:14" x14ac:dyDescent="0.3">
      <c r="A178" t="s">
        <v>215</v>
      </c>
      <c r="B178" t="s">
        <v>27</v>
      </c>
      <c r="C178" s="3">
        <v>45624</v>
      </c>
      <c r="D178" t="s">
        <v>19</v>
      </c>
      <c r="E178" t="s">
        <v>78</v>
      </c>
      <c r="F178" s="2">
        <v>4771</v>
      </c>
      <c r="G178" s="2">
        <v>818</v>
      </c>
      <c r="H178" s="2">
        <v>56</v>
      </c>
      <c r="I178" s="2">
        <v>57252</v>
      </c>
      <c r="J178" s="2">
        <v>56378</v>
      </c>
      <c r="K178" s="2">
        <v>150</v>
      </c>
      <c r="L178" t="s">
        <v>48</v>
      </c>
      <c r="M178" t="s">
        <v>369</v>
      </c>
      <c r="N178" s="5">
        <f>(Post_Table[[#This Row],[Likes]]+Post_Table[[#This Row],[Shares]]+Post_Table[[#This Row],[Comments]])/Post_Table[[#This Row],[Impressions]]</f>
        <v>9.859917557465242E-2</v>
      </c>
    </row>
    <row r="179" spans="1:14" x14ac:dyDescent="0.3">
      <c r="A179" t="s">
        <v>216</v>
      </c>
      <c r="B179" t="s">
        <v>35</v>
      </c>
      <c r="C179" s="3">
        <v>45608</v>
      </c>
      <c r="D179" t="s">
        <v>19</v>
      </c>
      <c r="E179" t="s">
        <v>44</v>
      </c>
      <c r="F179" s="2">
        <v>2418</v>
      </c>
      <c r="G179" s="2">
        <v>754</v>
      </c>
      <c r="H179" s="2">
        <v>54</v>
      </c>
      <c r="I179" s="2">
        <v>43524</v>
      </c>
      <c r="J179" s="2">
        <v>42743</v>
      </c>
      <c r="K179" s="2">
        <v>182</v>
      </c>
      <c r="L179" t="s">
        <v>30</v>
      </c>
      <c r="M179" t="s">
        <v>17</v>
      </c>
      <c r="N179" s="5">
        <f>(Post_Table[[#This Row],[Likes]]+Post_Table[[#This Row],[Shares]]+Post_Table[[#This Row],[Comments]])/Post_Table[[#This Row],[Impressions]]</f>
        <v>7.412002573292896E-2</v>
      </c>
    </row>
    <row r="180" spans="1:14" x14ac:dyDescent="0.3">
      <c r="A180" t="s">
        <v>217</v>
      </c>
      <c r="B180" t="s">
        <v>368</v>
      </c>
      <c r="C180" s="3">
        <v>45629</v>
      </c>
      <c r="D180" t="s">
        <v>56</v>
      </c>
      <c r="E180" t="s">
        <v>135</v>
      </c>
      <c r="F180" s="2">
        <v>3809</v>
      </c>
      <c r="G180" s="2">
        <v>273</v>
      </c>
      <c r="H180" s="2">
        <v>200</v>
      </c>
      <c r="I180" s="2">
        <v>34281</v>
      </c>
      <c r="J180" s="2">
        <v>33534</v>
      </c>
      <c r="K180" s="2">
        <v>83</v>
      </c>
      <c r="L180" t="s">
        <v>30</v>
      </c>
      <c r="M180" t="s">
        <v>17</v>
      </c>
      <c r="N180" s="5">
        <f>(Post_Table[[#This Row],[Likes]]+Post_Table[[#This Row],[Shares]]+Post_Table[[#This Row],[Comments]])/Post_Table[[#This Row],[Impressions]]</f>
        <v>0.12490884163239112</v>
      </c>
    </row>
    <row r="181" spans="1:14" x14ac:dyDescent="0.3">
      <c r="A181" t="s">
        <v>218</v>
      </c>
      <c r="B181" t="s">
        <v>14</v>
      </c>
      <c r="C181" s="3">
        <v>45775</v>
      </c>
      <c r="D181" t="s">
        <v>19</v>
      </c>
      <c r="E181" t="s">
        <v>20</v>
      </c>
      <c r="F181" s="2">
        <v>3577</v>
      </c>
      <c r="G181" s="2">
        <v>596</v>
      </c>
      <c r="H181" s="2">
        <v>493</v>
      </c>
      <c r="I181" s="2">
        <v>67963</v>
      </c>
      <c r="J181" s="2">
        <v>67839</v>
      </c>
      <c r="K181" s="2">
        <v>53</v>
      </c>
      <c r="L181" t="s">
        <v>24</v>
      </c>
      <c r="M181" t="s">
        <v>25</v>
      </c>
      <c r="N181" s="5">
        <f>(Post_Table[[#This Row],[Likes]]+Post_Table[[#This Row],[Shares]]+Post_Table[[#This Row],[Comments]])/Post_Table[[#This Row],[Impressions]]</f>
        <v>6.8655003457763777E-2</v>
      </c>
    </row>
    <row r="182" spans="1:14" x14ac:dyDescent="0.3">
      <c r="A182" t="s">
        <v>219</v>
      </c>
      <c r="B182" t="s">
        <v>368</v>
      </c>
      <c r="C182" s="3">
        <v>45657</v>
      </c>
      <c r="D182" t="s">
        <v>56</v>
      </c>
      <c r="E182" t="s">
        <v>135</v>
      </c>
      <c r="F182" s="2">
        <v>1018</v>
      </c>
      <c r="G182" s="2">
        <v>447</v>
      </c>
      <c r="H182" s="2">
        <v>332</v>
      </c>
      <c r="I182" s="2">
        <v>18324</v>
      </c>
      <c r="J182" s="2">
        <v>18164</v>
      </c>
      <c r="K182" s="2">
        <v>38</v>
      </c>
      <c r="L182" t="s">
        <v>48</v>
      </c>
      <c r="M182" t="s">
        <v>21</v>
      </c>
      <c r="N182" s="5">
        <f>(Post_Table[[#This Row],[Likes]]+Post_Table[[#This Row],[Shares]]+Post_Table[[#This Row],[Comments]])/Post_Table[[#This Row],[Impressions]]</f>
        <v>9.8068107400130972E-2</v>
      </c>
    </row>
    <row r="183" spans="1:14" x14ac:dyDescent="0.3">
      <c r="A183" t="s">
        <v>220</v>
      </c>
      <c r="B183" t="s">
        <v>35</v>
      </c>
      <c r="C183" s="3">
        <v>45518</v>
      </c>
      <c r="D183" t="s">
        <v>36</v>
      </c>
      <c r="E183" t="s">
        <v>37</v>
      </c>
      <c r="F183" s="2">
        <v>3073</v>
      </c>
      <c r="G183" s="2">
        <v>553</v>
      </c>
      <c r="H183" s="2">
        <v>174</v>
      </c>
      <c r="I183" s="2">
        <v>52241</v>
      </c>
      <c r="J183" s="2">
        <v>51605</v>
      </c>
      <c r="K183" s="2">
        <v>246</v>
      </c>
      <c r="L183" t="s">
        <v>30</v>
      </c>
      <c r="M183" t="s">
        <v>25</v>
      </c>
      <c r="N183" s="5">
        <f>(Post_Table[[#This Row],[Likes]]+Post_Table[[#This Row],[Shares]]+Post_Table[[#This Row],[Comments]])/Post_Table[[#This Row],[Impressions]]</f>
        <v>7.2739802071170159E-2</v>
      </c>
    </row>
    <row r="184" spans="1:14" x14ac:dyDescent="0.3">
      <c r="A184" t="s">
        <v>221</v>
      </c>
      <c r="B184" t="s">
        <v>14</v>
      </c>
      <c r="C184" s="3">
        <v>45631</v>
      </c>
      <c r="D184" t="s">
        <v>56</v>
      </c>
      <c r="E184" t="s">
        <v>95</v>
      </c>
      <c r="F184" s="2">
        <v>1330</v>
      </c>
      <c r="G184" s="2">
        <v>925</v>
      </c>
      <c r="H184" s="2">
        <v>35</v>
      </c>
      <c r="I184" s="2">
        <v>15960</v>
      </c>
      <c r="J184" s="2">
        <v>15379</v>
      </c>
      <c r="K184" s="2">
        <v>229</v>
      </c>
      <c r="L184" t="s">
        <v>48</v>
      </c>
      <c r="M184" t="s">
        <v>25</v>
      </c>
      <c r="N184" s="5">
        <f>(Post_Table[[#This Row],[Likes]]+Post_Table[[#This Row],[Shares]]+Post_Table[[#This Row],[Comments]])/Post_Table[[#This Row],[Impressions]]</f>
        <v>0.14348370927318296</v>
      </c>
    </row>
    <row r="185" spans="1:14" x14ac:dyDescent="0.3">
      <c r="A185" t="s">
        <v>222</v>
      </c>
      <c r="B185" t="s">
        <v>35</v>
      </c>
      <c r="C185" s="3">
        <v>45465</v>
      </c>
      <c r="D185" t="s">
        <v>19</v>
      </c>
      <c r="E185" t="s">
        <v>44</v>
      </c>
      <c r="F185" s="2">
        <v>3828</v>
      </c>
      <c r="G185" s="2">
        <v>148</v>
      </c>
      <c r="H185" s="2">
        <v>253</v>
      </c>
      <c r="I185" s="2">
        <v>30624</v>
      </c>
      <c r="J185" s="2">
        <v>30229</v>
      </c>
      <c r="K185" s="2">
        <v>235</v>
      </c>
      <c r="L185" t="s">
        <v>30</v>
      </c>
      <c r="M185" t="s">
        <v>369</v>
      </c>
      <c r="N185" s="5">
        <f>(Post_Table[[#This Row],[Likes]]+Post_Table[[#This Row],[Shares]]+Post_Table[[#This Row],[Comments]])/Post_Table[[#This Row],[Impressions]]</f>
        <v>0.13809430512016718</v>
      </c>
    </row>
    <row r="186" spans="1:14" x14ac:dyDescent="0.3">
      <c r="A186" t="s">
        <v>223</v>
      </c>
      <c r="B186" t="s">
        <v>27</v>
      </c>
      <c r="C186" s="3">
        <v>45674</v>
      </c>
      <c r="D186" t="s">
        <v>15</v>
      </c>
      <c r="E186" t="s">
        <v>61</v>
      </c>
      <c r="F186" s="2">
        <v>142</v>
      </c>
      <c r="G186" s="2">
        <v>784</v>
      </c>
      <c r="H186" s="2">
        <v>183</v>
      </c>
      <c r="I186" s="2">
        <v>1704</v>
      </c>
      <c r="J186" s="2">
        <v>995</v>
      </c>
      <c r="K186" s="2">
        <v>154</v>
      </c>
      <c r="L186" t="s">
        <v>48</v>
      </c>
      <c r="M186" t="s">
        <v>31</v>
      </c>
      <c r="N186" s="5">
        <f>(Post_Table[[#This Row],[Likes]]+Post_Table[[#This Row],[Shares]]+Post_Table[[#This Row],[Comments]])/Post_Table[[#This Row],[Impressions]]</f>
        <v>0.6508215962441315</v>
      </c>
    </row>
    <row r="187" spans="1:14" x14ac:dyDescent="0.3">
      <c r="A187" t="s">
        <v>224</v>
      </c>
      <c r="B187" t="s">
        <v>35</v>
      </c>
      <c r="C187" s="3">
        <v>45463</v>
      </c>
      <c r="D187" t="s">
        <v>56</v>
      </c>
      <c r="E187" t="s">
        <v>57</v>
      </c>
      <c r="F187" s="2">
        <v>3798</v>
      </c>
      <c r="G187" s="2">
        <v>31</v>
      </c>
      <c r="H187" s="2">
        <v>279</v>
      </c>
      <c r="I187" s="2">
        <v>75960</v>
      </c>
      <c r="J187" s="2">
        <v>75813</v>
      </c>
      <c r="K187" s="2">
        <v>266</v>
      </c>
      <c r="L187" t="s">
        <v>24</v>
      </c>
      <c r="M187" t="s">
        <v>17</v>
      </c>
      <c r="N187" s="5">
        <f>(Post_Table[[#This Row],[Likes]]+Post_Table[[#This Row],[Shares]]+Post_Table[[#This Row],[Comments]])/Post_Table[[#This Row],[Impressions]]</f>
        <v>5.4081095313322801E-2</v>
      </c>
    </row>
    <row r="188" spans="1:14" x14ac:dyDescent="0.3">
      <c r="A188" t="s">
        <v>225</v>
      </c>
      <c r="B188" t="s">
        <v>27</v>
      </c>
      <c r="C188" s="3">
        <v>45483</v>
      </c>
      <c r="D188" t="s">
        <v>36</v>
      </c>
      <c r="E188" t="s">
        <v>65</v>
      </c>
      <c r="F188" s="2">
        <v>3099</v>
      </c>
      <c r="G188" s="2">
        <v>694</v>
      </c>
      <c r="H188" s="2">
        <v>171</v>
      </c>
      <c r="I188" s="2">
        <v>43386</v>
      </c>
      <c r="J188" s="2">
        <v>42921</v>
      </c>
      <c r="K188" s="2">
        <v>52</v>
      </c>
      <c r="L188" t="s">
        <v>24</v>
      </c>
      <c r="M188" t="s">
        <v>25</v>
      </c>
      <c r="N188" s="5">
        <f>(Post_Table[[#This Row],[Likes]]+Post_Table[[#This Row],[Shares]]+Post_Table[[#This Row],[Comments]])/Post_Table[[#This Row],[Impressions]]</f>
        <v>9.1365878393951966E-2</v>
      </c>
    </row>
    <row r="189" spans="1:14" x14ac:dyDescent="0.3">
      <c r="A189" t="s">
        <v>226</v>
      </c>
      <c r="B189" t="s">
        <v>27</v>
      </c>
      <c r="C189" s="3">
        <v>45603</v>
      </c>
      <c r="D189" t="s">
        <v>56</v>
      </c>
      <c r="E189" t="s">
        <v>63</v>
      </c>
      <c r="F189" s="2">
        <v>129</v>
      </c>
      <c r="G189" s="2">
        <v>643</v>
      </c>
      <c r="H189" s="2">
        <v>136</v>
      </c>
      <c r="I189" s="2">
        <v>1290</v>
      </c>
      <c r="J189" s="2">
        <v>839</v>
      </c>
      <c r="K189" s="2">
        <v>238</v>
      </c>
      <c r="L189" t="s">
        <v>24</v>
      </c>
      <c r="M189" t="s">
        <v>31</v>
      </c>
      <c r="N189" s="5">
        <f>(Post_Table[[#This Row],[Likes]]+Post_Table[[#This Row],[Shares]]+Post_Table[[#This Row],[Comments]])/Post_Table[[#This Row],[Impressions]]</f>
        <v>0.70387596899224802</v>
      </c>
    </row>
    <row r="190" spans="1:14" x14ac:dyDescent="0.3">
      <c r="A190" t="s">
        <v>227</v>
      </c>
      <c r="B190" t="s">
        <v>35</v>
      </c>
      <c r="C190" s="3">
        <v>45488</v>
      </c>
      <c r="D190" t="s">
        <v>36</v>
      </c>
      <c r="E190" t="s">
        <v>37</v>
      </c>
      <c r="F190" s="2">
        <v>3796</v>
      </c>
      <c r="G190" s="2">
        <v>667</v>
      </c>
      <c r="H190" s="2">
        <v>395</v>
      </c>
      <c r="I190" s="2">
        <v>64532</v>
      </c>
      <c r="J190" s="2">
        <v>63550</v>
      </c>
      <c r="K190" s="2">
        <v>292</v>
      </c>
      <c r="L190" t="s">
        <v>24</v>
      </c>
      <c r="M190" t="s">
        <v>369</v>
      </c>
      <c r="N190" s="5">
        <f>(Post_Table[[#This Row],[Likes]]+Post_Table[[#This Row],[Shares]]+Post_Table[[#This Row],[Comments]])/Post_Table[[#This Row],[Impressions]]</f>
        <v>7.5280481001673588E-2</v>
      </c>
    </row>
    <row r="191" spans="1:14" x14ac:dyDescent="0.3">
      <c r="A191" t="s">
        <v>228</v>
      </c>
      <c r="B191" t="s">
        <v>368</v>
      </c>
      <c r="C191" s="3">
        <v>45629</v>
      </c>
      <c r="D191" t="s">
        <v>19</v>
      </c>
      <c r="E191" t="s">
        <v>73</v>
      </c>
      <c r="F191" s="2">
        <v>3711</v>
      </c>
      <c r="G191" s="2">
        <v>352</v>
      </c>
      <c r="H191" s="2">
        <v>290</v>
      </c>
      <c r="I191" s="2">
        <v>48243</v>
      </c>
      <c r="J191" s="2">
        <v>47579</v>
      </c>
      <c r="K191" s="2">
        <v>11</v>
      </c>
      <c r="L191" t="s">
        <v>24</v>
      </c>
      <c r="M191" t="s">
        <v>17</v>
      </c>
      <c r="N191" s="5">
        <f>(Post_Table[[#This Row],[Likes]]+Post_Table[[#This Row],[Shares]]+Post_Table[[#This Row],[Comments]])/Post_Table[[#This Row],[Impressions]]</f>
        <v>9.023070704558174E-2</v>
      </c>
    </row>
    <row r="192" spans="1:14" x14ac:dyDescent="0.3">
      <c r="A192" t="s">
        <v>229</v>
      </c>
      <c r="B192" t="s">
        <v>368</v>
      </c>
      <c r="C192" s="3">
        <v>45737</v>
      </c>
      <c r="D192" t="s">
        <v>41</v>
      </c>
      <c r="E192" t="s">
        <v>42</v>
      </c>
      <c r="F192" s="2">
        <v>606</v>
      </c>
      <c r="G192" s="2">
        <v>789</v>
      </c>
      <c r="H192" s="2">
        <v>470</v>
      </c>
      <c r="I192" s="2">
        <v>7878</v>
      </c>
      <c r="J192" s="2">
        <v>7389</v>
      </c>
      <c r="K192" s="2">
        <v>239</v>
      </c>
      <c r="L192" t="s">
        <v>30</v>
      </c>
      <c r="M192" t="s">
        <v>25</v>
      </c>
      <c r="N192" s="5">
        <f>(Post_Table[[#This Row],[Likes]]+Post_Table[[#This Row],[Shares]]+Post_Table[[#This Row],[Comments]])/Post_Table[[#This Row],[Impressions]]</f>
        <v>0.23673521198273673</v>
      </c>
    </row>
    <row r="193" spans="1:14" x14ac:dyDescent="0.3">
      <c r="A193" t="s">
        <v>230</v>
      </c>
      <c r="B193" t="s">
        <v>35</v>
      </c>
      <c r="C193" s="3">
        <v>45504</v>
      </c>
      <c r="D193" t="s">
        <v>41</v>
      </c>
      <c r="E193" t="s">
        <v>46</v>
      </c>
      <c r="F193" s="2">
        <v>4689</v>
      </c>
      <c r="G193" s="2">
        <v>134</v>
      </c>
      <c r="H193" s="2">
        <v>403</v>
      </c>
      <c r="I193" s="2">
        <v>51579</v>
      </c>
      <c r="J193" s="2">
        <v>50924</v>
      </c>
      <c r="K193" s="2">
        <v>173</v>
      </c>
      <c r="L193" t="s">
        <v>24</v>
      </c>
      <c r="M193" t="s">
        <v>31</v>
      </c>
      <c r="N193" s="5">
        <f>(Post_Table[[#This Row],[Likes]]+Post_Table[[#This Row],[Shares]]+Post_Table[[#This Row],[Comments]])/Post_Table[[#This Row],[Impressions]]</f>
        <v>0.10132030477519921</v>
      </c>
    </row>
    <row r="194" spans="1:14" x14ac:dyDescent="0.3">
      <c r="A194" t="s">
        <v>231</v>
      </c>
      <c r="B194" t="s">
        <v>27</v>
      </c>
      <c r="C194" s="3">
        <v>45643</v>
      </c>
      <c r="D194" t="s">
        <v>28</v>
      </c>
      <c r="E194" t="s">
        <v>29</v>
      </c>
      <c r="F194" s="2">
        <v>360</v>
      </c>
      <c r="G194" s="2">
        <v>590</v>
      </c>
      <c r="H194" s="2">
        <v>393</v>
      </c>
      <c r="I194" s="2">
        <v>4680</v>
      </c>
      <c r="J194" s="2">
        <v>4322</v>
      </c>
      <c r="K194" s="2">
        <v>208</v>
      </c>
      <c r="L194" t="s">
        <v>48</v>
      </c>
      <c r="M194" t="s">
        <v>21</v>
      </c>
      <c r="N194" s="5">
        <f>(Post_Table[[#This Row],[Likes]]+Post_Table[[#This Row],[Shares]]+Post_Table[[#This Row],[Comments]])/Post_Table[[#This Row],[Impressions]]</f>
        <v>0.28696581196581195</v>
      </c>
    </row>
    <row r="195" spans="1:14" x14ac:dyDescent="0.3">
      <c r="A195" t="s">
        <v>232</v>
      </c>
      <c r="B195" t="s">
        <v>14</v>
      </c>
      <c r="C195" s="3">
        <v>45501</v>
      </c>
      <c r="D195" t="s">
        <v>41</v>
      </c>
      <c r="E195" t="s">
        <v>88</v>
      </c>
      <c r="F195" s="2">
        <v>3215</v>
      </c>
      <c r="G195" s="2">
        <v>960</v>
      </c>
      <c r="H195" s="2">
        <v>202</v>
      </c>
      <c r="I195" s="2">
        <v>32150</v>
      </c>
      <c r="J195" s="2">
        <v>31404</v>
      </c>
      <c r="K195" s="2">
        <v>251</v>
      </c>
      <c r="L195" t="s">
        <v>30</v>
      </c>
      <c r="M195" t="s">
        <v>17</v>
      </c>
      <c r="N195" s="5">
        <f>(Post_Table[[#This Row],[Likes]]+Post_Table[[#This Row],[Shares]]+Post_Table[[#This Row],[Comments]])/Post_Table[[#This Row],[Impressions]]</f>
        <v>0.13614307931570763</v>
      </c>
    </row>
    <row r="196" spans="1:14" x14ac:dyDescent="0.3">
      <c r="A196" t="s">
        <v>233</v>
      </c>
      <c r="B196" t="s">
        <v>27</v>
      </c>
      <c r="C196" s="3">
        <v>45668</v>
      </c>
      <c r="D196" t="s">
        <v>36</v>
      </c>
      <c r="E196" t="s">
        <v>65</v>
      </c>
      <c r="F196" s="2">
        <v>4523</v>
      </c>
      <c r="G196" s="2">
        <v>61</v>
      </c>
      <c r="H196" s="2">
        <v>157</v>
      </c>
      <c r="I196" s="2">
        <v>49753</v>
      </c>
      <c r="J196" s="2">
        <v>49329</v>
      </c>
      <c r="K196" s="2">
        <v>71</v>
      </c>
      <c r="L196" t="s">
        <v>30</v>
      </c>
      <c r="M196" t="s">
        <v>369</v>
      </c>
      <c r="N196" s="5">
        <f>(Post_Table[[#This Row],[Likes]]+Post_Table[[#This Row],[Shares]]+Post_Table[[#This Row],[Comments]])/Post_Table[[#This Row],[Impressions]]</f>
        <v>9.5290736237010829E-2</v>
      </c>
    </row>
    <row r="197" spans="1:14" x14ac:dyDescent="0.3">
      <c r="A197" t="s">
        <v>234</v>
      </c>
      <c r="B197" t="s">
        <v>35</v>
      </c>
      <c r="C197" s="3">
        <v>45528</v>
      </c>
      <c r="D197" t="s">
        <v>36</v>
      </c>
      <c r="E197" t="s">
        <v>37</v>
      </c>
      <c r="F197" s="2">
        <v>4292</v>
      </c>
      <c r="G197" s="2">
        <v>51</v>
      </c>
      <c r="H197" s="2">
        <v>392</v>
      </c>
      <c r="I197" s="2">
        <v>55796</v>
      </c>
      <c r="J197" s="2">
        <v>54826</v>
      </c>
      <c r="K197" s="2">
        <v>264</v>
      </c>
      <c r="L197" t="s">
        <v>30</v>
      </c>
      <c r="M197" t="s">
        <v>25</v>
      </c>
      <c r="N197" s="5">
        <f>(Post_Table[[#This Row],[Likes]]+Post_Table[[#This Row],[Shares]]+Post_Table[[#This Row],[Comments]])/Post_Table[[#This Row],[Impressions]]</f>
        <v>8.4862714173059003E-2</v>
      </c>
    </row>
    <row r="198" spans="1:14" x14ac:dyDescent="0.3">
      <c r="A198" t="s">
        <v>235</v>
      </c>
      <c r="B198" t="s">
        <v>14</v>
      </c>
      <c r="C198" s="3">
        <v>45648</v>
      </c>
      <c r="D198" t="s">
        <v>15</v>
      </c>
      <c r="E198" t="s">
        <v>16</v>
      </c>
      <c r="F198" s="2">
        <v>1644</v>
      </c>
      <c r="G198" s="2">
        <v>546</v>
      </c>
      <c r="H198" s="2">
        <v>150</v>
      </c>
      <c r="I198" s="2">
        <v>27948</v>
      </c>
      <c r="J198" s="2">
        <v>27184</v>
      </c>
      <c r="K198" s="2">
        <v>300</v>
      </c>
      <c r="L198" t="s">
        <v>30</v>
      </c>
      <c r="M198" t="s">
        <v>25</v>
      </c>
      <c r="N198" s="5">
        <f>(Post_Table[[#This Row],[Likes]]+Post_Table[[#This Row],[Shares]]+Post_Table[[#This Row],[Comments]])/Post_Table[[#This Row],[Impressions]]</f>
        <v>8.3726921425504502E-2</v>
      </c>
    </row>
    <row r="199" spans="1:14" x14ac:dyDescent="0.3">
      <c r="A199" t="s">
        <v>236</v>
      </c>
      <c r="B199" t="s">
        <v>368</v>
      </c>
      <c r="C199" s="3">
        <v>45449</v>
      </c>
      <c r="D199" t="s">
        <v>15</v>
      </c>
      <c r="E199" t="s">
        <v>23</v>
      </c>
      <c r="F199" s="2">
        <v>2728</v>
      </c>
      <c r="G199" s="2">
        <v>533</v>
      </c>
      <c r="H199" s="2">
        <v>215</v>
      </c>
      <c r="I199" s="2">
        <v>40920</v>
      </c>
      <c r="J199" s="2">
        <v>40816</v>
      </c>
      <c r="K199" s="2">
        <v>137</v>
      </c>
      <c r="L199" t="s">
        <v>48</v>
      </c>
      <c r="M199" t="s">
        <v>21</v>
      </c>
      <c r="N199" s="5">
        <f>(Post_Table[[#This Row],[Likes]]+Post_Table[[#This Row],[Shares]]+Post_Table[[#This Row],[Comments]])/Post_Table[[#This Row],[Impressions]]</f>
        <v>8.4946236559139784E-2</v>
      </c>
    </row>
    <row r="200" spans="1:14" x14ac:dyDescent="0.3">
      <c r="A200" t="s">
        <v>237</v>
      </c>
      <c r="B200" t="s">
        <v>35</v>
      </c>
      <c r="C200" s="3">
        <v>45740</v>
      </c>
      <c r="D200" t="s">
        <v>15</v>
      </c>
      <c r="E200" t="s">
        <v>50</v>
      </c>
      <c r="F200" s="2">
        <v>3360</v>
      </c>
      <c r="G200" s="2">
        <v>525</v>
      </c>
      <c r="H200" s="2">
        <v>500</v>
      </c>
      <c r="I200" s="2">
        <v>60480</v>
      </c>
      <c r="J200" s="2">
        <v>59610</v>
      </c>
      <c r="K200" s="2">
        <v>192</v>
      </c>
      <c r="L200" t="s">
        <v>24</v>
      </c>
      <c r="M200" t="s">
        <v>17</v>
      </c>
      <c r="N200" s="5">
        <f>(Post_Table[[#This Row],[Likes]]+Post_Table[[#This Row],[Shares]]+Post_Table[[#This Row],[Comments]])/Post_Table[[#This Row],[Impressions]]</f>
        <v>7.2503306878306875E-2</v>
      </c>
    </row>
    <row r="201" spans="1:14" x14ac:dyDescent="0.3">
      <c r="A201" t="s">
        <v>238</v>
      </c>
      <c r="B201" t="s">
        <v>368</v>
      </c>
      <c r="C201" s="3">
        <v>45569</v>
      </c>
      <c r="D201" t="s">
        <v>19</v>
      </c>
      <c r="E201" t="s">
        <v>73</v>
      </c>
      <c r="F201" s="2">
        <v>1963</v>
      </c>
      <c r="G201" s="2">
        <v>213</v>
      </c>
      <c r="H201" s="2">
        <v>19</v>
      </c>
      <c r="I201" s="2">
        <v>39260</v>
      </c>
      <c r="J201" s="2">
        <v>38771</v>
      </c>
      <c r="K201" s="2">
        <v>145</v>
      </c>
      <c r="L201" t="s">
        <v>48</v>
      </c>
      <c r="M201" t="s">
        <v>369</v>
      </c>
      <c r="N201" s="5">
        <f>(Post_Table[[#This Row],[Likes]]+Post_Table[[#This Row],[Shares]]+Post_Table[[#This Row],[Comments]])/Post_Table[[#This Row],[Impressions]]</f>
        <v>5.5909322465613857E-2</v>
      </c>
    </row>
    <row r="202" spans="1:14" x14ac:dyDescent="0.3">
      <c r="A202" t="s">
        <v>239</v>
      </c>
      <c r="B202" t="s">
        <v>368</v>
      </c>
      <c r="C202" s="3">
        <v>45629</v>
      </c>
      <c r="D202" t="s">
        <v>28</v>
      </c>
      <c r="E202" t="s">
        <v>101</v>
      </c>
      <c r="F202" s="2">
        <v>4285</v>
      </c>
      <c r="G202" s="2">
        <v>886</v>
      </c>
      <c r="H202" s="2">
        <v>376</v>
      </c>
      <c r="I202" s="2">
        <v>55705</v>
      </c>
      <c r="J202" s="2">
        <v>55556</v>
      </c>
      <c r="K202" s="2">
        <v>51</v>
      </c>
      <c r="L202" t="s">
        <v>48</v>
      </c>
      <c r="M202" t="s">
        <v>25</v>
      </c>
      <c r="N202" s="5">
        <f>(Post_Table[[#This Row],[Likes]]+Post_Table[[#This Row],[Shares]]+Post_Table[[#This Row],[Comments]])/Post_Table[[#This Row],[Impressions]]</f>
        <v>9.9578134817341346E-2</v>
      </c>
    </row>
    <row r="203" spans="1:14" x14ac:dyDescent="0.3">
      <c r="A203" t="s">
        <v>240</v>
      </c>
      <c r="B203" t="s">
        <v>27</v>
      </c>
      <c r="C203" s="3">
        <v>45625</v>
      </c>
      <c r="D203" t="s">
        <v>56</v>
      </c>
      <c r="E203" t="s">
        <v>63</v>
      </c>
      <c r="F203" s="2">
        <v>1176</v>
      </c>
      <c r="G203" s="2">
        <v>464</v>
      </c>
      <c r="H203" s="2">
        <v>394</v>
      </c>
      <c r="I203" s="2">
        <v>14112</v>
      </c>
      <c r="J203" s="2">
        <v>13588</v>
      </c>
      <c r="K203" s="2">
        <v>272</v>
      </c>
      <c r="L203" t="s">
        <v>30</v>
      </c>
      <c r="M203" t="s">
        <v>369</v>
      </c>
      <c r="N203" s="5">
        <f>(Post_Table[[#This Row],[Likes]]+Post_Table[[#This Row],[Shares]]+Post_Table[[#This Row],[Comments]])/Post_Table[[#This Row],[Impressions]]</f>
        <v>0.1441326530612245</v>
      </c>
    </row>
    <row r="204" spans="1:14" x14ac:dyDescent="0.3">
      <c r="A204" t="s">
        <v>241</v>
      </c>
      <c r="B204" t="s">
        <v>14</v>
      </c>
      <c r="C204" s="3">
        <v>45546</v>
      </c>
      <c r="D204" t="s">
        <v>41</v>
      </c>
      <c r="E204" t="s">
        <v>88</v>
      </c>
      <c r="F204" s="2">
        <v>4858</v>
      </c>
      <c r="G204" s="2">
        <v>317</v>
      </c>
      <c r="H204" s="2">
        <v>129</v>
      </c>
      <c r="I204" s="2">
        <v>53438</v>
      </c>
      <c r="J204" s="2">
        <v>52687</v>
      </c>
      <c r="K204" s="2">
        <v>223</v>
      </c>
      <c r="L204" t="s">
        <v>30</v>
      </c>
      <c r="M204" t="s">
        <v>25</v>
      </c>
      <c r="N204" s="5">
        <f>(Post_Table[[#This Row],[Likes]]+Post_Table[[#This Row],[Shares]]+Post_Table[[#This Row],[Comments]])/Post_Table[[#This Row],[Impressions]]</f>
        <v>9.9255211647142488E-2</v>
      </c>
    </row>
    <row r="205" spans="1:14" x14ac:dyDescent="0.3">
      <c r="A205" t="s">
        <v>242</v>
      </c>
      <c r="B205" t="s">
        <v>368</v>
      </c>
      <c r="C205" s="3">
        <v>45567</v>
      </c>
      <c r="D205" t="s">
        <v>28</v>
      </c>
      <c r="E205" t="s">
        <v>101</v>
      </c>
      <c r="F205" s="2">
        <v>4350</v>
      </c>
      <c r="G205" s="2">
        <v>771</v>
      </c>
      <c r="H205" s="2">
        <v>7</v>
      </c>
      <c r="I205" s="2">
        <v>60900</v>
      </c>
      <c r="J205" s="2">
        <v>60592</v>
      </c>
      <c r="K205" s="2">
        <v>195</v>
      </c>
      <c r="L205" t="s">
        <v>30</v>
      </c>
      <c r="M205" t="s">
        <v>17</v>
      </c>
      <c r="N205" s="5">
        <f>(Post_Table[[#This Row],[Likes]]+Post_Table[[#This Row],[Shares]]+Post_Table[[#This Row],[Comments]])/Post_Table[[#This Row],[Impressions]]</f>
        <v>8.4203612479474554E-2</v>
      </c>
    </row>
    <row r="206" spans="1:14" x14ac:dyDescent="0.3">
      <c r="A206" t="s">
        <v>243</v>
      </c>
      <c r="B206" t="s">
        <v>27</v>
      </c>
      <c r="C206" s="3">
        <v>45519</v>
      </c>
      <c r="D206" t="s">
        <v>36</v>
      </c>
      <c r="E206" t="s">
        <v>65</v>
      </c>
      <c r="F206" s="2">
        <v>914</v>
      </c>
      <c r="G206" s="2">
        <v>464</v>
      </c>
      <c r="H206" s="2">
        <v>246</v>
      </c>
      <c r="I206" s="2">
        <v>11882</v>
      </c>
      <c r="J206" s="2">
        <v>11500</v>
      </c>
      <c r="K206" s="2">
        <v>282</v>
      </c>
      <c r="L206" t="s">
        <v>48</v>
      </c>
      <c r="M206" t="s">
        <v>31</v>
      </c>
      <c r="N206" s="5">
        <f>(Post_Table[[#This Row],[Likes]]+Post_Table[[#This Row],[Shares]]+Post_Table[[#This Row],[Comments]])/Post_Table[[#This Row],[Impressions]]</f>
        <v>0.13667732704931829</v>
      </c>
    </row>
    <row r="207" spans="1:14" x14ac:dyDescent="0.3">
      <c r="A207" t="s">
        <v>243</v>
      </c>
      <c r="B207" t="s">
        <v>27</v>
      </c>
      <c r="C207" s="3">
        <v>45519</v>
      </c>
      <c r="D207" t="s">
        <v>36</v>
      </c>
      <c r="E207" t="s">
        <v>65</v>
      </c>
      <c r="F207" s="2">
        <v>914</v>
      </c>
      <c r="G207" s="2">
        <v>464</v>
      </c>
      <c r="H207" s="2">
        <v>246</v>
      </c>
      <c r="I207" s="2">
        <v>11882</v>
      </c>
      <c r="J207" s="2">
        <v>11500</v>
      </c>
      <c r="K207" s="2">
        <v>282</v>
      </c>
      <c r="L207" t="s">
        <v>24</v>
      </c>
      <c r="M207" t="s">
        <v>31</v>
      </c>
      <c r="N207" s="5">
        <f>(Post_Table[[#This Row],[Likes]]+Post_Table[[#This Row],[Shares]]+Post_Table[[#This Row],[Comments]])/Post_Table[[#This Row],[Impressions]]</f>
        <v>0.13667732704931829</v>
      </c>
    </row>
    <row r="208" spans="1:14" x14ac:dyDescent="0.3">
      <c r="A208" t="s">
        <v>243</v>
      </c>
      <c r="B208" t="s">
        <v>27</v>
      </c>
      <c r="C208" s="3">
        <v>45519</v>
      </c>
      <c r="D208" t="s">
        <v>36</v>
      </c>
      <c r="E208" t="s">
        <v>65</v>
      </c>
      <c r="F208" s="2">
        <v>914</v>
      </c>
      <c r="G208" s="2">
        <v>464</v>
      </c>
      <c r="H208" s="2">
        <v>246</v>
      </c>
      <c r="I208" s="2">
        <v>11882</v>
      </c>
      <c r="J208" s="2">
        <v>11500</v>
      </c>
      <c r="K208" s="2">
        <v>282</v>
      </c>
      <c r="L208" t="s">
        <v>371</v>
      </c>
      <c r="M208" t="s">
        <v>31</v>
      </c>
      <c r="N208" s="5">
        <f>(Post_Table[[#This Row],[Likes]]+Post_Table[[#This Row],[Shares]]+Post_Table[[#This Row],[Comments]])/Post_Table[[#This Row],[Impressions]]</f>
        <v>0.13667732704931829</v>
      </c>
    </row>
    <row r="209" spans="1:14" x14ac:dyDescent="0.3">
      <c r="A209" t="s">
        <v>244</v>
      </c>
      <c r="B209" t="s">
        <v>27</v>
      </c>
      <c r="C209" s="3">
        <v>45645</v>
      </c>
      <c r="D209" t="s">
        <v>19</v>
      </c>
      <c r="E209" t="s">
        <v>78</v>
      </c>
      <c r="F209" s="2">
        <v>1813</v>
      </c>
      <c r="G209" s="2">
        <v>623</v>
      </c>
      <c r="H209" s="2">
        <v>72</v>
      </c>
      <c r="I209" s="2">
        <v>19943</v>
      </c>
      <c r="J209" s="2">
        <v>18959</v>
      </c>
      <c r="K209" s="2">
        <v>85</v>
      </c>
      <c r="L209" t="s">
        <v>30</v>
      </c>
      <c r="M209" t="s">
        <v>25</v>
      </c>
      <c r="N209" s="5">
        <f>(Post_Table[[#This Row],[Likes]]+Post_Table[[#This Row],[Shares]]+Post_Table[[#This Row],[Comments]])/Post_Table[[#This Row],[Impressions]]</f>
        <v>0.12575841147269717</v>
      </c>
    </row>
    <row r="210" spans="1:14" x14ac:dyDescent="0.3">
      <c r="A210" t="s">
        <v>245</v>
      </c>
      <c r="B210" t="s">
        <v>14</v>
      </c>
      <c r="C210" s="3">
        <v>45587</v>
      </c>
      <c r="D210" t="s">
        <v>15</v>
      </c>
      <c r="E210" t="s">
        <v>16</v>
      </c>
      <c r="F210" s="2">
        <v>4782</v>
      </c>
      <c r="G210" s="2">
        <v>721</v>
      </c>
      <c r="H210" s="2">
        <v>82</v>
      </c>
      <c r="I210" s="2">
        <v>86076</v>
      </c>
      <c r="J210" s="2">
        <v>85339</v>
      </c>
      <c r="K210" s="2">
        <v>19</v>
      </c>
      <c r="L210" t="s">
        <v>30</v>
      </c>
      <c r="M210" t="s">
        <v>17</v>
      </c>
      <c r="N210" s="5">
        <f>(Post_Table[[#This Row],[Likes]]+Post_Table[[#This Row],[Shares]]+Post_Table[[#This Row],[Comments]])/Post_Table[[#This Row],[Impressions]]</f>
        <v>6.4884520656164318E-2</v>
      </c>
    </row>
    <row r="211" spans="1:14" x14ac:dyDescent="0.3">
      <c r="A211" t="s">
        <v>246</v>
      </c>
      <c r="B211" t="s">
        <v>14</v>
      </c>
      <c r="C211" s="3">
        <v>45549</v>
      </c>
      <c r="D211" t="s">
        <v>41</v>
      </c>
      <c r="E211" t="s">
        <v>88</v>
      </c>
      <c r="F211" s="2">
        <v>1048</v>
      </c>
      <c r="G211" s="2">
        <v>374</v>
      </c>
      <c r="H211" s="2">
        <v>450</v>
      </c>
      <c r="I211" s="2">
        <v>9432</v>
      </c>
      <c r="J211" s="2">
        <v>8882</v>
      </c>
      <c r="K211" s="2">
        <v>158</v>
      </c>
      <c r="L211" t="s">
        <v>24</v>
      </c>
      <c r="M211" t="s">
        <v>25</v>
      </c>
      <c r="N211" s="5">
        <f>(Post_Table[[#This Row],[Likes]]+Post_Table[[#This Row],[Shares]]+Post_Table[[#This Row],[Comments]])/Post_Table[[#This Row],[Impressions]]</f>
        <v>0.19847328244274809</v>
      </c>
    </row>
    <row r="212" spans="1:14" x14ac:dyDescent="0.3">
      <c r="A212" t="s">
        <v>247</v>
      </c>
      <c r="B212" t="s">
        <v>368</v>
      </c>
      <c r="C212" s="3">
        <v>45626</v>
      </c>
      <c r="D212" t="s">
        <v>36</v>
      </c>
      <c r="E212" t="s">
        <v>52</v>
      </c>
      <c r="F212" s="2">
        <v>2509</v>
      </c>
      <c r="G212" s="2">
        <v>324</v>
      </c>
      <c r="H212" s="2">
        <v>171</v>
      </c>
      <c r="I212" s="2">
        <v>35126</v>
      </c>
      <c r="J212" s="2">
        <v>34685</v>
      </c>
      <c r="K212" s="2">
        <v>277</v>
      </c>
      <c r="L212" t="s">
        <v>24</v>
      </c>
      <c r="M212" t="s">
        <v>21</v>
      </c>
      <c r="N212" s="5">
        <f>(Post_Table[[#This Row],[Likes]]+Post_Table[[#This Row],[Shares]]+Post_Table[[#This Row],[Comments]])/Post_Table[[#This Row],[Impressions]]</f>
        <v>8.5520696919660646E-2</v>
      </c>
    </row>
    <row r="213" spans="1:14" x14ac:dyDescent="0.3">
      <c r="A213" t="s">
        <v>248</v>
      </c>
      <c r="B213" t="s">
        <v>35</v>
      </c>
      <c r="C213" s="3">
        <v>45754</v>
      </c>
      <c r="D213" t="s">
        <v>15</v>
      </c>
      <c r="E213" t="s">
        <v>50</v>
      </c>
      <c r="F213" s="2">
        <v>3718</v>
      </c>
      <c r="G213" s="2">
        <v>385</v>
      </c>
      <c r="H213" s="2">
        <v>310</v>
      </c>
      <c r="I213" s="2">
        <v>70642</v>
      </c>
      <c r="J213" s="2">
        <v>69749</v>
      </c>
      <c r="K213" s="2">
        <v>233</v>
      </c>
      <c r="L213" t="s">
        <v>24</v>
      </c>
      <c r="M213" t="s">
        <v>21</v>
      </c>
      <c r="N213" s="5">
        <f>(Post_Table[[#This Row],[Likes]]+Post_Table[[#This Row],[Shares]]+Post_Table[[#This Row],[Comments]])/Post_Table[[#This Row],[Impressions]]</f>
        <v>6.246991874522239E-2</v>
      </c>
    </row>
    <row r="214" spans="1:14" x14ac:dyDescent="0.3">
      <c r="A214" t="s">
        <v>249</v>
      </c>
      <c r="B214" t="s">
        <v>14</v>
      </c>
      <c r="C214" s="3">
        <v>45672</v>
      </c>
      <c r="D214" t="s">
        <v>15</v>
      </c>
      <c r="E214" t="s">
        <v>16</v>
      </c>
      <c r="F214" s="2">
        <v>802</v>
      </c>
      <c r="G214" s="2">
        <v>262</v>
      </c>
      <c r="H214" s="2">
        <v>244</v>
      </c>
      <c r="I214" s="2">
        <v>14436</v>
      </c>
      <c r="J214" s="2">
        <v>14280</v>
      </c>
      <c r="K214" s="2">
        <v>49</v>
      </c>
      <c r="L214" t="s">
        <v>30</v>
      </c>
      <c r="M214" t="s">
        <v>17</v>
      </c>
      <c r="N214" s="5">
        <f>(Post_Table[[#This Row],[Likes]]+Post_Table[[#This Row],[Shares]]+Post_Table[[#This Row],[Comments]])/Post_Table[[#This Row],[Impressions]]</f>
        <v>9.0606816292601824E-2</v>
      </c>
    </row>
    <row r="215" spans="1:14" x14ac:dyDescent="0.3">
      <c r="A215" t="s">
        <v>250</v>
      </c>
      <c r="B215" t="s">
        <v>35</v>
      </c>
      <c r="C215" s="3">
        <v>45445</v>
      </c>
      <c r="D215" t="s">
        <v>41</v>
      </c>
      <c r="E215" t="s">
        <v>46</v>
      </c>
      <c r="F215" s="2">
        <v>1871</v>
      </c>
      <c r="G215" s="2">
        <v>252</v>
      </c>
      <c r="H215" s="2">
        <v>335</v>
      </c>
      <c r="I215" s="2">
        <v>29936</v>
      </c>
      <c r="J215" s="2">
        <v>29576</v>
      </c>
      <c r="K215" s="2">
        <v>288</v>
      </c>
      <c r="L215" t="s">
        <v>30</v>
      </c>
      <c r="M215" t="s">
        <v>25</v>
      </c>
      <c r="N215" s="5">
        <f>(Post_Table[[#This Row],[Likes]]+Post_Table[[#This Row],[Shares]]+Post_Table[[#This Row],[Comments]])/Post_Table[[#This Row],[Impressions]]</f>
        <v>8.2108498129342594E-2</v>
      </c>
    </row>
    <row r="216" spans="1:14" x14ac:dyDescent="0.3">
      <c r="A216" t="s">
        <v>251</v>
      </c>
      <c r="B216" t="s">
        <v>27</v>
      </c>
      <c r="C216" s="3">
        <v>45617</v>
      </c>
      <c r="D216" t="s">
        <v>36</v>
      </c>
      <c r="E216" t="s">
        <v>65</v>
      </c>
      <c r="F216" s="2">
        <v>3773</v>
      </c>
      <c r="G216" s="2">
        <v>299</v>
      </c>
      <c r="H216" s="2">
        <v>38</v>
      </c>
      <c r="I216" s="2">
        <v>71687</v>
      </c>
      <c r="J216" s="2">
        <v>71447</v>
      </c>
      <c r="K216" s="2">
        <v>286</v>
      </c>
      <c r="L216" t="s">
        <v>48</v>
      </c>
      <c r="M216" t="s">
        <v>17</v>
      </c>
      <c r="N216" s="5">
        <f>(Post_Table[[#This Row],[Likes]]+Post_Table[[#This Row],[Shares]]+Post_Table[[#This Row],[Comments]])/Post_Table[[#This Row],[Impressions]]</f>
        <v>5.7332570758993957E-2</v>
      </c>
    </row>
    <row r="217" spans="1:14" x14ac:dyDescent="0.3">
      <c r="A217" t="s">
        <v>252</v>
      </c>
      <c r="B217" t="s">
        <v>27</v>
      </c>
      <c r="C217" s="3">
        <v>45658</v>
      </c>
      <c r="D217" t="s">
        <v>36</v>
      </c>
      <c r="E217" t="s">
        <v>65</v>
      </c>
      <c r="F217" s="2">
        <v>2234</v>
      </c>
      <c r="G217" s="2">
        <v>653</v>
      </c>
      <c r="H217" s="2">
        <v>432</v>
      </c>
      <c r="I217" s="2">
        <v>11170</v>
      </c>
      <c r="J217" s="2">
        <v>10569</v>
      </c>
      <c r="K217" s="2">
        <v>198</v>
      </c>
      <c r="L217" t="s">
        <v>48</v>
      </c>
      <c r="M217" t="s">
        <v>25</v>
      </c>
      <c r="N217" s="5">
        <f>(Post_Table[[#This Row],[Likes]]+Post_Table[[#This Row],[Shares]]+Post_Table[[#This Row],[Comments]])/Post_Table[[#This Row],[Impressions]]</f>
        <v>0.29713518352730528</v>
      </c>
    </row>
    <row r="218" spans="1:14" x14ac:dyDescent="0.3">
      <c r="A218" t="s">
        <v>253</v>
      </c>
      <c r="B218" t="s">
        <v>14</v>
      </c>
      <c r="C218" s="3">
        <v>45771</v>
      </c>
      <c r="D218" t="s">
        <v>56</v>
      </c>
      <c r="E218" t="s">
        <v>95</v>
      </c>
      <c r="F218" s="2">
        <v>3820</v>
      </c>
      <c r="G218" s="2">
        <v>697</v>
      </c>
      <c r="H218" s="2">
        <v>268</v>
      </c>
      <c r="I218" s="2">
        <v>45840</v>
      </c>
      <c r="J218" s="2">
        <v>45631</v>
      </c>
      <c r="K218" s="2">
        <v>171</v>
      </c>
      <c r="L218" t="s">
        <v>24</v>
      </c>
      <c r="M218" t="s">
        <v>31</v>
      </c>
      <c r="N218" s="5">
        <f>(Post_Table[[#This Row],[Likes]]+Post_Table[[#This Row],[Shares]]+Post_Table[[#This Row],[Comments]])/Post_Table[[#This Row],[Impressions]]</f>
        <v>0.1043848167539267</v>
      </c>
    </row>
    <row r="219" spans="1:14" x14ac:dyDescent="0.3">
      <c r="A219" t="s">
        <v>253</v>
      </c>
      <c r="B219" t="s">
        <v>14</v>
      </c>
      <c r="C219" s="3">
        <v>45771</v>
      </c>
      <c r="D219" t="s">
        <v>56</v>
      </c>
      <c r="E219" t="s">
        <v>95</v>
      </c>
      <c r="F219" s="2">
        <v>3820</v>
      </c>
      <c r="G219" s="2">
        <v>697</v>
      </c>
      <c r="H219" s="2">
        <v>268</v>
      </c>
      <c r="I219" s="2">
        <v>45840</v>
      </c>
      <c r="J219" s="2">
        <v>45631</v>
      </c>
      <c r="K219" s="2">
        <v>171</v>
      </c>
      <c r="L219" t="s">
        <v>364</v>
      </c>
      <c r="M219" t="s">
        <v>31</v>
      </c>
      <c r="N219" s="5">
        <f>(Post_Table[[#This Row],[Likes]]+Post_Table[[#This Row],[Shares]]+Post_Table[[#This Row],[Comments]])/Post_Table[[#This Row],[Impressions]]</f>
        <v>0.1043848167539267</v>
      </c>
    </row>
    <row r="220" spans="1:14" x14ac:dyDescent="0.3">
      <c r="A220" t="s">
        <v>254</v>
      </c>
      <c r="B220" t="s">
        <v>14</v>
      </c>
      <c r="C220" s="3">
        <v>45467</v>
      </c>
      <c r="D220" t="s">
        <v>19</v>
      </c>
      <c r="E220" t="s">
        <v>20</v>
      </c>
      <c r="F220" s="2">
        <v>941</v>
      </c>
      <c r="G220" s="2">
        <v>121</v>
      </c>
      <c r="H220" s="2">
        <v>458</v>
      </c>
      <c r="I220" s="2">
        <v>14115</v>
      </c>
      <c r="J220" s="2">
        <v>13838</v>
      </c>
      <c r="K220" s="2">
        <v>87</v>
      </c>
      <c r="L220" t="s">
        <v>30</v>
      </c>
      <c r="M220" t="s">
        <v>17</v>
      </c>
      <c r="N220" s="5">
        <f>(Post_Table[[#This Row],[Likes]]+Post_Table[[#This Row],[Shares]]+Post_Table[[#This Row],[Comments]])/Post_Table[[#This Row],[Impressions]]</f>
        <v>0.10768685795253277</v>
      </c>
    </row>
    <row r="221" spans="1:14" x14ac:dyDescent="0.3">
      <c r="A221" t="s">
        <v>255</v>
      </c>
      <c r="B221" t="s">
        <v>14</v>
      </c>
      <c r="C221" s="3">
        <v>45655</v>
      </c>
      <c r="D221" t="s">
        <v>36</v>
      </c>
      <c r="E221" t="s">
        <v>39</v>
      </c>
      <c r="F221" s="2">
        <v>4274</v>
      </c>
      <c r="G221" s="2">
        <v>340</v>
      </c>
      <c r="H221" s="2">
        <v>281</v>
      </c>
      <c r="I221" s="2">
        <v>34192</v>
      </c>
      <c r="J221" s="2">
        <v>33446</v>
      </c>
      <c r="K221" s="2">
        <v>129</v>
      </c>
      <c r="L221" t="s">
        <v>24</v>
      </c>
      <c r="M221" t="s">
        <v>25</v>
      </c>
      <c r="N221" s="5">
        <f>(Post_Table[[#This Row],[Likes]]+Post_Table[[#This Row],[Shares]]+Post_Table[[#This Row],[Comments]])/Post_Table[[#This Row],[Impressions]]</f>
        <v>0.14316214319138981</v>
      </c>
    </row>
    <row r="222" spans="1:14" x14ac:dyDescent="0.3">
      <c r="A222" t="s">
        <v>255</v>
      </c>
      <c r="B222" t="s">
        <v>14</v>
      </c>
      <c r="C222" s="3">
        <v>45655</v>
      </c>
      <c r="D222" t="s">
        <v>36</v>
      </c>
      <c r="E222" t="s">
        <v>39</v>
      </c>
      <c r="F222" s="2">
        <v>4274</v>
      </c>
      <c r="G222" s="2">
        <v>340</v>
      </c>
      <c r="H222" s="2">
        <v>281</v>
      </c>
      <c r="I222" s="2">
        <v>34192</v>
      </c>
      <c r="J222" s="2">
        <v>33446</v>
      </c>
      <c r="K222" s="2">
        <v>129</v>
      </c>
      <c r="L222" t="s">
        <v>364</v>
      </c>
      <c r="M222" t="s">
        <v>25</v>
      </c>
      <c r="N222" s="5">
        <f>(Post_Table[[#This Row],[Likes]]+Post_Table[[#This Row],[Shares]]+Post_Table[[#This Row],[Comments]])/Post_Table[[#This Row],[Impressions]]</f>
        <v>0.14316214319138981</v>
      </c>
    </row>
    <row r="223" spans="1:14" x14ac:dyDescent="0.3">
      <c r="A223" t="s">
        <v>256</v>
      </c>
      <c r="B223" t="s">
        <v>368</v>
      </c>
      <c r="C223" s="3">
        <v>45467</v>
      </c>
      <c r="D223" t="s">
        <v>56</v>
      </c>
      <c r="E223" t="s">
        <v>135</v>
      </c>
      <c r="F223" s="2">
        <v>2949</v>
      </c>
      <c r="G223" s="2">
        <v>476</v>
      </c>
      <c r="H223" s="2">
        <v>403</v>
      </c>
      <c r="I223" s="2">
        <v>44235</v>
      </c>
      <c r="J223" s="2">
        <v>43705</v>
      </c>
      <c r="K223" s="2">
        <v>135</v>
      </c>
      <c r="L223" t="s">
        <v>24</v>
      </c>
      <c r="M223" t="s">
        <v>21</v>
      </c>
      <c r="N223" s="5">
        <f>(Post_Table[[#This Row],[Likes]]+Post_Table[[#This Row],[Shares]]+Post_Table[[#This Row],[Comments]])/Post_Table[[#This Row],[Impressions]]</f>
        <v>8.6537809426924378E-2</v>
      </c>
    </row>
    <row r="224" spans="1:14" x14ac:dyDescent="0.3">
      <c r="A224" t="s">
        <v>257</v>
      </c>
      <c r="B224" t="s">
        <v>14</v>
      </c>
      <c r="C224" s="3">
        <v>45735</v>
      </c>
      <c r="D224" t="s">
        <v>56</v>
      </c>
      <c r="E224" t="s">
        <v>95</v>
      </c>
      <c r="F224" s="2">
        <v>3160</v>
      </c>
      <c r="G224" s="2">
        <v>204</v>
      </c>
      <c r="H224" s="2">
        <v>297</v>
      </c>
      <c r="I224" s="2">
        <v>44240</v>
      </c>
      <c r="J224" s="2">
        <v>43666</v>
      </c>
      <c r="K224" s="2">
        <v>49</v>
      </c>
      <c r="L224" t="s">
        <v>48</v>
      </c>
      <c r="M224" t="s">
        <v>31</v>
      </c>
      <c r="N224" s="5">
        <f>(Post_Table[[#This Row],[Likes]]+Post_Table[[#This Row],[Shares]]+Post_Table[[#This Row],[Comments]])/Post_Table[[#This Row],[Impressions]]</f>
        <v>8.2753164556962022E-2</v>
      </c>
    </row>
    <row r="225" spans="1:14" x14ac:dyDescent="0.3">
      <c r="A225" t="s">
        <v>257</v>
      </c>
      <c r="B225" t="s">
        <v>14</v>
      </c>
      <c r="C225" s="3">
        <v>45735</v>
      </c>
      <c r="D225" t="s">
        <v>56</v>
      </c>
      <c r="E225" t="s">
        <v>95</v>
      </c>
      <c r="F225" s="2">
        <v>3160</v>
      </c>
      <c r="G225" s="2">
        <v>204</v>
      </c>
      <c r="H225" s="2">
        <v>297</v>
      </c>
      <c r="I225" s="2">
        <v>44240</v>
      </c>
      <c r="J225" s="2">
        <v>43666</v>
      </c>
      <c r="K225" s="2">
        <v>49</v>
      </c>
      <c r="L225" t="s">
        <v>371</v>
      </c>
      <c r="M225" t="s">
        <v>31</v>
      </c>
      <c r="N225" s="5">
        <f>(Post_Table[[#This Row],[Likes]]+Post_Table[[#This Row],[Shares]]+Post_Table[[#This Row],[Comments]])/Post_Table[[#This Row],[Impressions]]</f>
        <v>8.2753164556962022E-2</v>
      </c>
    </row>
    <row r="226" spans="1:14" x14ac:dyDescent="0.3">
      <c r="A226" t="s">
        <v>258</v>
      </c>
      <c r="B226" t="s">
        <v>368</v>
      </c>
      <c r="C226" s="3">
        <v>45707</v>
      </c>
      <c r="D226" t="s">
        <v>41</v>
      </c>
      <c r="E226" t="s">
        <v>42</v>
      </c>
      <c r="F226" s="2">
        <v>257</v>
      </c>
      <c r="G226" s="2">
        <v>966</v>
      </c>
      <c r="H226" s="2">
        <v>398</v>
      </c>
      <c r="I226" s="2">
        <v>3341</v>
      </c>
      <c r="J226" s="2">
        <v>2753</v>
      </c>
      <c r="K226" s="2">
        <v>287</v>
      </c>
      <c r="L226" t="s">
        <v>48</v>
      </c>
      <c r="M226" t="s">
        <v>17</v>
      </c>
      <c r="N226" s="5">
        <f>(Post_Table[[#This Row],[Likes]]+Post_Table[[#This Row],[Shares]]+Post_Table[[#This Row],[Comments]])/Post_Table[[#This Row],[Impressions]]</f>
        <v>0.48518407662376534</v>
      </c>
    </row>
    <row r="227" spans="1:14" x14ac:dyDescent="0.3">
      <c r="A227" t="s">
        <v>259</v>
      </c>
      <c r="B227" t="s">
        <v>14</v>
      </c>
      <c r="C227" s="3">
        <v>45491</v>
      </c>
      <c r="D227" t="s">
        <v>36</v>
      </c>
      <c r="E227" t="s">
        <v>39</v>
      </c>
      <c r="F227" s="2">
        <v>2120</v>
      </c>
      <c r="G227" s="2">
        <v>38</v>
      </c>
      <c r="H227" s="2">
        <v>212</v>
      </c>
      <c r="I227" s="2">
        <v>12720</v>
      </c>
      <c r="J227" s="2">
        <v>12564</v>
      </c>
      <c r="K227" s="2">
        <v>21</v>
      </c>
      <c r="L227" t="s">
        <v>48</v>
      </c>
      <c r="M227" t="s">
        <v>31</v>
      </c>
      <c r="N227" s="5">
        <f>(Post_Table[[#This Row],[Likes]]+Post_Table[[#This Row],[Shares]]+Post_Table[[#This Row],[Comments]])/Post_Table[[#This Row],[Impressions]]</f>
        <v>0.18632075471698112</v>
      </c>
    </row>
    <row r="228" spans="1:14" x14ac:dyDescent="0.3">
      <c r="A228" t="s">
        <v>260</v>
      </c>
      <c r="B228" t="s">
        <v>368</v>
      </c>
      <c r="C228" s="3">
        <v>45719</v>
      </c>
      <c r="D228" t="s">
        <v>56</v>
      </c>
      <c r="E228" t="s">
        <v>135</v>
      </c>
      <c r="F228" s="2">
        <v>3874</v>
      </c>
      <c r="G228" s="2">
        <v>884</v>
      </c>
      <c r="H228" s="2">
        <v>19</v>
      </c>
      <c r="I228" s="2">
        <v>38740</v>
      </c>
      <c r="J228" s="2">
        <v>38552</v>
      </c>
      <c r="K228" s="2">
        <v>219</v>
      </c>
      <c r="L228" t="s">
        <v>24</v>
      </c>
      <c r="M228" t="s">
        <v>21</v>
      </c>
      <c r="N228" s="5">
        <f>(Post_Table[[#This Row],[Likes]]+Post_Table[[#This Row],[Shares]]+Post_Table[[#This Row],[Comments]])/Post_Table[[#This Row],[Impressions]]</f>
        <v>0.123309241094476</v>
      </c>
    </row>
    <row r="229" spans="1:14" x14ac:dyDescent="0.3">
      <c r="A229" t="s">
        <v>261</v>
      </c>
      <c r="B229" t="s">
        <v>35</v>
      </c>
      <c r="C229" s="3">
        <v>45778</v>
      </c>
      <c r="D229" t="s">
        <v>36</v>
      </c>
      <c r="E229" t="s">
        <v>37</v>
      </c>
      <c r="F229" s="2">
        <v>2696</v>
      </c>
      <c r="G229" s="2">
        <v>628</v>
      </c>
      <c r="H229" s="2">
        <v>443</v>
      </c>
      <c r="I229" s="2">
        <v>45832</v>
      </c>
      <c r="J229" s="2">
        <v>45632</v>
      </c>
      <c r="K229" s="2">
        <v>248</v>
      </c>
      <c r="L229" t="s">
        <v>30</v>
      </c>
      <c r="M229" t="s">
        <v>31</v>
      </c>
      <c r="N229" s="5">
        <f>(Post_Table[[#This Row],[Likes]]+Post_Table[[#This Row],[Shares]]+Post_Table[[#This Row],[Comments]])/Post_Table[[#This Row],[Impressions]]</f>
        <v>8.21914819340199E-2</v>
      </c>
    </row>
    <row r="230" spans="1:14" x14ac:dyDescent="0.3">
      <c r="A230" t="s">
        <v>262</v>
      </c>
      <c r="B230" t="s">
        <v>27</v>
      </c>
      <c r="C230" s="3">
        <v>45649</v>
      </c>
      <c r="D230" t="s">
        <v>41</v>
      </c>
      <c r="E230" t="s">
        <v>133</v>
      </c>
      <c r="F230" s="2">
        <v>521</v>
      </c>
      <c r="G230" s="2">
        <v>746</v>
      </c>
      <c r="H230" s="2">
        <v>315</v>
      </c>
      <c r="I230" s="2">
        <v>4168</v>
      </c>
      <c r="J230" s="2">
        <v>3399</v>
      </c>
      <c r="K230" s="2">
        <v>282</v>
      </c>
      <c r="L230" t="s">
        <v>48</v>
      </c>
      <c r="M230" t="s">
        <v>21</v>
      </c>
      <c r="N230" s="5">
        <f>(Post_Table[[#This Row],[Likes]]+Post_Table[[#This Row],[Shares]]+Post_Table[[#This Row],[Comments]])/Post_Table[[#This Row],[Impressions]]</f>
        <v>0.37955854126679461</v>
      </c>
    </row>
    <row r="231" spans="1:14" x14ac:dyDescent="0.3">
      <c r="A231" t="s">
        <v>263</v>
      </c>
      <c r="B231" t="s">
        <v>35</v>
      </c>
      <c r="C231" s="3">
        <v>45783</v>
      </c>
      <c r="D231" t="s">
        <v>41</v>
      </c>
      <c r="E231" t="s">
        <v>46</v>
      </c>
      <c r="F231" s="2">
        <v>4872</v>
      </c>
      <c r="G231" s="2">
        <v>925</v>
      </c>
      <c r="H231" s="2">
        <v>176</v>
      </c>
      <c r="I231" s="2">
        <v>82824</v>
      </c>
      <c r="J231" s="2">
        <v>82543</v>
      </c>
      <c r="K231" s="2">
        <v>89</v>
      </c>
      <c r="L231" t="s">
        <v>30</v>
      </c>
      <c r="M231" t="s">
        <v>21</v>
      </c>
      <c r="N231" s="5">
        <f>(Post_Table[[#This Row],[Likes]]+Post_Table[[#This Row],[Shares]]+Post_Table[[#This Row],[Comments]])/Post_Table[[#This Row],[Impressions]]</f>
        <v>7.2116777745580993E-2</v>
      </c>
    </row>
    <row r="232" spans="1:14" x14ac:dyDescent="0.3">
      <c r="A232" t="s">
        <v>264</v>
      </c>
      <c r="B232" t="s">
        <v>368</v>
      </c>
      <c r="C232" s="3">
        <v>45502</v>
      </c>
      <c r="D232" t="s">
        <v>28</v>
      </c>
      <c r="E232" t="s">
        <v>101</v>
      </c>
      <c r="F232" s="2">
        <v>1509</v>
      </c>
      <c r="G232" s="2">
        <v>88</v>
      </c>
      <c r="H232" s="2">
        <v>163</v>
      </c>
      <c r="I232" s="2">
        <v>30180</v>
      </c>
      <c r="J232" s="2">
        <v>29689</v>
      </c>
      <c r="K232" s="2">
        <v>119</v>
      </c>
      <c r="L232" t="s">
        <v>30</v>
      </c>
      <c r="M232" t="s">
        <v>21</v>
      </c>
      <c r="N232" s="5">
        <f>(Post_Table[[#This Row],[Likes]]+Post_Table[[#This Row],[Shares]]+Post_Table[[#This Row],[Comments]])/Post_Table[[#This Row],[Impressions]]</f>
        <v>5.8316766070245198E-2</v>
      </c>
    </row>
    <row r="233" spans="1:14" x14ac:dyDescent="0.3">
      <c r="A233" t="s">
        <v>265</v>
      </c>
      <c r="B233" t="s">
        <v>35</v>
      </c>
      <c r="C233" s="3">
        <v>45629</v>
      </c>
      <c r="D233" t="s">
        <v>41</v>
      </c>
      <c r="E233" t="s">
        <v>46</v>
      </c>
      <c r="F233" s="2">
        <v>4606</v>
      </c>
      <c r="G233" s="2">
        <v>931</v>
      </c>
      <c r="H233" s="2">
        <v>230</v>
      </c>
      <c r="I233" s="2">
        <v>92120</v>
      </c>
      <c r="J233" s="2">
        <v>91440</v>
      </c>
      <c r="K233" s="2">
        <v>56</v>
      </c>
      <c r="L233" t="s">
        <v>24</v>
      </c>
      <c r="M233" t="s">
        <v>369</v>
      </c>
      <c r="N233" s="5">
        <f>(Post_Table[[#This Row],[Likes]]+Post_Table[[#This Row],[Shares]]+Post_Table[[#This Row],[Comments]])/Post_Table[[#This Row],[Impressions]]</f>
        <v>6.2603126356925748E-2</v>
      </c>
    </row>
    <row r="234" spans="1:14" x14ac:dyDescent="0.3">
      <c r="A234" t="s">
        <v>266</v>
      </c>
      <c r="B234" t="s">
        <v>35</v>
      </c>
      <c r="C234" s="3">
        <v>45454</v>
      </c>
      <c r="D234" t="s">
        <v>36</v>
      </c>
      <c r="E234" t="s">
        <v>37</v>
      </c>
      <c r="F234" s="2">
        <v>1869</v>
      </c>
      <c r="G234" s="2">
        <v>453</v>
      </c>
      <c r="H234" s="2">
        <v>490</v>
      </c>
      <c r="I234" s="2">
        <v>14952</v>
      </c>
      <c r="J234" s="2">
        <v>14309</v>
      </c>
      <c r="K234" s="2">
        <v>275</v>
      </c>
      <c r="L234" t="s">
        <v>24</v>
      </c>
      <c r="M234" t="s">
        <v>31</v>
      </c>
      <c r="N234" s="5">
        <f>(Post_Table[[#This Row],[Likes]]+Post_Table[[#This Row],[Shares]]+Post_Table[[#This Row],[Comments]])/Post_Table[[#This Row],[Impressions]]</f>
        <v>0.18806848582129482</v>
      </c>
    </row>
    <row r="235" spans="1:14" x14ac:dyDescent="0.3">
      <c r="A235" t="s">
        <v>267</v>
      </c>
      <c r="B235" t="s">
        <v>14</v>
      </c>
      <c r="C235" s="3">
        <v>45685</v>
      </c>
      <c r="D235" t="s">
        <v>15</v>
      </c>
      <c r="E235" t="s">
        <v>16</v>
      </c>
      <c r="F235" s="2">
        <v>1188</v>
      </c>
      <c r="G235" s="2">
        <v>470</v>
      </c>
      <c r="H235" s="2">
        <v>174</v>
      </c>
      <c r="I235" s="2">
        <v>7128</v>
      </c>
      <c r="J235" s="2">
        <v>6145</v>
      </c>
      <c r="K235" s="2">
        <v>270</v>
      </c>
      <c r="L235" t="s">
        <v>24</v>
      </c>
      <c r="M235" t="s">
        <v>31</v>
      </c>
      <c r="N235" s="5">
        <f>(Post_Table[[#This Row],[Likes]]+Post_Table[[#This Row],[Shares]]+Post_Table[[#This Row],[Comments]])/Post_Table[[#This Row],[Impressions]]</f>
        <v>0.25701459034792368</v>
      </c>
    </row>
    <row r="236" spans="1:14" x14ac:dyDescent="0.3">
      <c r="A236" t="s">
        <v>268</v>
      </c>
      <c r="B236" t="s">
        <v>27</v>
      </c>
      <c r="C236" s="3">
        <v>45445</v>
      </c>
      <c r="D236" t="s">
        <v>28</v>
      </c>
      <c r="E236" t="s">
        <v>29</v>
      </c>
      <c r="F236" s="2">
        <v>84</v>
      </c>
      <c r="G236" s="2">
        <v>897</v>
      </c>
      <c r="H236" s="2">
        <v>85</v>
      </c>
      <c r="I236" s="2">
        <v>588</v>
      </c>
      <c r="J236" s="2">
        <v>8</v>
      </c>
      <c r="K236" s="2">
        <v>12</v>
      </c>
      <c r="L236" t="s">
        <v>30</v>
      </c>
      <c r="M236" t="s">
        <v>369</v>
      </c>
      <c r="N236" s="5">
        <f>(Post_Table[[#This Row],[Likes]]+Post_Table[[#This Row],[Shares]]+Post_Table[[#This Row],[Comments]])/Post_Table[[#This Row],[Impressions]]</f>
        <v>1.8129251700680271</v>
      </c>
    </row>
    <row r="237" spans="1:14" x14ac:dyDescent="0.3">
      <c r="A237" t="s">
        <v>269</v>
      </c>
      <c r="B237" t="s">
        <v>35</v>
      </c>
      <c r="C237" s="3">
        <v>45739</v>
      </c>
      <c r="D237" t="s">
        <v>56</v>
      </c>
      <c r="E237" t="s">
        <v>57</v>
      </c>
      <c r="F237" s="2">
        <v>4453</v>
      </c>
      <c r="G237" s="2">
        <v>111</v>
      </c>
      <c r="H237" s="2">
        <v>420</v>
      </c>
      <c r="I237" s="2">
        <v>31171</v>
      </c>
      <c r="J237" s="2">
        <v>30565</v>
      </c>
      <c r="K237" s="2">
        <v>23</v>
      </c>
      <c r="L237" t="s">
        <v>24</v>
      </c>
      <c r="M237" t="s">
        <v>369</v>
      </c>
      <c r="N237" s="5">
        <f>(Post_Table[[#This Row],[Likes]]+Post_Table[[#This Row],[Shares]]+Post_Table[[#This Row],[Comments]])/Post_Table[[#This Row],[Impressions]]</f>
        <v>0.15989220750056141</v>
      </c>
    </row>
    <row r="238" spans="1:14" x14ac:dyDescent="0.3">
      <c r="A238" t="s">
        <v>270</v>
      </c>
      <c r="B238" t="s">
        <v>35</v>
      </c>
      <c r="C238" s="3">
        <v>45573</v>
      </c>
      <c r="D238" t="s">
        <v>15</v>
      </c>
      <c r="E238" t="s">
        <v>50</v>
      </c>
      <c r="F238" s="2">
        <v>1814</v>
      </c>
      <c r="G238" s="2">
        <v>653</v>
      </c>
      <c r="H238" s="2">
        <v>363</v>
      </c>
      <c r="I238" s="2">
        <v>25396</v>
      </c>
      <c r="J238" s="2">
        <v>25286</v>
      </c>
      <c r="K238" s="2">
        <v>39</v>
      </c>
      <c r="L238" t="s">
        <v>48</v>
      </c>
      <c r="M238" t="s">
        <v>17</v>
      </c>
      <c r="N238" s="5">
        <f>(Post_Table[[#This Row],[Likes]]+Post_Table[[#This Row],[Shares]]+Post_Table[[#This Row],[Comments]])/Post_Table[[#This Row],[Impressions]]</f>
        <v>0.11143487163332809</v>
      </c>
    </row>
    <row r="239" spans="1:14" x14ac:dyDescent="0.3">
      <c r="A239" t="s">
        <v>270</v>
      </c>
      <c r="B239" t="s">
        <v>35</v>
      </c>
      <c r="C239" s="3">
        <v>45573</v>
      </c>
      <c r="D239" t="s">
        <v>15</v>
      </c>
      <c r="E239" t="s">
        <v>50</v>
      </c>
      <c r="F239" s="2">
        <v>1814</v>
      </c>
      <c r="G239" s="2">
        <v>653</v>
      </c>
      <c r="H239" s="2">
        <v>363</v>
      </c>
      <c r="I239" s="2">
        <v>25396</v>
      </c>
      <c r="J239" s="2">
        <v>25286</v>
      </c>
      <c r="K239" s="2">
        <v>39</v>
      </c>
      <c r="L239" t="s">
        <v>364</v>
      </c>
      <c r="M239" t="s">
        <v>17</v>
      </c>
      <c r="N239" s="5">
        <f>(Post_Table[[#This Row],[Likes]]+Post_Table[[#This Row],[Shares]]+Post_Table[[#This Row],[Comments]])/Post_Table[[#This Row],[Impressions]]</f>
        <v>0.11143487163332809</v>
      </c>
    </row>
    <row r="240" spans="1:14" x14ac:dyDescent="0.3">
      <c r="A240" t="s">
        <v>271</v>
      </c>
      <c r="B240" t="s">
        <v>14</v>
      </c>
      <c r="C240" s="3">
        <v>45608</v>
      </c>
      <c r="D240" t="s">
        <v>41</v>
      </c>
      <c r="E240" t="s">
        <v>88</v>
      </c>
      <c r="F240" s="2">
        <v>3338</v>
      </c>
      <c r="G240" s="2">
        <v>277</v>
      </c>
      <c r="H240" s="2">
        <v>118</v>
      </c>
      <c r="I240" s="2">
        <v>60084</v>
      </c>
      <c r="J240" s="2">
        <v>59842</v>
      </c>
      <c r="K240" s="2">
        <v>252</v>
      </c>
      <c r="L240" t="s">
        <v>24</v>
      </c>
      <c r="M240" t="s">
        <v>369</v>
      </c>
      <c r="N240" s="5">
        <f>(Post_Table[[#This Row],[Likes]]+Post_Table[[#This Row],[Shares]]+Post_Table[[#This Row],[Comments]])/Post_Table[[#This Row],[Impressions]]</f>
        <v>6.2129685107516146E-2</v>
      </c>
    </row>
    <row r="241" spans="1:14" x14ac:dyDescent="0.3">
      <c r="A241" t="s">
        <v>272</v>
      </c>
      <c r="B241" t="s">
        <v>35</v>
      </c>
      <c r="C241" s="3">
        <v>45790</v>
      </c>
      <c r="D241" t="s">
        <v>41</v>
      </c>
      <c r="E241" t="s">
        <v>46</v>
      </c>
      <c r="F241" s="2">
        <v>602</v>
      </c>
      <c r="G241" s="2">
        <v>594</v>
      </c>
      <c r="H241" s="2">
        <v>156</v>
      </c>
      <c r="I241" s="2">
        <v>4214</v>
      </c>
      <c r="J241" s="2">
        <v>3363</v>
      </c>
      <c r="K241" s="2">
        <v>164</v>
      </c>
      <c r="L241" t="s">
        <v>24</v>
      </c>
      <c r="M241" t="s">
        <v>25</v>
      </c>
      <c r="N241" s="5">
        <f>(Post_Table[[#This Row],[Likes]]+Post_Table[[#This Row],[Shares]]+Post_Table[[#This Row],[Comments]])/Post_Table[[#This Row],[Impressions]]</f>
        <v>0.32083531086853345</v>
      </c>
    </row>
    <row r="242" spans="1:14" x14ac:dyDescent="0.3">
      <c r="A242" t="s">
        <v>273</v>
      </c>
      <c r="B242" t="s">
        <v>14</v>
      </c>
      <c r="C242" s="3">
        <v>45463</v>
      </c>
      <c r="D242" t="s">
        <v>36</v>
      </c>
      <c r="E242" t="s">
        <v>39</v>
      </c>
      <c r="F242" s="2">
        <v>4672</v>
      </c>
      <c r="G242" s="2">
        <v>325</v>
      </c>
      <c r="H242" s="2">
        <v>32</v>
      </c>
      <c r="I242" s="2">
        <v>88768</v>
      </c>
      <c r="J242" s="2">
        <v>87833</v>
      </c>
      <c r="K242" s="2">
        <v>118</v>
      </c>
      <c r="L242" t="s">
        <v>30</v>
      </c>
      <c r="M242" t="s">
        <v>369</v>
      </c>
      <c r="N242" s="5">
        <f>(Post_Table[[#This Row],[Likes]]+Post_Table[[#This Row],[Shares]]+Post_Table[[#This Row],[Comments]])/Post_Table[[#This Row],[Impressions]]</f>
        <v>5.6653298485940883E-2</v>
      </c>
    </row>
    <row r="243" spans="1:14" x14ac:dyDescent="0.3">
      <c r="A243" t="s">
        <v>274</v>
      </c>
      <c r="B243" t="s">
        <v>27</v>
      </c>
      <c r="C243" s="3">
        <v>45511</v>
      </c>
      <c r="D243" t="s">
        <v>36</v>
      </c>
      <c r="E243" t="s">
        <v>65</v>
      </c>
      <c r="F243" s="2">
        <v>1741</v>
      </c>
      <c r="G243" s="2">
        <v>164</v>
      </c>
      <c r="H243" s="2">
        <v>318</v>
      </c>
      <c r="I243" s="2">
        <v>8705</v>
      </c>
      <c r="J243" s="2">
        <v>8272</v>
      </c>
      <c r="K243" s="2">
        <v>121</v>
      </c>
      <c r="L243" t="s">
        <v>24</v>
      </c>
      <c r="M243" t="s">
        <v>369</v>
      </c>
      <c r="N243" s="5">
        <f>(Post_Table[[#This Row],[Likes]]+Post_Table[[#This Row],[Shares]]+Post_Table[[#This Row],[Comments]])/Post_Table[[#This Row],[Impressions]]</f>
        <v>0.25537047673750718</v>
      </c>
    </row>
    <row r="244" spans="1:14" x14ac:dyDescent="0.3">
      <c r="A244" t="s">
        <v>275</v>
      </c>
      <c r="B244" t="s">
        <v>27</v>
      </c>
      <c r="C244" s="3">
        <v>45455</v>
      </c>
      <c r="D244" t="s">
        <v>19</v>
      </c>
      <c r="E244" t="s">
        <v>78</v>
      </c>
      <c r="F244" s="2">
        <v>246</v>
      </c>
      <c r="G244" s="2">
        <v>149</v>
      </c>
      <c r="H244" s="2">
        <v>130</v>
      </c>
      <c r="I244" s="2">
        <v>4674</v>
      </c>
      <c r="J244" s="2">
        <v>4390</v>
      </c>
      <c r="K244" s="2">
        <v>217</v>
      </c>
      <c r="L244" t="s">
        <v>48</v>
      </c>
      <c r="M244" t="s">
        <v>25</v>
      </c>
      <c r="N244" s="5">
        <f>(Post_Table[[#This Row],[Likes]]+Post_Table[[#This Row],[Shares]]+Post_Table[[#This Row],[Comments]])/Post_Table[[#This Row],[Impressions]]</f>
        <v>0.11232349165596919</v>
      </c>
    </row>
    <row r="245" spans="1:14" x14ac:dyDescent="0.3">
      <c r="A245" t="s">
        <v>276</v>
      </c>
      <c r="B245" t="s">
        <v>27</v>
      </c>
      <c r="C245" s="3">
        <v>45474</v>
      </c>
      <c r="D245" t="s">
        <v>28</v>
      </c>
      <c r="E245" t="s">
        <v>29</v>
      </c>
      <c r="F245" s="2">
        <v>4808</v>
      </c>
      <c r="G245" s="2">
        <v>772</v>
      </c>
      <c r="H245" s="2">
        <v>320</v>
      </c>
      <c r="I245" s="2">
        <v>72120</v>
      </c>
      <c r="J245" s="2">
        <v>71696</v>
      </c>
      <c r="K245" s="2">
        <v>195</v>
      </c>
      <c r="L245" t="s">
        <v>30</v>
      </c>
      <c r="M245" t="s">
        <v>17</v>
      </c>
      <c r="N245" s="5">
        <f>(Post_Table[[#This Row],[Likes]]+Post_Table[[#This Row],[Shares]]+Post_Table[[#This Row],[Comments]])/Post_Table[[#This Row],[Impressions]]</f>
        <v>8.1808097615085965E-2</v>
      </c>
    </row>
    <row r="246" spans="1:14" x14ac:dyDescent="0.3">
      <c r="A246" t="s">
        <v>277</v>
      </c>
      <c r="B246" t="s">
        <v>27</v>
      </c>
      <c r="C246" s="3">
        <v>45476</v>
      </c>
      <c r="D246" t="s">
        <v>36</v>
      </c>
      <c r="E246" t="s">
        <v>65</v>
      </c>
      <c r="F246" s="2">
        <v>4799</v>
      </c>
      <c r="G246" s="2">
        <v>694</v>
      </c>
      <c r="H246" s="2">
        <v>289</v>
      </c>
      <c r="I246" s="2">
        <v>43191</v>
      </c>
      <c r="J246" s="2">
        <v>42228</v>
      </c>
      <c r="K246" s="2">
        <v>118</v>
      </c>
      <c r="L246" t="s">
        <v>24</v>
      </c>
      <c r="M246" t="s">
        <v>369</v>
      </c>
      <c r="N246" s="5">
        <f>(Post_Table[[#This Row],[Likes]]+Post_Table[[#This Row],[Shares]]+Post_Table[[#This Row],[Comments]])/Post_Table[[#This Row],[Impressions]]</f>
        <v>0.13387048227640017</v>
      </c>
    </row>
    <row r="247" spans="1:14" x14ac:dyDescent="0.3">
      <c r="A247" t="s">
        <v>278</v>
      </c>
      <c r="B247" t="s">
        <v>35</v>
      </c>
      <c r="C247" s="3">
        <v>45488</v>
      </c>
      <c r="D247" t="s">
        <v>15</v>
      </c>
      <c r="E247" t="s">
        <v>50</v>
      </c>
      <c r="F247" s="2">
        <v>3663</v>
      </c>
      <c r="G247" s="2">
        <v>17</v>
      </c>
      <c r="H247" s="2">
        <v>295</v>
      </c>
      <c r="I247" s="2">
        <v>51282</v>
      </c>
      <c r="J247" s="2">
        <v>50567</v>
      </c>
      <c r="K247" s="2">
        <v>84</v>
      </c>
      <c r="L247" t="s">
        <v>30</v>
      </c>
      <c r="M247" t="s">
        <v>25</v>
      </c>
      <c r="N247" s="5">
        <f>(Post_Table[[#This Row],[Likes]]+Post_Table[[#This Row],[Shares]]+Post_Table[[#This Row],[Comments]])/Post_Table[[#This Row],[Impressions]]</f>
        <v>7.7512577512577507E-2</v>
      </c>
    </row>
    <row r="248" spans="1:14" x14ac:dyDescent="0.3">
      <c r="A248" t="s">
        <v>279</v>
      </c>
      <c r="B248" t="s">
        <v>27</v>
      </c>
      <c r="C248" s="3">
        <v>45778</v>
      </c>
      <c r="D248" t="s">
        <v>19</v>
      </c>
      <c r="E248" t="s">
        <v>78</v>
      </c>
      <c r="F248" s="2">
        <v>1430</v>
      </c>
      <c r="G248" s="2">
        <v>376</v>
      </c>
      <c r="H248" s="2">
        <v>33</v>
      </c>
      <c r="I248" s="2">
        <v>21450</v>
      </c>
      <c r="J248" s="2">
        <v>20509</v>
      </c>
      <c r="K248" s="2">
        <v>251</v>
      </c>
      <c r="L248" t="s">
        <v>48</v>
      </c>
      <c r="M248" t="s">
        <v>17</v>
      </c>
      <c r="N248" s="5">
        <f>(Post_Table[[#This Row],[Likes]]+Post_Table[[#This Row],[Shares]]+Post_Table[[#This Row],[Comments]])/Post_Table[[#This Row],[Impressions]]</f>
        <v>8.5734265734265735E-2</v>
      </c>
    </row>
    <row r="249" spans="1:14" x14ac:dyDescent="0.3">
      <c r="A249" t="s">
        <v>280</v>
      </c>
      <c r="B249" t="s">
        <v>14</v>
      </c>
      <c r="C249" s="3">
        <v>45776</v>
      </c>
      <c r="D249" t="s">
        <v>28</v>
      </c>
      <c r="E249" t="s">
        <v>98</v>
      </c>
      <c r="F249" s="2">
        <v>249</v>
      </c>
      <c r="G249" s="2">
        <v>592</v>
      </c>
      <c r="H249" s="2">
        <v>230</v>
      </c>
      <c r="I249" s="2">
        <v>1494</v>
      </c>
      <c r="J249" s="2">
        <v>1044</v>
      </c>
      <c r="K249" s="2">
        <v>201</v>
      </c>
      <c r="L249" t="s">
        <v>30</v>
      </c>
      <c r="M249" t="s">
        <v>31</v>
      </c>
      <c r="N249" s="5">
        <f>(Post_Table[[#This Row],[Likes]]+Post_Table[[#This Row],[Shares]]+Post_Table[[#This Row],[Comments]])/Post_Table[[#This Row],[Impressions]]</f>
        <v>0.7168674698795181</v>
      </c>
    </row>
    <row r="250" spans="1:14" x14ac:dyDescent="0.3">
      <c r="A250" t="s">
        <v>281</v>
      </c>
      <c r="B250" t="s">
        <v>35</v>
      </c>
      <c r="C250" s="3">
        <v>45724</v>
      </c>
      <c r="D250" t="s">
        <v>41</v>
      </c>
      <c r="E250" t="s">
        <v>46</v>
      </c>
      <c r="F250" s="2">
        <v>2382</v>
      </c>
      <c r="G250" s="2">
        <v>265</v>
      </c>
      <c r="H250" s="2">
        <v>134</v>
      </c>
      <c r="I250" s="2">
        <v>38112</v>
      </c>
      <c r="J250" s="2">
        <v>37437</v>
      </c>
      <c r="K250" s="2">
        <v>249</v>
      </c>
      <c r="L250" t="s">
        <v>48</v>
      </c>
      <c r="M250" t="s">
        <v>31</v>
      </c>
      <c r="N250" s="5">
        <f>(Post_Table[[#This Row],[Likes]]+Post_Table[[#This Row],[Shares]]+Post_Table[[#This Row],[Comments]])/Post_Table[[#This Row],[Impressions]]</f>
        <v>7.2969143576826198E-2</v>
      </c>
    </row>
    <row r="251" spans="1:14" x14ac:dyDescent="0.3">
      <c r="A251" t="s">
        <v>282</v>
      </c>
      <c r="B251" t="s">
        <v>35</v>
      </c>
      <c r="C251" s="3">
        <v>45444</v>
      </c>
      <c r="D251" t="s">
        <v>19</v>
      </c>
      <c r="E251" t="s">
        <v>44</v>
      </c>
      <c r="F251" s="2">
        <v>1272</v>
      </c>
      <c r="G251" s="2">
        <v>465</v>
      </c>
      <c r="H251" s="2">
        <v>99</v>
      </c>
      <c r="I251" s="2">
        <v>24168</v>
      </c>
      <c r="J251" s="2">
        <v>23719</v>
      </c>
      <c r="K251" s="2">
        <v>42</v>
      </c>
      <c r="L251" t="s">
        <v>24</v>
      </c>
      <c r="M251" t="s">
        <v>369</v>
      </c>
      <c r="N251" s="5">
        <f>(Post_Table[[#This Row],[Likes]]+Post_Table[[#This Row],[Shares]]+Post_Table[[#This Row],[Comments]])/Post_Table[[#This Row],[Impressions]]</f>
        <v>7.5968222442899705E-2</v>
      </c>
    </row>
    <row r="252" spans="1:14" x14ac:dyDescent="0.3">
      <c r="A252" t="s">
        <v>283</v>
      </c>
      <c r="B252" t="s">
        <v>35</v>
      </c>
      <c r="C252" s="3">
        <v>45648</v>
      </c>
      <c r="D252" t="s">
        <v>41</v>
      </c>
      <c r="E252" t="s">
        <v>46</v>
      </c>
      <c r="F252" s="2">
        <v>3196</v>
      </c>
      <c r="G252" s="2">
        <v>941</v>
      </c>
      <c r="H252" s="2">
        <v>376</v>
      </c>
      <c r="I252" s="2">
        <v>35156</v>
      </c>
      <c r="J252" s="2">
        <v>34444</v>
      </c>
      <c r="K252" s="2">
        <v>241</v>
      </c>
      <c r="L252" t="s">
        <v>24</v>
      </c>
      <c r="M252" t="s">
        <v>25</v>
      </c>
      <c r="N252" s="5">
        <f>(Post_Table[[#This Row],[Likes]]+Post_Table[[#This Row],[Shares]]+Post_Table[[#This Row],[Comments]])/Post_Table[[#This Row],[Impressions]]</f>
        <v>0.1283706906360223</v>
      </c>
    </row>
    <row r="253" spans="1:14" x14ac:dyDescent="0.3">
      <c r="A253" t="s">
        <v>284</v>
      </c>
      <c r="B253" t="s">
        <v>35</v>
      </c>
      <c r="C253" s="3">
        <v>45523</v>
      </c>
      <c r="D253" t="s">
        <v>19</v>
      </c>
      <c r="E253" t="s">
        <v>44</v>
      </c>
      <c r="F253" s="2">
        <v>1257</v>
      </c>
      <c r="G253" s="2">
        <v>19</v>
      </c>
      <c r="H253" s="2">
        <v>351</v>
      </c>
      <c r="I253" s="2">
        <v>12570</v>
      </c>
      <c r="J253" s="2">
        <v>11660</v>
      </c>
      <c r="K253" s="2">
        <v>194</v>
      </c>
      <c r="L253" t="s">
        <v>48</v>
      </c>
      <c r="M253" t="s">
        <v>21</v>
      </c>
      <c r="N253" s="5">
        <f>(Post_Table[[#This Row],[Likes]]+Post_Table[[#This Row],[Shares]]+Post_Table[[#This Row],[Comments]])/Post_Table[[#This Row],[Impressions]]</f>
        <v>0.12943516308671441</v>
      </c>
    </row>
    <row r="254" spans="1:14" x14ac:dyDescent="0.3">
      <c r="A254" t="s">
        <v>284</v>
      </c>
      <c r="B254" t="s">
        <v>35</v>
      </c>
      <c r="C254" s="3">
        <v>45523</v>
      </c>
      <c r="D254" t="s">
        <v>19</v>
      </c>
      <c r="E254" t="s">
        <v>44</v>
      </c>
      <c r="F254" s="2">
        <v>1257</v>
      </c>
      <c r="G254" s="2">
        <v>19</v>
      </c>
      <c r="H254" s="2">
        <v>351</v>
      </c>
      <c r="I254" s="2">
        <v>12570</v>
      </c>
      <c r="J254" s="2">
        <v>11660</v>
      </c>
      <c r="K254" s="2">
        <v>194</v>
      </c>
      <c r="L254" t="s">
        <v>371</v>
      </c>
      <c r="M254" t="s">
        <v>21</v>
      </c>
      <c r="N254" s="5">
        <f>(Post_Table[[#This Row],[Likes]]+Post_Table[[#This Row],[Shares]]+Post_Table[[#This Row],[Comments]])/Post_Table[[#This Row],[Impressions]]</f>
        <v>0.12943516308671441</v>
      </c>
    </row>
    <row r="255" spans="1:14" x14ac:dyDescent="0.3">
      <c r="A255" t="s">
        <v>284</v>
      </c>
      <c r="B255" t="s">
        <v>35</v>
      </c>
      <c r="C255" s="3">
        <v>45523</v>
      </c>
      <c r="D255" t="s">
        <v>19</v>
      </c>
      <c r="E255" t="s">
        <v>44</v>
      </c>
      <c r="F255" s="2">
        <v>1257</v>
      </c>
      <c r="G255" s="2">
        <v>19</v>
      </c>
      <c r="H255" s="2">
        <v>351</v>
      </c>
      <c r="I255" s="2">
        <v>12570</v>
      </c>
      <c r="J255" s="2">
        <v>11660</v>
      </c>
      <c r="K255" s="2">
        <v>194</v>
      </c>
      <c r="L255" t="s">
        <v>30</v>
      </c>
      <c r="M255" t="s">
        <v>21</v>
      </c>
      <c r="N255" s="5">
        <f>(Post_Table[[#This Row],[Likes]]+Post_Table[[#This Row],[Shares]]+Post_Table[[#This Row],[Comments]])/Post_Table[[#This Row],[Impressions]]</f>
        <v>0.12943516308671441</v>
      </c>
    </row>
    <row r="256" spans="1:14" x14ac:dyDescent="0.3">
      <c r="A256" t="s">
        <v>285</v>
      </c>
      <c r="B256" t="s">
        <v>27</v>
      </c>
      <c r="C256" s="3">
        <v>45587</v>
      </c>
      <c r="D256" t="s">
        <v>28</v>
      </c>
      <c r="E256" t="s">
        <v>29</v>
      </c>
      <c r="F256" s="2">
        <v>3770</v>
      </c>
      <c r="G256" s="2">
        <v>917</v>
      </c>
      <c r="H256" s="2">
        <v>129</v>
      </c>
      <c r="I256" s="2">
        <v>71630</v>
      </c>
      <c r="J256" s="2">
        <v>71322</v>
      </c>
      <c r="K256" s="2">
        <v>76</v>
      </c>
      <c r="L256" t="s">
        <v>48</v>
      </c>
      <c r="M256" t="s">
        <v>17</v>
      </c>
      <c r="N256" s="5">
        <f>(Post_Table[[#This Row],[Likes]]+Post_Table[[#This Row],[Shares]]+Post_Table[[#This Row],[Comments]])/Post_Table[[#This Row],[Impressions]]</f>
        <v>6.7234398994834563E-2</v>
      </c>
    </row>
    <row r="257" spans="1:14" x14ac:dyDescent="0.3">
      <c r="A257" t="s">
        <v>286</v>
      </c>
      <c r="B257" t="s">
        <v>14</v>
      </c>
      <c r="C257" s="3">
        <v>45489</v>
      </c>
      <c r="D257" t="s">
        <v>19</v>
      </c>
      <c r="E257" t="s">
        <v>20</v>
      </c>
      <c r="F257" s="2">
        <v>4725</v>
      </c>
      <c r="G257" s="2">
        <v>400</v>
      </c>
      <c r="H257" s="2">
        <v>362</v>
      </c>
      <c r="I257" s="2">
        <v>75600</v>
      </c>
      <c r="J257" s="2">
        <v>74927</v>
      </c>
      <c r="K257" s="2">
        <v>43</v>
      </c>
      <c r="L257" t="s">
        <v>48</v>
      </c>
      <c r="M257" t="s">
        <v>31</v>
      </c>
      <c r="N257" s="5">
        <f>(Post_Table[[#This Row],[Likes]]+Post_Table[[#This Row],[Shares]]+Post_Table[[#This Row],[Comments]])/Post_Table[[#This Row],[Impressions]]</f>
        <v>7.2579365079365077E-2</v>
      </c>
    </row>
    <row r="258" spans="1:14" x14ac:dyDescent="0.3">
      <c r="A258" t="s">
        <v>287</v>
      </c>
      <c r="B258" t="s">
        <v>368</v>
      </c>
      <c r="C258" s="3">
        <v>45712</v>
      </c>
      <c r="D258" t="s">
        <v>19</v>
      </c>
      <c r="E258" t="s">
        <v>73</v>
      </c>
      <c r="F258" s="2">
        <v>4188</v>
      </c>
      <c r="G258" s="2">
        <v>942</v>
      </c>
      <c r="H258" s="2">
        <v>118</v>
      </c>
      <c r="I258" s="2">
        <v>20940</v>
      </c>
      <c r="J258" s="2">
        <v>20471</v>
      </c>
      <c r="K258" s="2">
        <v>102</v>
      </c>
      <c r="L258" t="s">
        <v>48</v>
      </c>
      <c r="M258" t="s">
        <v>369</v>
      </c>
      <c r="N258" s="5">
        <f>(Post_Table[[#This Row],[Likes]]+Post_Table[[#This Row],[Shares]]+Post_Table[[#This Row],[Comments]])/Post_Table[[#This Row],[Impressions]]</f>
        <v>0.25062082139446035</v>
      </c>
    </row>
    <row r="259" spans="1:14" x14ac:dyDescent="0.3">
      <c r="A259" t="s">
        <v>288</v>
      </c>
      <c r="B259" t="s">
        <v>14</v>
      </c>
      <c r="C259" s="3">
        <v>45530</v>
      </c>
      <c r="D259" t="s">
        <v>36</v>
      </c>
      <c r="E259" t="s">
        <v>39</v>
      </c>
      <c r="F259" s="2">
        <v>929</v>
      </c>
      <c r="G259" s="2">
        <v>192</v>
      </c>
      <c r="H259" s="2">
        <v>322</v>
      </c>
      <c r="I259" s="2">
        <v>16722</v>
      </c>
      <c r="J259" s="2">
        <v>15996</v>
      </c>
      <c r="K259" s="2">
        <v>145</v>
      </c>
      <c r="L259" t="s">
        <v>30</v>
      </c>
      <c r="M259" t="s">
        <v>25</v>
      </c>
      <c r="N259" s="5">
        <f>(Post_Table[[#This Row],[Likes]]+Post_Table[[#This Row],[Shares]]+Post_Table[[#This Row],[Comments]])/Post_Table[[#This Row],[Impressions]]</f>
        <v>8.6293505561535699E-2</v>
      </c>
    </row>
    <row r="260" spans="1:14" x14ac:dyDescent="0.3">
      <c r="A260" t="s">
        <v>288</v>
      </c>
      <c r="B260" t="s">
        <v>14</v>
      </c>
      <c r="C260" s="3">
        <v>45530</v>
      </c>
      <c r="D260" t="s">
        <v>36</v>
      </c>
      <c r="E260" t="s">
        <v>39</v>
      </c>
      <c r="F260" s="2">
        <v>929</v>
      </c>
      <c r="G260" s="2">
        <v>192</v>
      </c>
      <c r="H260" s="2">
        <v>322</v>
      </c>
      <c r="I260" s="2">
        <v>16722</v>
      </c>
      <c r="J260" s="2">
        <v>15996</v>
      </c>
      <c r="K260" s="2">
        <v>145</v>
      </c>
      <c r="L260" t="s">
        <v>24</v>
      </c>
      <c r="M260" t="s">
        <v>25</v>
      </c>
      <c r="N260" s="5">
        <f>(Post_Table[[#This Row],[Likes]]+Post_Table[[#This Row],[Shares]]+Post_Table[[#This Row],[Comments]])/Post_Table[[#This Row],[Impressions]]</f>
        <v>8.6293505561535699E-2</v>
      </c>
    </row>
    <row r="261" spans="1:14" x14ac:dyDescent="0.3">
      <c r="A261" t="s">
        <v>288</v>
      </c>
      <c r="B261" t="s">
        <v>14</v>
      </c>
      <c r="C261" s="3">
        <v>45530</v>
      </c>
      <c r="D261" t="s">
        <v>36</v>
      </c>
      <c r="E261" t="s">
        <v>39</v>
      </c>
      <c r="F261" s="2">
        <v>929</v>
      </c>
      <c r="G261" s="2">
        <v>192</v>
      </c>
      <c r="H261" s="2">
        <v>322</v>
      </c>
      <c r="I261" s="2">
        <v>16722</v>
      </c>
      <c r="J261" s="2">
        <v>15996</v>
      </c>
      <c r="K261" s="2">
        <v>145</v>
      </c>
      <c r="L261" t="s">
        <v>371</v>
      </c>
      <c r="M261" t="s">
        <v>25</v>
      </c>
      <c r="N261" s="5">
        <f>(Post_Table[[#This Row],[Likes]]+Post_Table[[#This Row],[Shares]]+Post_Table[[#This Row],[Comments]])/Post_Table[[#This Row],[Impressions]]</f>
        <v>8.6293505561535699E-2</v>
      </c>
    </row>
    <row r="262" spans="1:14" x14ac:dyDescent="0.3">
      <c r="A262" t="s">
        <v>289</v>
      </c>
      <c r="B262" t="s">
        <v>35</v>
      </c>
      <c r="C262" s="3">
        <v>45675</v>
      </c>
      <c r="D262" t="s">
        <v>28</v>
      </c>
      <c r="E262" t="s">
        <v>54</v>
      </c>
      <c r="F262" s="2">
        <v>4321</v>
      </c>
      <c r="G262" s="2">
        <v>874</v>
      </c>
      <c r="H262" s="2">
        <v>172</v>
      </c>
      <c r="I262" s="2">
        <v>30247</v>
      </c>
      <c r="J262" s="2">
        <v>29254</v>
      </c>
      <c r="K262" s="2">
        <v>122</v>
      </c>
      <c r="L262" t="s">
        <v>24</v>
      </c>
      <c r="M262" t="s">
        <v>31</v>
      </c>
      <c r="N262" s="5">
        <f>(Post_Table[[#This Row],[Likes]]+Post_Table[[#This Row],[Shares]]+Post_Table[[#This Row],[Comments]])/Post_Table[[#This Row],[Impressions]]</f>
        <v>0.17743908486792079</v>
      </c>
    </row>
    <row r="263" spans="1:14" x14ac:dyDescent="0.3">
      <c r="A263" t="s">
        <v>290</v>
      </c>
      <c r="B263" t="s">
        <v>35</v>
      </c>
      <c r="C263" s="3">
        <v>45480</v>
      </c>
      <c r="D263" t="s">
        <v>15</v>
      </c>
      <c r="E263" t="s">
        <v>50</v>
      </c>
      <c r="F263" s="2">
        <v>4767</v>
      </c>
      <c r="G263" s="2">
        <v>190</v>
      </c>
      <c r="H263" s="2">
        <v>340</v>
      </c>
      <c r="I263" s="2">
        <v>28602</v>
      </c>
      <c r="J263" s="2">
        <v>28044</v>
      </c>
      <c r="K263" s="2">
        <v>210</v>
      </c>
      <c r="L263" t="s">
        <v>30</v>
      </c>
      <c r="M263" t="s">
        <v>25</v>
      </c>
      <c r="N263" s="5">
        <f>(Post_Table[[#This Row],[Likes]]+Post_Table[[#This Row],[Shares]]+Post_Table[[#This Row],[Comments]])/Post_Table[[#This Row],[Impressions]]</f>
        <v>0.18519683938186141</v>
      </c>
    </row>
    <row r="264" spans="1:14" x14ac:dyDescent="0.3">
      <c r="A264" t="s">
        <v>291</v>
      </c>
      <c r="B264" t="s">
        <v>14</v>
      </c>
      <c r="C264" s="3">
        <v>45722</v>
      </c>
      <c r="D264" t="s">
        <v>41</v>
      </c>
      <c r="E264" t="s">
        <v>88</v>
      </c>
      <c r="F264" s="2">
        <v>3592</v>
      </c>
      <c r="G264" s="2">
        <v>911</v>
      </c>
      <c r="H264" s="2">
        <v>375</v>
      </c>
      <c r="I264" s="2">
        <v>50288</v>
      </c>
      <c r="J264" s="2">
        <v>49490</v>
      </c>
      <c r="K264" s="2">
        <v>32</v>
      </c>
      <c r="L264" t="s">
        <v>48</v>
      </c>
      <c r="M264" t="s">
        <v>31</v>
      </c>
      <c r="N264" s="5">
        <f>(Post_Table[[#This Row],[Likes]]+Post_Table[[#This Row],[Shares]]+Post_Table[[#This Row],[Comments]])/Post_Table[[#This Row],[Impressions]]</f>
        <v>9.7001272669424113E-2</v>
      </c>
    </row>
    <row r="265" spans="1:14" x14ac:dyDescent="0.3">
      <c r="A265" t="s">
        <v>292</v>
      </c>
      <c r="B265" t="s">
        <v>368</v>
      </c>
      <c r="C265" s="3">
        <v>45590</v>
      </c>
      <c r="D265" t="s">
        <v>56</v>
      </c>
      <c r="E265" t="s">
        <v>135</v>
      </c>
      <c r="F265" s="2">
        <v>4661</v>
      </c>
      <c r="G265" s="2">
        <v>935</v>
      </c>
      <c r="H265" s="2">
        <v>433</v>
      </c>
      <c r="I265" s="2">
        <v>23305</v>
      </c>
      <c r="J265" s="2">
        <v>22583</v>
      </c>
      <c r="K265" s="2">
        <v>63</v>
      </c>
      <c r="L265" t="s">
        <v>48</v>
      </c>
      <c r="M265" t="s">
        <v>25</v>
      </c>
      <c r="N265" s="5">
        <f>(Post_Table[[#This Row],[Likes]]+Post_Table[[#This Row],[Shares]]+Post_Table[[#This Row],[Comments]])/Post_Table[[#This Row],[Impressions]]</f>
        <v>0.25869984981763572</v>
      </c>
    </row>
    <row r="266" spans="1:14" x14ac:dyDescent="0.3">
      <c r="A266" t="s">
        <v>293</v>
      </c>
      <c r="B266" t="s">
        <v>35</v>
      </c>
      <c r="C266" s="3">
        <v>45669</v>
      </c>
      <c r="D266" t="s">
        <v>15</v>
      </c>
      <c r="E266" t="s">
        <v>50</v>
      </c>
      <c r="F266" s="2">
        <v>4134</v>
      </c>
      <c r="G266" s="2">
        <v>824</v>
      </c>
      <c r="H266" s="2">
        <v>99</v>
      </c>
      <c r="I266" s="2">
        <v>41340</v>
      </c>
      <c r="J266" s="2">
        <v>41050</v>
      </c>
      <c r="K266" s="2">
        <v>177</v>
      </c>
      <c r="L266" t="s">
        <v>30</v>
      </c>
      <c r="M266" t="s">
        <v>17</v>
      </c>
      <c r="N266" s="5">
        <f>(Post_Table[[#This Row],[Likes]]+Post_Table[[#This Row],[Shares]]+Post_Table[[#This Row],[Comments]])/Post_Table[[#This Row],[Impressions]]</f>
        <v>0.12232704402515723</v>
      </c>
    </row>
    <row r="267" spans="1:14" x14ac:dyDescent="0.3">
      <c r="A267" t="s">
        <v>294</v>
      </c>
      <c r="B267" t="s">
        <v>35</v>
      </c>
      <c r="C267" s="3">
        <v>45576</v>
      </c>
      <c r="D267" t="s">
        <v>41</v>
      </c>
      <c r="E267" t="s">
        <v>46</v>
      </c>
      <c r="F267" s="2">
        <v>400</v>
      </c>
      <c r="G267" s="2">
        <v>680</v>
      </c>
      <c r="H267" s="2">
        <v>434</v>
      </c>
      <c r="I267" s="2">
        <v>6400</v>
      </c>
      <c r="J267" s="2">
        <v>5472</v>
      </c>
      <c r="K267" s="2">
        <v>160</v>
      </c>
      <c r="L267" t="s">
        <v>48</v>
      </c>
      <c r="M267" t="s">
        <v>21</v>
      </c>
      <c r="N267" s="5">
        <f>(Post_Table[[#This Row],[Likes]]+Post_Table[[#This Row],[Shares]]+Post_Table[[#This Row],[Comments]])/Post_Table[[#This Row],[Impressions]]</f>
        <v>0.23656250000000001</v>
      </c>
    </row>
    <row r="268" spans="1:14" x14ac:dyDescent="0.3">
      <c r="A268" t="s">
        <v>295</v>
      </c>
      <c r="B268" t="s">
        <v>35</v>
      </c>
      <c r="C268" s="3">
        <v>45531</v>
      </c>
      <c r="D268" t="s">
        <v>15</v>
      </c>
      <c r="E268" t="s">
        <v>50</v>
      </c>
      <c r="F268" s="2">
        <v>3960</v>
      </c>
      <c r="G268" s="2">
        <v>266</v>
      </c>
      <c r="H268" s="2">
        <v>8</v>
      </c>
      <c r="I268" s="2">
        <v>35640</v>
      </c>
      <c r="J268" s="2">
        <v>34850</v>
      </c>
      <c r="K268" s="2">
        <v>208</v>
      </c>
      <c r="L268" t="s">
        <v>48</v>
      </c>
      <c r="M268" t="s">
        <v>369</v>
      </c>
      <c r="N268" s="5">
        <f>(Post_Table[[#This Row],[Likes]]+Post_Table[[#This Row],[Shares]]+Post_Table[[#This Row],[Comments]])/Post_Table[[#This Row],[Impressions]]</f>
        <v>0.11879910213243547</v>
      </c>
    </row>
    <row r="269" spans="1:14" x14ac:dyDescent="0.3">
      <c r="A269" t="s">
        <v>295</v>
      </c>
      <c r="B269" t="s">
        <v>35</v>
      </c>
      <c r="C269" s="3">
        <v>45531</v>
      </c>
      <c r="D269" t="s">
        <v>15</v>
      </c>
      <c r="E269" t="s">
        <v>50</v>
      </c>
      <c r="F269" s="2">
        <v>3960</v>
      </c>
      <c r="G269" s="2">
        <v>266</v>
      </c>
      <c r="H269" s="2">
        <v>8</v>
      </c>
      <c r="I269" s="2">
        <v>35640</v>
      </c>
      <c r="J269" s="2">
        <v>34850</v>
      </c>
      <c r="K269" s="2">
        <v>208</v>
      </c>
      <c r="L269" t="s">
        <v>30</v>
      </c>
      <c r="M269" t="s">
        <v>369</v>
      </c>
      <c r="N269" s="5">
        <f>(Post_Table[[#This Row],[Likes]]+Post_Table[[#This Row],[Shares]]+Post_Table[[#This Row],[Comments]])/Post_Table[[#This Row],[Impressions]]</f>
        <v>0.11879910213243547</v>
      </c>
    </row>
    <row r="270" spans="1:14" x14ac:dyDescent="0.3">
      <c r="A270" t="s">
        <v>295</v>
      </c>
      <c r="B270" t="s">
        <v>35</v>
      </c>
      <c r="C270" s="3">
        <v>45531</v>
      </c>
      <c r="D270" t="s">
        <v>15</v>
      </c>
      <c r="E270" t="s">
        <v>50</v>
      </c>
      <c r="F270" s="2">
        <v>3960</v>
      </c>
      <c r="G270" s="2">
        <v>266</v>
      </c>
      <c r="H270" s="2">
        <v>8</v>
      </c>
      <c r="I270" s="2">
        <v>35640</v>
      </c>
      <c r="J270" s="2">
        <v>34850</v>
      </c>
      <c r="K270" s="2">
        <v>208</v>
      </c>
      <c r="L270" t="s">
        <v>372</v>
      </c>
      <c r="M270" t="s">
        <v>369</v>
      </c>
      <c r="N270" s="5">
        <f>(Post_Table[[#This Row],[Likes]]+Post_Table[[#This Row],[Shares]]+Post_Table[[#This Row],[Comments]])/Post_Table[[#This Row],[Impressions]]</f>
        <v>0.11879910213243547</v>
      </c>
    </row>
    <row r="271" spans="1:14" x14ac:dyDescent="0.3">
      <c r="A271" t="s">
        <v>296</v>
      </c>
      <c r="B271" t="s">
        <v>35</v>
      </c>
      <c r="C271" s="3">
        <v>45690</v>
      </c>
      <c r="D271" t="s">
        <v>28</v>
      </c>
      <c r="E271" t="s">
        <v>54</v>
      </c>
      <c r="F271" s="2">
        <v>886</v>
      </c>
      <c r="G271" s="2">
        <v>126</v>
      </c>
      <c r="H271" s="2">
        <v>153</v>
      </c>
      <c r="I271" s="2">
        <v>4430</v>
      </c>
      <c r="J271" s="2">
        <v>4037</v>
      </c>
      <c r="K271" s="2">
        <v>212</v>
      </c>
      <c r="L271" t="s">
        <v>30</v>
      </c>
      <c r="M271" t="s">
        <v>369</v>
      </c>
      <c r="N271" s="5">
        <f>(Post_Table[[#This Row],[Likes]]+Post_Table[[#This Row],[Shares]]+Post_Table[[#This Row],[Comments]])/Post_Table[[#This Row],[Impressions]]</f>
        <v>0.26297968397291194</v>
      </c>
    </row>
    <row r="272" spans="1:14" x14ac:dyDescent="0.3">
      <c r="A272" t="s">
        <v>297</v>
      </c>
      <c r="B272" t="s">
        <v>14</v>
      </c>
      <c r="C272" s="3">
        <v>45491</v>
      </c>
      <c r="D272" t="s">
        <v>41</v>
      </c>
      <c r="E272" t="s">
        <v>88</v>
      </c>
      <c r="F272" s="2">
        <v>827</v>
      </c>
      <c r="G272" s="2">
        <v>77</v>
      </c>
      <c r="H272" s="2">
        <v>402</v>
      </c>
      <c r="I272" s="2">
        <v>14886</v>
      </c>
      <c r="J272" s="2">
        <v>14129</v>
      </c>
      <c r="K272" s="2">
        <v>254</v>
      </c>
      <c r="L272" t="s">
        <v>30</v>
      </c>
      <c r="M272" t="s">
        <v>21</v>
      </c>
      <c r="N272" s="5">
        <f>(Post_Table[[#This Row],[Likes]]+Post_Table[[#This Row],[Shares]]+Post_Table[[#This Row],[Comments]])/Post_Table[[#This Row],[Impressions]]</f>
        <v>8.7733440816874911E-2</v>
      </c>
    </row>
    <row r="273" spans="1:14" x14ac:dyDescent="0.3">
      <c r="A273" t="s">
        <v>298</v>
      </c>
      <c r="B273" t="s">
        <v>35</v>
      </c>
      <c r="C273" s="3">
        <v>45465</v>
      </c>
      <c r="D273" t="s">
        <v>15</v>
      </c>
      <c r="E273" t="s">
        <v>50</v>
      </c>
      <c r="F273" s="2">
        <v>3813</v>
      </c>
      <c r="G273" s="2">
        <v>935</v>
      </c>
      <c r="H273" s="2">
        <v>274</v>
      </c>
      <c r="I273" s="2">
        <v>68634</v>
      </c>
      <c r="J273" s="2">
        <v>68488</v>
      </c>
      <c r="K273" s="2">
        <v>251</v>
      </c>
      <c r="L273" t="s">
        <v>48</v>
      </c>
      <c r="M273" t="s">
        <v>369</v>
      </c>
      <c r="N273" s="5">
        <f>(Post_Table[[#This Row],[Likes]]+Post_Table[[#This Row],[Shares]]+Post_Table[[#This Row],[Comments]])/Post_Table[[#This Row],[Impressions]]</f>
        <v>7.3170731707317069E-2</v>
      </c>
    </row>
    <row r="274" spans="1:14" x14ac:dyDescent="0.3">
      <c r="A274" t="s">
        <v>299</v>
      </c>
      <c r="B274" t="s">
        <v>27</v>
      </c>
      <c r="C274" s="3">
        <v>45743</v>
      </c>
      <c r="D274" t="s">
        <v>36</v>
      </c>
      <c r="E274" t="s">
        <v>65</v>
      </c>
      <c r="F274" s="2">
        <v>1377</v>
      </c>
      <c r="G274" s="2">
        <v>796</v>
      </c>
      <c r="H274" s="2">
        <v>387</v>
      </c>
      <c r="I274" s="2">
        <v>22032</v>
      </c>
      <c r="J274" s="2">
        <v>21869</v>
      </c>
      <c r="K274" s="2">
        <v>189</v>
      </c>
      <c r="L274" t="s">
        <v>48</v>
      </c>
      <c r="M274" t="s">
        <v>369</v>
      </c>
      <c r="N274" s="5">
        <f>(Post_Table[[#This Row],[Likes]]+Post_Table[[#This Row],[Shares]]+Post_Table[[#This Row],[Comments]])/Post_Table[[#This Row],[Impressions]]</f>
        <v>0.11619462599854757</v>
      </c>
    </row>
    <row r="275" spans="1:14" x14ac:dyDescent="0.3">
      <c r="A275" t="s">
        <v>300</v>
      </c>
      <c r="B275" t="s">
        <v>35</v>
      </c>
      <c r="C275" s="3">
        <v>45775</v>
      </c>
      <c r="D275" t="s">
        <v>36</v>
      </c>
      <c r="E275" t="s">
        <v>37</v>
      </c>
      <c r="F275" s="2">
        <v>2089</v>
      </c>
      <c r="G275" s="2">
        <v>476</v>
      </c>
      <c r="H275" s="2">
        <v>69</v>
      </c>
      <c r="I275" s="2">
        <v>16712</v>
      </c>
      <c r="J275" s="2">
        <v>16309</v>
      </c>
      <c r="K275" s="2">
        <v>64</v>
      </c>
      <c r="L275" t="s">
        <v>48</v>
      </c>
      <c r="M275" t="s">
        <v>25</v>
      </c>
      <c r="N275" s="5">
        <f>(Post_Table[[#This Row],[Likes]]+Post_Table[[#This Row],[Shares]]+Post_Table[[#This Row],[Comments]])/Post_Table[[#This Row],[Impressions]]</f>
        <v>0.15761129727142173</v>
      </c>
    </row>
    <row r="276" spans="1:14" x14ac:dyDescent="0.3">
      <c r="A276" t="s">
        <v>301</v>
      </c>
      <c r="B276" t="s">
        <v>14</v>
      </c>
      <c r="C276" s="3">
        <v>45507</v>
      </c>
      <c r="D276" t="s">
        <v>15</v>
      </c>
      <c r="E276" t="s">
        <v>16</v>
      </c>
      <c r="F276" s="2">
        <v>3791</v>
      </c>
      <c r="G276" s="2">
        <v>593</v>
      </c>
      <c r="H276" s="2">
        <v>228</v>
      </c>
      <c r="I276" s="2">
        <v>53074</v>
      </c>
      <c r="J276" s="2">
        <v>52613</v>
      </c>
      <c r="K276" s="2">
        <v>205</v>
      </c>
      <c r="L276" t="s">
        <v>30</v>
      </c>
      <c r="M276" t="s">
        <v>369</v>
      </c>
      <c r="N276" s="5">
        <f>(Post_Table[[#This Row],[Likes]]+Post_Table[[#This Row],[Shares]]+Post_Table[[#This Row],[Comments]])/Post_Table[[#This Row],[Impressions]]</f>
        <v>8.6897539284772202E-2</v>
      </c>
    </row>
    <row r="277" spans="1:14" x14ac:dyDescent="0.3">
      <c r="A277" t="s">
        <v>302</v>
      </c>
      <c r="B277" t="s">
        <v>14</v>
      </c>
      <c r="C277" s="3">
        <v>45671</v>
      </c>
      <c r="D277" t="s">
        <v>41</v>
      </c>
      <c r="E277" t="s">
        <v>88</v>
      </c>
      <c r="F277" s="2">
        <v>2692</v>
      </c>
      <c r="G277" s="2">
        <v>115</v>
      </c>
      <c r="H277" s="2">
        <v>64</v>
      </c>
      <c r="I277" s="2">
        <v>21536</v>
      </c>
      <c r="J277" s="2">
        <v>21120</v>
      </c>
      <c r="K277" s="2">
        <v>224</v>
      </c>
      <c r="L277" t="s">
        <v>48</v>
      </c>
      <c r="M277" t="s">
        <v>21</v>
      </c>
      <c r="N277" s="5">
        <f>(Post_Table[[#This Row],[Likes]]+Post_Table[[#This Row],[Shares]]+Post_Table[[#This Row],[Comments]])/Post_Table[[#This Row],[Impressions]]</f>
        <v>0.13331166419019316</v>
      </c>
    </row>
    <row r="278" spans="1:14" x14ac:dyDescent="0.3">
      <c r="A278" t="s">
        <v>303</v>
      </c>
      <c r="B278" t="s">
        <v>35</v>
      </c>
      <c r="C278" s="3">
        <v>45750</v>
      </c>
      <c r="D278" t="s">
        <v>28</v>
      </c>
      <c r="E278" t="s">
        <v>54</v>
      </c>
      <c r="F278" s="2">
        <v>3767</v>
      </c>
      <c r="G278" s="2">
        <v>514</v>
      </c>
      <c r="H278" s="2">
        <v>238</v>
      </c>
      <c r="I278" s="2">
        <v>37670</v>
      </c>
      <c r="J278" s="2">
        <v>36807</v>
      </c>
      <c r="K278" s="2">
        <v>226</v>
      </c>
      <c r="L278" t="s">
        <v>48</v>
      </c>
      <c r="M278" t="s">
        <v>31</v>
      </c>
      <c r="N278" s="5">
        <f>(Post_Table[[#This Row],[Likes]]+Post_Table[[#This Row],[Shares]]+Post_Table[[#This Row],[Comments]])/Post_Table[[#This Row],[Impressions]]</f>
        <v>0.11996283514733209</v>
      </c>
    </row>
    <row r="279" spans="1:14" x14ac:dyDescent="0.3">
      <c r="A279" t="s">
        <v>304</v>
      </c>
      <c r="B279" t="s">
        <v>368</v>
      </c>
      <c r="C279" s="3">
        <v>45553</v>
      </c>
      <c r="D279" t="s">
        <v>36</v>
      </c>
      <c r="E279" t="s">
        <v>52</v>
      </c>
      <c r="F279" s="2">
        <v>2143</v>
      </c>
      <c r="G279" s="2">
        <v>12</v>
      </c>
      <c r="H279" s="2">
        <v>204</v>
      </c>
      <c r="I279" s="2">
        <v>40717</v>
      </c>
      <c r="J279" s="2">
        <v>40125</v>
      </c>
      <c r="K279" s="2">
        <v>248</v>
      </c>
      <c r="L279" t="s">
        <v>30</v>
      </c>
      <c r="M279" t="s">
        <v>21</v>
      </c>
      <c r="N279" s="5">
        <f>(Post_Table[[#This Row],[Likes]]+Post_Table[[#This Row],[Shares]]+Post_Table[[#This Row],[Comments]])/Post_Table[[#This Row],[Impressions]]</f>
        <v>5.7936488444630008E-2</v>
      </c>
    </row>
    <row r="280" spans="1:14" x14ac:dyDescent="0.3">
      <c r="A280" t="s">
        <v>305</v>
      </c>
      <c r="B280" t="s">
        <v>35</v>
      </c>
      <c r="C280" s="3">
        <v>45753</v>
      </c>
      <c r="D280" t="s">
        <v>41</v>
      </c>
      <c r="E280" t="s">
        <v>46</v>
      </c>
      <c r="F280" s="2">
        <v>3090</v>
      </c>
      <c r="G280" s="2">
        <v>697</v>
      </c>
      <c r="H280" s="2">
        <v>164</v>
      </c>
      <c r="I280" s="2">
        <v>49440</v>
      </c>
      <c r="J280" s="2">
        <v>48524</v>
      </c>
      <c r="K280" s="2">
        <v>25</v>
      </c>
      <c r="L280" t="s">
        <v>30</v>
      </c>
      <c r="M280" t="s">
        <v>21</v>
      </c>
      <c r="N280" s="5">
        <f>(Post_Table[[#This Row],[Likes]]+Post_Table[[#This Row],[Shares]]+Post_Table[[#This Row],[Comments]])/Post_Table[[#This Row],[Impressions]]</f>
        <v>7.9915048543689318E-2</v>
      </c>
    </row>
    <row r="281" spans="1:14" x14ac:dyDescent="0.3">
      <c r="A281" t="s">
        <v>305</v>
      </c>
      <c r="B281" t="s">
        <v>35</v>
      </c>
      <c r="C281" s="3">
        <v>45753</v>
      </c>
      <c r="D281" t="s">
        <v>41</v>
      </c>
      <c r="E281" t="s">
        <v>46</v>
      </c>
      <c r="F281" s="2">
        <v>3090</v>
      </c>
      <c r="G281" s="2">
        <v>697</v>
      </c>
      <c r="H281" s="2">
        <v>164</v>
      </c>
      <c r="I281" s="2">
        <v>49440</v>
      </c>
      <c r="J281" s="2">
        <v>48524</v>
      </c>
      <c r="K281" s="2">
        <v>25</v>
      </c>
      <c r="L281" t="s">
        <v>30</v>
      </c>
      <c r="M281" t="s">
        <v>21</v>
      </c>
      <c r="N281" s="5">
        <f>(Post_Table[[#This Row],[Likes]]+Post_Table[[#This Row],[Shares]]+Post_Table[[#This Row],[Comments]])/Post_Table[[#This Row],[Impressions]]</f>
        <v>7.9915048543689318E-2</v>
      </c>
    </row>
    <row r="282" spans="1:14" x14ac:dyDescent="0.3">
      <c r="A282" t="s">
        <v>305</v>
      </c>
      <c r="B282" t="s">
        <v>35</v>
      </c>
      <c r="C282" s="3">
        <v>45753</v>
      </c>
      <c r="D282" t="s">
        <v>41</v>
      </c>
      <c r="E282" t="s">
        <v>46</v>
      </c>
      <c r="F282" s="2">
        <v>3090</v>
      </c>
      <c r="G282" s="2">
        <v>697</v>
      </c>
      <c r="H282" s="2">
        <v>164</v>
      </c>
      <c r="I282" s="2">
        <v>49440</v>
      </c>
      <c r="J282" s="2">
        <v>48524</v>
      </c>
      <c r="K282" s="2">
        <v>25</v>
      </c>
      <c r="L282" t="s">
        <v>372</v>
      </c>
      <c r="M282" t="s">
        <v>21</v>
      </c>
      <c r="N282" s="5">
        <f>(Post_Table[[#This Row],[Likes]]+Post_Table[[#This Row],[Shares]]+Post_Table[[#This Row],[Comments]])/Post_Table[[#This Row],[Impressions]]</f>
        <v>7.9915048543689318E-2</v>
      </c>
    </row>
    <row r="283" spans="1:14" x14ac:dyDescent="0.3">
      <c r="A283" t="s">
        <v>306</v>
      </c>
      <c r="B283" t="s">
        <v>27</v>
      </c>
      <c r="C283" s="3">
        <v>45509</v>
      </c>
      <c r="D283" t="s">
        <v>28</v>
      </c>
      <c r="E283" t="s">
        <v>29</v>
      </c>
      <c r="F283" s="2">
        <v>3601</v>
      </c>
      <c r="G283" s="2">
        <v>695</v>
      </c>
      <c r="H283" s="2">
        <v>75</v>
      </c>
      <c r="I283" s="2">
        <v>21606</v>
      </c>
      <c r="J283" s="2">
        <v>21454</v>
      </c>
      <c r="K283" s="2">
        <v>172</v>
      </c>
      <c r="L283" t="s">
        <v>30</v>
      </c>
      <c r="M283" t="s">
        <v>21</v>
      </c>
      <c r="N283" s="5">
        <f>(Post_Table[[#This Row],[Likes]]+Post_Table[[#This Row],[Shares]]+Post_Table[[#This Row],[Comments]])/Post_Table[[#This Row],[Impressions]]</f>
        <v>0.2023049153013052</v>
      </c>
    </row>
    <row r="284" spans="1:14" x14ac:dyDescent="0.3">
      <c r="A284" t="s">
        <v>307</v>
      </c>
      <c r="B284" t="s">
        <v>35</v>
      </c>
      <c r="C284" s="3">
        <v>45698</v>
      </c>
      <c r="D284" t="s">
        <v>19</v>
      </c>
      <c r="E284" t="s">
        <v>44</v>
      </c>
      <c r="F284" s="2">
        <v>562</v>
      </c>
      <c r="G284" s="2">
        <v>158</v>
      </c>
      <c r="H284" s="2">
        <v>149</v>
      </c>
      <c r="I284" s="2">
        <v>3372</v>
      </c>
      <c r="J284" s="2">
        <v>2940</v>
      </c>
      <c r="K284" s="2">
        <v>93</v>
      </c>
      <c r="L284" t="s">
        <v>24</v>
      </c>
      <c r="M284" t="s">
        <v>17</v>
      </c>
      <c r="N284" s="5">
        <f>(Post_Table[[#This Row],[Likes]]+Post_Table[[#This Row],[Shares]]+Post_Table[[#This Row],[Comments]])/Post_Table[[#This Row],[Impressions]]</f>
        <v>0.25771055753262156</v>
      </c>
    </row>
    <row r="285" spans="1:14" x14ac:dyDescent="0.3">
      <c r="A285" t="s">
        <v>308</v>
      </c>
      <c r="B285" t="s">
        <v>27</v>
      </c>
      <c r="C285" s="3">
        <v>45700</v>
      </c>
      <c r="D285" t="s">
        <v>28</v>
      </c>
      <c r="E285" t="s">
        <v>29</v>
      </c>
      <c r="F285" s="2">
        <v>4332</v>
      </c>
      <c r="G285" s="2">
        <v>771</v>
      </c>
      <c r="H285" s="2">
        <v>219</v>
      </c>
      <c r="I285" s="2">
        <v>60648</v>
      </c>
      <c r="J285" s="2">
        <v>60397</v>
      </c>
      <c r="K285" s="2">
        <v>10</v>
      </c>
      <c r="L285" t="s">
        <v>24</v>
      </c>
      <c r="M285" t="s">
        <v>25</v>
      </c>
      <c r="N285" s="5">
        <f>(Post_Table[[#This Row],[Likes]]+Post_Table[[#This Row],[Shares]]+Post_Table[[#This Row],[Comments]])/Post_Table[[#This Row],[Impressions]]</f>
        <v>8.7752275425405618E-2</v>
      </c>
    </row>
    <row r="286" spans="1:14" x14ac:dyDescent="0.3">
      <c r="A286" t="s">
        <v>308</v>
      </c>
      <c r="B286" t="s">
        <v>27</v>
      </c>
      <c r="C286" s="3">
        <v>45700</v>
      </c>
      <c r="D286" t="s">
        <v>28</v>
      </c>
      <c r="E286" t="s">
        <v>29</v>
      </c>
      <c r="F286" s="2">
        <v>4332</v>
      </c>
      <c r="G286" s="2">
        <v>771</v>
      </c>
      <c r="H286" s="2">
        <v>219</v>
      </c>
      <c r="I286" s="2">
        <v>60648</v>
      </c>
      <c r="J286" s="2">
        <v>60397</v>
      </c>
      <c r="K286" s="2">
        <v>10</v>
      </c>
      <c r="L286" t="s">
        <v>30</v>
      </c>
      <c r="M286" t="s">
        <v>25</v>
      </c>
      <c r="N286" s="5">
        <f>(Post_Table[[#This Row],[Likes]]+Post_Table[[#This Row],[Shares]]+Post_Table[[#This Row],[Comments]])/Post_Table[[#This Row],[Impressions]]</f>
        <v>8.7752275425405618E-2</v>
      </c>
    </row>
    <row r="287" spans="1:14" x14ac:dyDescent="0.3">
      <c r="A287" t="s">
        <v>308</v>
      </c>
      <c r="B287" t="s">
        <v>27</v>
      </c>
      <c r="C287" s="3">
        <v>45700</v>
      </c>
      <c r="D287" t="s">
        <v>28</v>
      </c>
      <c r="E287" t="s">
        <v>29</v>
      </c>
      <c r="F287" s="2">
        <v>4332</v>
      </c>
      <c r="G287" s="2">
        <v>771</v>
      </c>
      <c r="H287" s="2">
        <v>219</v>
      </c>
      <c r="I287" s="2">
        <v>60648</v>
      </c>
      <c r="J287" s="2">
        <v>60397</v>
      </c>
      <c r="K287" s="2">
        <v>10</v>
      </c>
      <c r="L287" t="s">
        <v>372</v>
      </c>
      <c r="M287" t="s">
        <v>25</v>
      </c>
      <c r="N287" s="5">
        <f>(Post_Table[[#This Row],[Likes]]+Post_Table[[#This Row],[Shares]]+Post_Table[[#This Row],[Comments]])/Post_Table[[#This Row],[Impressions]]</f>
        <v>8.7752275425405618E-2</v>
      </c>
    </row>
    <row r="288" spans="1:14" x14ac:dyDescent="0.3">
      <c r="A288" t="s">
        <v>309</v>
      </c>
      <c r="B288" t="s">
        <v>27</v>
      </c>
      <c r="C288" s="3">
        <v>45592</v>
      </c>
      <c r="D288" t="s">
        <v>41</v>
      </c>
      <c r="E288" t="s">
        <v>133</v>
      </c>
      <c r="F288" s="2">
        <v>4853</v>
      </c>
      <c r="G288" s="2">
        <v>837</v>
      </c>
      <c r="H288" s="2">
        <v>340</v>
      </c>
      <c r="I288" s="2">
        <v>72795</v>
      </c>
      <c r="J288" s="2">
        <v>72237</v>
      </c>
      <c r="K288" s="2">
        <v>170</v>
      </c>
      <c r="L288" t="s">
        <v>30</v>
      </c>
      <c r="M288" t="s">
        <v>17</v>
      </c>
      <c r="N288" s="5">
        <f>(Post_Table[[#This Row],[Likes]]+Post_Table[[#This Row],[Shares]]+Post_Table[[#This Row],[Comments]])/Post_Table[[#This Row],[Impressions]]</f>
        <v>8.2835359571399134E-2</v>
      </c>
    </row>
    <row r="289" spans="1:14" x14ac:dyDescent="0.3">
      <c r="A289" t="s">
        <v>310</v>
      </c>
      <c r="B289" t="s">
        <v>368</v>
      </c>
      <c r="C289" s="3">
        <v>45675</v>
      </c>
      <c r="D289" t="s">
        <v>41</v>
      </c>
      <c r="E289" t="s">
        <v>42</v>
      </c>
      <c r="F289" s="2">
        <v>1206</v>
      </c>
      <c r="G289" s="2">
        <v>238</v>
      </c>
      <c r="H289" s="2">
        <v>36</v>
      </c>
      <c r="I289" s="2">
        <v>9648</v>
      </c>
      <c r="J289" s="2">
        <v>9417</v>
      </c>
      <c r="K289" s="2">
        <v>237</v>
      </c>
      <c r="L289" t="s">
        <v>24</v>
      </c>
      <c r="M289" t="s">
        <v>369</v>
      </c>
      <c r="N289" s="5">
        <f>(Post_Table[[#This Row],[Likes]]+Post_Table[[#This Row],[Shares]]+Post_Table[[#This Row],[Comments]])/Post_Table[[#This Row],[Impressions]]</f>
        <v>0.15339966832504145</v>
      </c>
    </row>
    <row r="290" spans="1:14" x14ac:dyDescent="0.3">
      <c r="A290" t="s">
        <v>311</v>
      </c>
      <c r="B290" t="s">
        <v>27</v>
      </c>
      <c r="C290" s="3">
        <v>45524</v>
      </c>
      <c r="D290" t="s">
        <v>15</v>
      </c>
      <c r="E290" t="s">
        <v>61</v>
      </c>
      <c r="F290" s="2">
        <v>2603</v>
      </c>
      <c r="G290" s="2">
        <v>690</v>
      </c>
      <c r="H290" s="2">
        <v>205</v>
      </c>
      <c r="I290" s="2">
        <v>13015</v>
      </c>
      <c r="J290" s="2">
        <v>12130</v>
      </c>
      <c r="K290" s="2">
        <v>20</v>
      </c>
      <c r="L290" t="s">
        <v>48</v>
      </c>
      <c r="M290" t="s">
        <v>21</v>
      </c>
      <c r="N290" s="5">
        <f>(Post_Table[[#This Row],[Likes]]+Post_Table[[#This Row],[Shares]]+Post_Table[[#This Row],[Comments]])/Post_Table[[#This Row],[Impressions]]</f>
        <v>0.26876680752977333</v>
      </c>
    </row>
    <row r="291" spans="1:14" x14ac:dyDescent="0.3">
      <c r="A291" t="s">
        <v>312</v>
      </c>
      <c r="B291" t="s">
        <v>14</v>
      </c>
      <c r="C291" s="3">
        <v>45687</v>
      </c>
      <c r="D291" t="s">
        <v>41</v>
      </c>
      <c r="E291" t="s">
        <v>88</v>
      </c>
      <c r="F291" s="2">
        <v>59</v>
      </c>
      <c r="G291" s="2">
        <v>163</v>
      </c>
      <c r="H291" s="2">
        <v>93</v>
      </c>
      <c r="I291" s="2">
        <v>590</v>
      </c>
      <c r="J291" s="2">
        <v>475</v>
      </c>
      <c r="K291" s="2">
        <v>293</v>
      </c>
      <c r="L291" t="s">
        <v>24</v>
      </c>
      <c r="M291" t="s">
        <v>21</v>
      </c>
      <c r="N291" s="5">
        <f>(Post_Table[[#This Row],[Likes]]+Post_Table[[#This Row],[Shares]]+Post_Table[[#This Row],[Comments]])/Post_Table[[#This Row],[Impressions]]</f>
        <v>0.53389830508474578</v>
      </c>
    </row>
    <row r="292" spans="1:14" x14ac:dyDescent="0.3">
      <c r="A292" t="s">
        <v>313</v>
      </c>
      <c r="B292" t="s">
        <v>14</v>
      </c>
      <c r="C292" s="3">
        <v>45708</v>
      </c>
      <c r="D292" t="s">
        <v>36</v>
      </c>
      <c r="E292" t="s">
        <v>39</v>
      </c>
      <c r="F292" s="2">
        <v>1877</v>
      </c>
      <c r="G292" s="2">
        <v>745</v>
      </c>
      <c r="H292" s="2">
        <v>225</v>
      </c>
      <c r="I292" s="2">
        <v>11262</v>
      </c>
      <c r="J292" s="2">
        <v>10967</v>
      </c>
      <c r="K292" s="2">
        <v>41</v>
      </c>
      <c r="L292" t="s">
        <v>30</v>
      </c>
      <c r="M292" t="s">
        <v>31</v>
      </c>
      <c r="N292" s="5">
        <f>(Post_Table[[#This Row],[Likes]]+Post_Table[[#This Row],[Shares]]+Post_Table[[#This Row],[Comments]])/Post_Table[[#This Row],[Impressions]]</f>
        <v>0.25279701651571657</v>
      </c>
    </row>
    <row r="293" spans="1:14" x14ac:dyDescent="0.3">
      <c r="A293" t="s">
        <v>314</v>
      </c>
      <c r="B293" t="s">
        <v>14</v>
      </c>
      <c r="C293" s="3">
        <v>45569</v>
      </c>
      <c r="D293" t="s">
        <v>15</v>
      </c>
      <c r="E293" t="s">
        <v>16</v>
      </c>
      <c r="F293" s="2">
        <v>4187</v>
      </c>
      <c r="G293" s="2">
        <v>66</v>
      </c>
      <c r="H293" s="2">
        <v>31</v>
      </c>
      <c r="I293" s="2">
        <v>66992</v>
      </c>
      <c r="J293" s="2">
        <v>66614</v>
      </c>
      <c r="K293" s="2">
        <v>62</v>
      </c>
      <c r="L293" t="s">
        <v>48</v>
      </c>
      <c r="M293" t="s">
        <v>369</v>
      </c>
      <c r="N293" s="5">
        <f>(Post_Table[[#This Row],[Likes]]+Post_Table[[#This Row],[Shares]]+Post_Table[[#This Row],[Comments]])/Post_Table[[#This Row],[Impressions]]</f>
        <v>6.3947934081681396E-2</v>
      </c>
    </row>
    <row r="294" spans="1:14" x14ac:dyDescent="0.3">
      <c r="A294" t="s">
        <v>315</v>
      </c>
      <c r="B294" t="s">
        <v>27</v>
      </c>
      <c r="C294" s="3">
        <v>45760</v>
      </c>
      <c r="D294" t="s">
        <v>15</v>
      </c>
      <c r="E294" t="s">
        <v>61</v>
      </c>
      <c r="F294" s="2">
        <v>4579</v>
      </c>
      <c r="G294" s="2">
        <v>125</v>
      </c>
      <c r="H294" s="2">
        <v>300</v>
      </c>
      <c r="I294" s="2">
        <v>59527</v>
      </c>
      <c r="J294" s="2">
        <v>59400</v>
      </c>
      <c r="K294" s="2">
        <v>269</v>
      </c>
      <c r="L294" t="s">
        <v>30</v>
      </c>
      <c r="M294" t="s">
        <v>17</v>
      </c>
      <c r="N294" s="5">
        <f>(Post_Table[[#This Row],[Likes]]+Post_Table[[#This Row],[Shares]]+Post_Table[[#This Row],[Comments]])/Post_Table[[#This Row],[Impressions]]</f>
        <v>8.4062694239588759E-2</v>
      </c>
    </row>
    <row r="295" spans="1:14" x14ac:dyDescent="0.3">
      <c r="A295" t="s">
        <v>316</v>
      </c>
      <c r="B295" t="s">
        <v>27</v>
      </c>
      <c r="C295" s="3">
        <v>45601</v>
      </c>
      <c r="D295" t="s">
        <v>56</v>
      </c>
      <c r="E295" t="s">
        <v>63</v>
      </c>
      <c r="F295" s="2">
        <v>4561</v>
      </c>
      <c r="G295" s="2">
        <v>51</v>
      </c>
      <c r="H295" s="2">
        <v>441</v>
      </c>
      <c r="I295" s="2">
        <v>22805</v>
      </c>
      <c r="J295" s="2">
        <v>21890</v>
      </c>
      <c r="K295" s="2">
        <v>45</v>
      </c>
      <c r="L295" t="s">
        <v>24</v>
      </c>
      <c r="M295" t="s">
        <v>21</v>
      </c>
      <c r="N295" s="5">
        <f>(Post_Table[[#This Row],[Likes]]+Post_Table[[#This Row],[Shares]]+Post_Table[[#This Row],[Comments]])/Post_Table[[#This Row],[Impressions]]</f>
        <v>0.22157421618066214</v>
      </c>
    </row>
    <row r="296" spans="1:14" x14ac:dyDescent="0.3">
      <c r="A296" t="s">
        <v>317</v>
      </c>
      <c r="B296" t="s">
        <v>368</v>
      </c>
      <c r="C296" s="3">
        <v>45672</v>
      </c>
      <c r="D296" t="s">
        <v>15</v>
      </c>
      <c r="E296" t="s">
        <v>23</v>
      </c>
      <c r="F296" s="2">
        <v>3774</v>
      </c>
      <c r="G296" s="2">
        <v>239</v>
      </c>
      <c r="H296" s="2">
        <v>39</v>
      </c>
      <c r="I296" s="2">
        <v>60384</v>
      </c>
      <c r="J296" s="2">
        <v>59490</v>
      </c>
      <c r="K296" s="2">
        <v>241</v>
      </c>
      <c r="L296" t="s">
        <v>24</v>
      </c>
      <c r="M296" t="s">
        <v>25</v>
      </c>
      <c r="N296" s="5">
        <f>(Post_Table[[#This Row],[Likes]]+Post_Table[[#This Row],[Shares]]+Post_Table[[#This Row],[Comments]])/Post_Table[[#This Row],[Impressions]]</f>
        <v>6.7103868574456813E-2</v>
      </c>
    </row>
    <row r="297" spans="1:14" x14ac:dyDescent="0.3">
      <c r="A297" t="s">
        <v>318</v>
      </c>
      <c r="B297" t="s">
        <v>27</v>
      </c>
      <c r="C297" s="3">
        <v>45582</v>
      </c>
      <c r="D297" t="s">
        <v>56</v>
      </c>
      <c r="E297" t="s">
        <v>63</v>
      </c>
      <c r="F297" s="2">
        <v>3575</v>
      </c>
      <c r="G297" s="2">
        <v>749</v>
      </c>
      <c r="H297" s="2">
        <v>111</v>
      </c>
      <c r="I297" s="2">
        <v>21450</v>
      </c>
      <c r="J297" s="2">
        <v>20785</v>
      </c>
      <c r="K297" s="2">
        <v>195</v>
      </c>
      <c r="L297" t="s">
        <v>30</v>
      </c>
      <c r="M297" t="s">
        <v>21</v>
      </c>
      <c r="N297" s="5">
        <f>(Post_Table[[#This Row],[Likes]]+Post_Table[[#This Row],[Shares]]+Post_Table[[#This Row],[Comments]])/Post_Table[[#This Row],[Impressions]]</f>
        <v>0.20675990675990677</v>
      </c>
    </row>
    <row r="298" spans="1:14" x14ac:dyDescent="0.3">
      <c r="A298" t="s">
        <v>319</v>
      </c>
      <c r="B298" t="s">
        <v>27</v>
      </c>
      <c r="C298" s="3">
        <v>45743</v>
      </c>
      <c r="D298" t="s">
        <v>19</v>
      </c>
      <c r="E298" t="s">
        <v>78</v>
      </c>
      <c r="F298" s="2">
        <v>4941</v>
      </c>
      <c r="G298" s="2">
        <v>414</v>
      </c>
      <c r="H298" s="2">
        <v>266</v>
      </c>
      <c r="I298" s="2">
        <v>39528</v>
      </c>
      <c r="J298" s="2">
        <v>39154</v>
      </c>
      <c r="K298" s="2">
        <v>217</v>
      </c>
      <c r="L298" t="s">
        <v>24</v>
      </c>
      <c r="M298" t="s">
        <v>25</v>
      </c>
      <c r="N298" s="5">
        <f>(Post_Table[[#This Row],[Likes]]+Post_Table[[#This Row],[Shares]]+Post_Table[[#This Row],[Comments]])/Post_Table[[#This Row],[Impressions]]</f>
        <v>0.14220299534507186</v>
      </c>
    </row>
    <row r="299" spans="1:14" x14ac:dyDescent="0.3">
      <c r="A299" t="s">
        <v>320</v>
      </c>
      <c r="B299" t="s">
        <v>368</v>
      </c>
      <c r="C299" s="3">
        <v>45577</v>
      </c>
      <c r="D299" t="s">
        <v>28</v>
      </c>
      <c r="E299" t="s">
        <v>101</v>
      </c>
      <c r="F299" s="2">
        <v>3641</v>
      </c>
      <c r="G299" s="2">
        <v>226</v>
      </c>
      <c r="H299" s="2">
        <v>46</v>
      </c>
      <c r="I299" s="2">
        <v>40051</v>
      </c>
      <c r="J299" s="2">
        <v>39319</v>
      </c>
      <c r="K299" s="2">
        <v>296</v>
      </c>
      <c r="L299" t="s">
        <v>30</v>
      </c>
      <c r="M299" t="s">
        <v>31</v>
      </c>
      <c r="N299" s="5">
        <f>(Post_Table[[#This Row],[Likes]]+Post_Table[[#This Row],[Shares]]+Post_Table[[#This Row],[Comments]])/Post_Table[[#This Row],[Impressions]]</f>
        <v>9.7700431949264685E-2</v>
      </c>
    </row>
    <row r="300" spans="1:14" x14ac:dyDescent="0.3">
      <c r="A300" t="s">
        <v>321</v>
      </c>
      <c r="B300" t="s">
        <v>14</v>
      </c>
      <c r="C300" s="3">
        <v>45658</v>
      </c>
      <c r="D300" t="s">
        <v>36</v>
      </c>
      <c r="E300" t="s">
        <v>39</v>
      </c>
      <c r="F300" s="2">
        <v>3535</v>
      </c>
      <c r="G300" s="2">
        <v>494</v>
      </c>
      <c r="H300" s="2">
        <v>152</v>
      </c>
      <c r="I300" s="2">
        <v>53025</v>
      </c>
      <c r="J300" s="2">
        <v>52791</v>
      </c>
      <c r="K300" s="2">
        <v>44</v>
      </c>
      <c r="L300" t="s">
        <v>24</v>
      </c>
      <c r="M300" t="s">
        <v>31</v>
      </c>
      <c r="N300" s="5">
        <f>(Post_Table[[#This Row],[Likes]]+Post_Table[[#This Row],[Shares]]+Post_Table[[#This Row],[Comments]])/Post_Table[[#This Row],[Impressions]]</f>
        <v>7.8849599245638849E-2</v>
      </c>
    </row>
    <row r="301" spans="1:14" x14ac:dyDescent="0.3">
      <c r="A301" t="s">
        <v>322</v>
      </c>
      <c r="B301" t="s">
        <v>35</v>
      </c>
      <c r="C301" s="3">
        <v>45509</v>
      </c>
      <c r="D301" t="s">
        <v>15</v>
      </c>
      <c r="E301" t="s">
        <v>50</v>
      </c>
      <c r="F301" s="2">
        <v>1741</v>
      </c>
      <c r="G301" s="2">
        <v>831</v>
      </c>
      <c r="H301" s="2">
        <v>345</v>
      </c>
      <c r="I301" s="2">
        <v>17410</v>
      </c>
      <c r="J301" s="2">
        <v>16844</v>
      </c>
      <c r="K301" s="2">
        <v>58</v>
      </c>
      <c r="L301" t="s">
        <v>30</v>
      </c>
      <c r="M301" t="s">
        <v>25</v>
      </c>
      <c r="N301" s="5">
        <f>(Post_Table[[#This Row],[Likes]]+Post_Table[[#This Row],[Shares]]+Post_Table[[#This Row],[Comments]])/Post_Table[[#This Row],[Impressions]]</f>
        <v>0.16754738655944859</v>
      </c>
    </row>
    <row r="302" spans="1:14" x14ac:dyDescent="0.3">
      <c r="A302" t="s">
        <v>323</v>
      </c>
      <c r="B302" t="s">
        <v>14</v>
      </c>
      <c r="C302" s="3">
        <v>45450</v>
      </c>
      <c r="D302" t="s">
        <v>36</v>
      </c>
      <c r="E302" t="s">
        <v>39</v>
      </c>
      <c r="F302" s="2">
        <v>1556</v>
      </c>
      <c r="G302" s="2">
        <v>195</v>
      </c>
      <c r="H302" s="2">
        <v>131</v>
      </c>
      <c r="I302" s="2">
        <v>9336</v>
      </c>
      <c r="J302" s="2">
        <v>8875</v>
      </c>
      <c r="K302" s="2">
        <v>137</v>
      </c>
      <c r="L302" t="s">
        <v>24</v>
      </c>
      <c r="M302" t="s">
        <v>21</v>
      </c>
      <c r="N302" s="5">
        <f>(Post_Table[[#This Row],[Likes]]+Post_Table[[#This Row],[Shares]]+Post_Table[[#This Row],[Comments]])/Post_Table[[#This Row],[Impressions]]</f>
        <v>0.2015852613538989</v>
      </c>
    </row>
    <row r="303" spans="1:14" x14ac:dyDescent="0.3">
      <c r="A303" t="s">
        <v>324</v>
      </c>
      <c r="B303" t="s">
        <v>14</v>
      </c>
      <c r="C303" s="3">
        <v>45622</v>
      </c>
      <c r="D303" t="s">
        <v>19</v>
      </c>
      <c r="E303" t="s">
        <v>20</v>
      </c>
      <c r="F303" s="2">
        <v>4516</v>
      </c>
      <c r="G303" s="2">
        <v>836</v>
      </c>
      <c r="H303" s="2">
        <v>169</v>
      </c>
      <c r="I303" s="2">
        <v>49676</v>
      </c>
      <c r="J303" s="2">
        <v>49257</v>
      </c>
      <c r="K303" s="2">
        <v>282</v>
      </c>
      <c r="L303" t="s">
        <v>30</v>
      </c>
      <c r="M303" t="s">
        <v>31</v>
      </c>
      <c r="N303" s="5">
        <f>(Post_Table[[#This Row],[Likes]]+Post_Table[[#This Row],[Shares]]+Post_Table[[#This Row],[Comments]])/Post_Table[[#This Row],[Impressions]]</f>
        <v>0.11114018842096787</v>
      </c>
    </row>
    <row r="304" spans="1:14" x14ac:dyDescent="0.3">
      <c r="A304" t="s">
        <v>325</v>
      </c>
      <c r="B304" t="s">
        <v>368</v>
      </c>
      <c r="C304" s="3">
        <v>45537</v>
      </c>
      <c r="D304" t="s">
        <v>41</v>
      </c>
      <c r="E304" t="s">
        <v>42</v>
      </c>
      <c r="F304" s="2">
        <v>4905</v>
      </c>
      <c r="G304" s="2">
        <v>845</v>
      </c>
      <c r="H304" s="2">
        <v>129</v>
      </c>
      <c r="I304" s="2">
        <v>98100</v>
      </c>
      <c r="J304" s="2">
        <v>97772</v>
      </c>
      <c r="K304" s="2">
        <v>279</v>
      </c>
      <c r="L304" t="s">
        <v>24</v>
      </c>
      <c r="M304" t="s">
        <v>21</v>
      </c>
      <c r="N304" s="5">
        <f>(Post_Table[[#This Row],[Likes]]+Post_Table[[#This Row],[Shares]]+Post_Table[[#This Row],[Comments]])/Post_Table[[#This Row],[Impressions]]</f>
        <v>5.9928644240570844E-2</v>
      </c>
    </row>
    <row r="305" spans="1:14" x14ac:dyDescent="0.3">
      <c r="A305" t="s">
        <v>326</v>
      </c>
      <c r="B305" t="s">
        <v>368</v>
      </c>
      <c r="C305" s="3">
        <v>45586</v>
      </c>
      <c r="D305" t="s">
        <v>56</v>
      </c>
      <c r="E305" t="s">
        <v>135</v>
      </c>
      <c r="F305" s="2">
        <v>4275</v>
      </c>
      <c r="G305" s="2">
        <v>680</v>
      </c>
      <c r="H305" s="2">
        <v>385</v>
      </c>
      <c r="I305" s="2">
        <v>64125</v>
      </c>
      <c r="J305" s="2">
        <v>63650</v>
      </c>
      <c r="K305" s="2">
        <v>104</v>
      </c>
      <c r="L305" t="s">
        <v>30</v>
      </c>
      <c r="M305" t="s">
        <v>31</v>
      </c>
      <c r="N305" s="5">
        <f>(Post_Table[[#This Row],[Likes]]+Post_Table[[#This Row],[Shares]]+Post_Table[[#This Row],[Comments]])/Post_Table[[#This Row],[Impressions]]</f>
        <v>8.3274853801169585E-2</v>
      </c>
    </row>
    <row r="306" spans="1:14" x14ac:dyDescent="0.3">
      <c r="A306" t="s">
        <v>326</v>
      </c>
      <c r="B306" t="s">
        <v>368</v>
      </c>
      <c r="C306" s="3">
        <v>45586</v>
      </c>
      <c r="D306" t="s">
        <v>56</v>
      </c>
      <c r="E306" t="s">
        <v>135</v>
      </c>
      <c r="F306" s="2">
        <v>4275</v>
      </c>
      <c r="G306" s="2">
        <v>680</v>
      </c>
      <c r="H306" s="2">
        <v>385</v>
      </c>
      <c r="I306" s="2">
        <v>64125</v>
      </c>
      <c r="J306" s="2">
        <v>63650</v>
      </c>
      <c r="K306" s="2">
        <v>104</v>
      </c>
      <c r="L306" t="s">
        <v>24</v>
      </c>
      <c r="M306" t="s">
        <v>31</v>
      </c>
      <c r="N306" s="5">
        <f>(Post_Table[[#This Row],[Likes]]+Post_Table[[#This Row],[Shares]]+Post_Table[[#This Row],[Comments]])/Post_Table[[#This Row],[Impressions]]</f>
        <v>8.3274853801169585E-2</v>
      </c>
    </row>
    <row r="307" spans="1:14" x14ac:dyDescent="0.3">
      <c r="A307" t="s">
        <v>326</v>
      </c>
      <c r="B307" t="s">
        <v>368</v>
      </c>
      <c r="C307" s="3">
        <v>45586</v>
      </c>
      <c r="D307" t="s">
        <v>56</v>
      </c>
      <c r="E307" t="s">
        <v>135</v>
      </c>
      <c r="F307" s="2">
        <v>4275</v>
      </c>
      <c r="G307" s="2">
        <v>680</v>
      </c>
      <c r="H307" s="2">
        <v>385</v>
      </c>
      <c r="I307" s="2">
        <v>64125</v>
      </c>
      <c r="J307" s="2">
        <v>63650</v>
      </c>
      <c r="K307" s="2">
        <v>104</v>
      </c>
      <c r="L307" t="s">
        <v>371</v>
      </c>
      <c r="M307" t="s">
        <v>31</v>
      </c>
      <c r="N307" s="5">
        <f>(Post_Table[[#This Row],[Likes]]+Post_Table[[#This Row],[Shares]]+Post_Table[[#This Row],[Comments]])/Post_Table[[#This Row],[Impressions]]</f>
        <v>8.3274853801169585E-2</v>
      </c>
    </row>
    <row r="308" spans="1:14" x14ac:dyDescent="0.3">
      <c r="A308" t="s">
        <v>327</v>
      </c>
      <c r="B308" t="s">
        <v>368</v>
      </c>
      <c r="C308" s="3">
        <v>45738</v>
      </c>
      <c r="D308" t="s">
        <v>41</v>
      </c>
      <c r="E308" t="s">
        <v>42</v>
      </c>
      <c r="F308" s="2">
        <v>3166</v>
      </c>
      <c r="G308" s="2">
        <v>90</v>
      </c>
      <c r="H308" s="2">
        <v>341</v>
      </c>
      <c r="I308" s="2">
        <v>56988</v>
      </c>
      <c r="J308" s="2">
        <v>56125</v>
      </c>
      <c r="K308" s="2">
        <v>135</v>
      </c>
      <c r="L308" t="s">
        <v>30</v>
      </c>
      <c r="M308" t="s">
        <v>21</v>
      </c>
      <c r="N308" s="5">
        <f>(Post_Table[[#This Row],[Likes]]+Post_Table[[#This Row],[Shares]]+Post_Table[[#This Row],[Comments]])/Post_Table[[#This Row],[Impressions]]</f>
        <v>6.3118551273952411E-2</v>
      </c>
    </row>
    <row r="309" spans="1:14" x14ac:dyDescent="0.3">
      <c r="A309" t="s">
        <v>328</v>
      </c>
      <c r="B309" t="s">
        <v>27</v>
      </c>
      <c r="C309" s="3">
        <v>45568</v>
      </c>
      <c r="D309" t="s">
        <v>56</v>
      </c>
      <c r="E309" t="s">
        <v>63</v>
      </c>
      <c r="F309" s="2">
        <v>1488</v>
      </c>
      <c r="G309" s="2">
        <v>417</v>
      </c>
      <c r="H309" s="2">
        <v>168</v>
      </c>
      <c r="I309" s="2">
        <v>19344</v>
      </c>
      <c r="J309" s="2">
        <v>18395</v>
      </c>
      <c r="K309" s="2">
        <v>30</v>
      </c>
      <c r="L309" t="s">
        <v>48</v>
      </c>
      <c r="M309" t="s">
        <v>25</v>
      </c>
      <c r="N309" s="5">
        <f>(Post_Table[[#This Row],[Likes]]+Post_Table[[#This Row],[Shares]]+Post_Table[[#This Row],[Comments]])/Post_Table[[#This Row],[Impressions]]</f>
        <v>0.1071650124069479</v>
      </c>
    </row>
    <row r="310" spans="1:14" x14ac:dyDescent="0.3">
      <c r="A310" t="s">
        <v>329</v>
      </c>
      <c r="B310" t="s">
        <v>14</v>
      </c>
      <c r="C310" s="3">
        <v>45786</v>
      </c>
      <c r="D310" t="s">
        <v>15</v>
      </c>
      <c r="E310" t="s">
        <v>16</v>
      </c>
      <c r="F310" s="2">
        <v>3367</v>
      </c>
      <c r="G310" s="2">
        <v>302</v>
      </c>
      <c r="H310" s="2">
        <v>57</v>
      </c>
      <c r="I310" s="2">
        <v>63973</v>
      </c>
      <c r="J310" s="2">
        <v>63789</v>
      </c>
      <c r="K310" s="2">
        <v>157</v>
      </c>
      <c r="L310" t="s">
        <v>48</v>
      </c>
      <c r="M310" t="s">
        <v>21</v>
      </c>
      <c r="N310" s="5">
        <f>(Post_Table[[#This Row],[Likes]]+Post_Table[[#This Row],[Shares]]+Post_Table[[#This Row],[Comments]])/Post_Table[[#This Row],[Impressions]]</f>
        <v>5.8243321401216137E-2</v>
      </c>
    </row>
    <row r="311" spans="1:14" x14ac:dyDescent="0.3">
      <c r="A311" t="s">
        <v>330</v>
      </c>
      <c r="B311" t="s">
        <v>14</v>
      </c>
      <c r="C311" s="3">
        <v>45552</v>
      </c>
      <c r="D311" t="s">
        <v>19</v>
      </c>
      <c r="E311" t="s">
        <v>20</v>
      </c>
      <c r="F311" s="2">
        <v>571</v>
      </c>
      <c r="G311" s="2">
        <v>190</v>
      </c>
      <c r="H311" s="2">
        <v>352</v>
      </c>
      <c r="I311" s="2">
        <v>9707</v>
      </c>
      <c r="J311" s="2">
        <v>9418</v>
      </c>
      <c r="K311" s="2">
        <v>231</v>
      </c>
      <c r="L311" t="s">
        <v>24</v>
      </c>
      <c r="M311" t="s">
        <v>31</v>
      </c>
      <c r="N311" s="5">
        <f>(Post_Table[[#This Row],[Likes]]+Post_Table[[#This Row],[Shares]]+Post_Table[[#This Row],[Comments]])/Post_Table[[#This Row],[Impressions]]</f>
        <v>0.11465952405480581</v>
      </c>
    </row>
    <row r="312" spans="1:14" x14ac:dyDescent="0.3">
      <c r="A312" t="s">
        <v>331</v>
      </c>
      <c r="B312" t="s">
        <v>368</v>
      </c>
      <c r="C312" s="3">
        <v>45491</v>
      </c>
      <c r="D312" t="s">
        <v>19</v>
      </c>
      <c r="E312" t="s">
        <v>73</v>
      </c>
      <c r="F312" s="2">
        <v>4021</v>
      </c>
      <c r="G312" s="2">
        <v>794</v>
      </c>
      <c r="H312" s="2">
        <v>77</v>
      </c>
      <c r="I312" s="2">
        <v>36189</v>
      </c>
      <c r="J312" s="2">
        <v>35505</v>
      </c>
      <c r="K312" s="2">
        <v>174</v>
      </c>
      <c r="L312" t="s">
        <v>30</v>
      </c>
      <c r="M312" t="s">
        <v>369</v>
      </c>
      <c r="N312" s="5">
        <f>(Post_Table[[#This Row],[Likes]]+Post_Table[[#This Row],[Shares]]+Post_Table[[#This Row],[Comments]])/Post_Table[[#This Row],[Impressions]]</f>
        <v>0.13517919809886983</v>
      </c>
    </row>
    <row r="313" spans="1:14" x14ac:dyDescent="0.3">
      <c r="A313" t="s">
        <v>332</v>
      </c>
      <c r="B313" t="s">
        <v>368</v>
      </c>
      <c r="C313" s="3">
        <v>45560</v>
      </c>
      <c r="D313" t="s">
        <v>56</v>
      </c>
      <c r="E313" t="s">
        <v>135</v>
      </c>
      <c r="F313" s="2">
        <v>3389</v>
      </c>
      <c r="G313" s="2">
        <v>344</v>
      </c>
      <c r="H313" s="2">
        <v>229</v>
      </c>
      <c r="I313" s="2">
        <v>20334</v>
      </c>
      <c r="J313" s="2">
        <v>19443</v>
      </c>
      <c r="K313" s="2">
        <v>228</v>
      </c>
      <c r="L313" t="s">
        <v>48</v>
      </c>
      <c r="M313" t="s">
        <v>25</v>
      </c>
      <c r="N313" s="5">
        <f>(Post_Table[[#This Row],[Likes]]+Post_Table[[#This Row],[Shares]]+Post_Table[[#This Row],[Comments]])/Post_Table[[#This Row],[Impressions]]</f>
        <v>0.19484607062063539</v>
      </c>
    </row>
    <row r="314" spans="1:14" x14ac:dyDescent="0.3">
      <c r="A314" t="s">
        <v>333</v>
      </c>
      <c r="B314" t="s">
        <v>27</v>
      </c>
      <c r="C314" s="3">
        <v>45519</v>
      </c>
      <c r="D314" t="s">
        <v>15</v>
      </c>
      <c r="E314" t="s">
        <v>61</v>
      </c>
      <c r="F314" s="2">
        <v>1164</v>
      </c>
      <c r="G314" s="2">
        <v>616</v>
      </c>
      <c r="H314" s="2">
        <v>324</v>
      </c>
      <c r="I314" s="2">
        <v>6984</v>
      </c>
      <c r="J314" s="2">
        <v>6636</v>
      </c>
      <c r="K314" s="2">
        <v>82</v>
      </c>
      <c r="L314" t="s">
        <v>30</v>
      </c>
      <c r="M314" t="s">
        <v>17</v>
      </c>
      <c r="N314" s="5">
        <f>(Post_Table[[#This Row],[Likes]]+Post_Table[[#This Row],[Shares]]+Post_Table[[#This Row],[Comments]])/Post_Table[[#This Row],[Impressions]]</f>
        <v>0.30126002290950743</v>
      </c>
    </row>
    <row r="315" spans="1:14" x14ac:dyDescent="0.3">
      <c r="A315" t="s">
        <v>334</v>
      </c>
      <c r="B315" t="s">
        <v>368</v>
      </c>
      <c r="C315" s="3">
        <v>45764</v>
      </c>
      <c r="D315" t="s">
        <v>36</v>
      </c>
      <c r="E315" t="s">
        <v>52</v>
      </c>
      <c r="F315" s="2">
        <v>4780</v>
      </c>
      <c r="G315" s="2">
        <v>691</v>
      </c>
      <c r="H315" s="2">
        <v>380</v>
      </c>
      <c r="I315" s="2">
        <v>86040</v>
      </c>
      <c r="J315" s="2">
        <v>85743</v>
      </c>
      <c r="K315" s="2">
        <v>262</v>
      </c>
      <c r="L315" t="s">
        <v>48</v>
      </c>
      <c r="M315" t="s">
        <v>25</v>
      </c>
      <c r="N315" s="5">
        <f>(Post_Table[[#This Row],[Likes]]+Post_Table[[#This Row],[Shares]]+Post_Table[[#This Row],[Comments]])/Post_Table[[#This Row],[Impressions]]</f>
        <v>6.800325430032543E-2</v>
      </c>
    </row>
    <row r="316" spans="1:14" x14ac:dyDescent="0.3">
      <c r="A316" t="s">
        <v>335</v>
      </c>
      <c r="B316" t="s">
        <v>35</v>
      </c>
      <c r="C316" s="3">
        <v>45624</v>
      </c>
      <c r="D316" t="s">
        <v>36</v>
      </c>
      <c r="E316" t="s">
        <v>37</v>
      </c>
      <c r="F316" s="2">
        <v>2751</v>
      </c>
      <c r="G316" s="2">
        <v>33</v>
      </c>
      <c r="H316" s="2">
        <v>430</v>
      </c>
      <c r="I316" s="2">
        <v>44016</v>
      </c>
      <c r="J316" s="2">
        <v>43415</v>
      </c>
      <c r="K316" s="2">
        <v>129</v>
      </c>
      <c r="L316" t="s">
        <v>48</v>
      </c>
      <c r="M316" t="s">
        <v>369</v>
      </c>
      <c r="N316" s="5">
        <f>(Post_Table[[#This Row],[Likes]]+Post_Table[[#This Row],[Shares]]+Post_Table[[#This Row],[Comments]])/Post_Table[[#This Row],[Impressions]]</f>
        <v>7.3018902217375503E-2</v>
      </c>
    </row>
    <row r="317" spans="1:14" x14ac:dyDescent="0.3">
      <c r="A317" t="s">
        <v>336</v>
      </c>
      <c r="B317" t="s">
        <v>27</v>
      </c>
      <c r="C317" s="3">
        <v>45646</v>
      </c>
      <c r="D317" t="s">
        <v>36</v>
      </c>
      <c r="E317" t="s">
        <v>65</v>
      </c>
      <c r="F317" s="2">
        <v>2107</v>
      </c>
      <c r="G317" s="2">
        <v>550</v>
      </c>
      <c r="H317" s="2">
        <v>349</v>
      </c>
      <c r="I317" s="2">
        <v>35819</v>
      </c>
      <c r="J317" s="2">
        <v>35340</v>
      </c>
      <c r="K317" s="2">
        <v>191</v>
      </c>
      <c r="L317" t="s">
        <v>30</v>
      </c>
      <c r="M317" t="s">
        <v>31</v>
      </c>
      <c r="N317" s="5">
        <f>(Post_Table[[#This Row],[Likes]]+Post_Table[[#This Row],[Shares]]+Post_Table[[#This Row],[Comments]])/Post_Table[[#This Row],[Impressions]]</f>
        <v>8.3921940869371006E-2</v>
      </c>
    </row>
    <row r="318" spans="1:14" x14ac:dyDescent="0.3">
      <c r="A318" t="s">
        <v>337</v>
      </c>
      <c r="B318" t="s">
        <v>35</v>
      </c>
      <c r="C318" s="3">
        <v>45613</v>
      </c>
      <c r="D318" t="s">
        <v>19</v>
      </c>
      <c r="E318" t="s">
        <v>44</v>
      </c>
      <c r="F318" s="2">
        <v>880</v>
      </c>
      <c r="G318" s="2">
        <v>297</v>
      </c>
      <c r="H318" s="2">
        <v>345</v>
      </c>
      <c r="I318" s="2">
        <v>12320</v>
      </c>
      <c r="J318" s="2">
        <v>11978</v>
      </c>
      <c r="K318" s="2">
        <v>238</v>
      </c>
      <c r="L318" t="s">
        <v>24</v>
      </c>
      <c r="M318" t="s">
        <v>369</v>
      </c>
      <c r="N318" s="5">
        <f>(Post_Table[[#This Row],[Likes]]+Post_Table[[#This Row],[Shares]]+Post_Table[[#This Row],[Comments]])/Post_Table[[#This Row],[Impressions]]</f>
        <v>0.12353896103896105</v>
      </c>
    </row>
    <row r="319" spans="1:14" x14ac:dyDescent="0.3">
      <c r="A319" t="s">
        <v>337</v>
      </c>
      <c r="B319" t="s">
        <v>35</v>
      </c>
      <c r="C319" s="3">
        <v>45613</v>
      </c>
      <c r="D319" t="s">
        <v>19</v>
      </c>
      <c r="E319" t="s">
        <v>44</v>
      </c>
      <c r="F319" s="2">
        <v>880</v>
      </c>
      <c r="G319" s="2">
        <v>297</v>
      </c>
      <c r="H319" s="2">
        <v>345</v>
      </c>
      <c r="I319" s="2">
        <v>12320</v>
      </c>
      <c r="J319" s="2">
        <v>11978</v>
      </c>
      <c r="K319" s="2">
        <v>238</v>
      </c>
      <c r="L319" t="s">
        <v>371</v>
      </c>
      <c r="M319" t="s">
        <v>369</v>
      </c>
      <c r="N319" s="5">
        <f>(Post_Table[[#This Row],[Likes]]+Post_Table[[#This Row],[Shares]]+Post_Table[[#This Row],[Comments]])/Post_Table[[#This Row],[Impressions]]</f>
        <v>0.12353896103896105</v>
      </c>
    </row>
    <row r="320" spans="1:14" x14ac:dyDescent="0.3">
      <c r="A320" t="s">
        <v>338</v>
      </c>
      <c r="B320" t="s">
        <v>35</v>
      </c>
      <c r="C320" s="3">
        <v>45791</v>
      </c>
      <c r="D320" t="s">
        <v>19</v>
      </c>
      <c r="E320" t="s">
        <v>44</v>
      </c>
      <c r="F320" s="2">
        <v>2634</v>
      </c>
      <c r="G320" s="2">
        <v>726</v>
      </c>
      <c r="H320" s="2">
        <v>241</v>
      </c>
      <c r="I320" s="2">
        <v>28974</v>
      </c>
      <c r="J320" s="2">
        <v>28102</v>
      </c>
      <c r="K320" s="2">
        <v>277</v>
      </c>
      <c r="L320" t="s">
        <v>30</v>
      </c>
      <c r="M320" t="s">
        <v>17</v>
      </c>
      <c r="N320" s="5">
        <f>(Post_Table[[#This Row],[Likes]]+Post_Table[[#This Row],[Shares]]+Post_Table[[#This Row],[Comments]])/Post_Table[[#This Row],[Impressions]]</f>
        <v>0.12428384068475185</v>
      </c>
    </row>
    <row r="321" spans="1:14" x14ac:dyDescent="0.3">
      <c r="A321" t="s">
        <v>339</v>
      </c>
      <c r="B321" t="s">
        <v>35</v>
      </c>
      <c r="C321" s="3">
        <v>45462</v>
      </c>
      <c r="D321" t="s">
        <v>36</v>
      </c>
      <c r="E321" t="s">
        <v>37</v>
      </c>
      <c r="F321" s="2">
        <v>4731</v>
      </c>
      <c r="G321" s="2">
        <v>173</v>
      </c>
      <c r="H321" s="2">
        <v>276</v>
      </c>
      <c r="I321" s="2">
        <v>28386</v>
      </c>
      <c r="J321" s="2">
        <v>28185</v>
      </c>
      <c r="K321" s="2">
        <v>89</v>
      </c>
      <c r="L321" t="s">
        <v>30</v>
      </c>
      <c r="M321" t="s">
        <v>25</v>
      </c>
      <c r="N321" s="5">
        <f>(Post_Table[[#This Row],[Likes]]+Post_Table[[#This Row],[Shares]]+Post_Table[[#This Row],[Comments]])/Post_Table[[#This Row],[Impressions]]</f>
        <v>0.18248432325794406</v>
      </c>
    </row>
    <row r="322" spans="1:14" x14ac:dyDescent="0.3">
      <c r="A322" t="s">
        <v>340</v>
      </c>
      <c r="B322" t="s">
        <v>14</v>
      </c>
      <c r="C322" s="3">
        <v>45783</v>
      </c>
      <c r="D322" t="s">
        <v>41</v>
      </c>
      <c r="E322" t="s">
        <v>88</v>
      </c>
      <c r="F322" s="2">
        <v>1952</v>
      </c>
      <c r="G322" s="2">
        <v>344</v>
      </c>
      <c r="H322" s="2">
        <v>287</v>
      </c>
      <c r="I322" s="2">
        <v>15616</v>
      </c>
      <c r="J322" s="2">
        <v>15403</v>
      </c>
      <c r="K322" s="2">
        <v>235</v>
      </c>
      <c r="L322" t="s">
        <v>48</v>
      </c>
      <c r="M322" t="s">
        <v>21</v>
      </c>
      <c r="N322" s="5">
        <f>(Post_Table[[#This Row],[Likes]]+Post_Table[[#This Row],[Shares]]+Post_Table[[#This Row],[Comments]])/Post_Table[[#This Row],[Impressions]]</f>
        <v>0.16540727459016394</v>
      </c>
    </row>
    <row r="323" spans="1:14" x14ac:dyDescent="0.3">
      <c r="A323" t="s">
        <v>340</v>
      </c>
      <c r="B323" t="s">
        <v>14</v>
      </c>
      <c r="C323" s="3">
        <v>45783</v>
      </c>
      <c r="D323" t="s">
        <v>41</v>
      </c>
      <c r="E323" t="s">
        <v>88</v>
      </c>
      <c r="F323" s="2">
        <v>1952</v>
      </c>
      <c r="G323" s="2">
        <v>344</v>
      </c>
      <c r="H323" s="2">
        <v>287</v>
      </c>
      <c r="I323" s="2">
        <v>15616</v>
      </c>
      <c r="J323" s="2">
        <v>15403</v>
      </c>
      <c r="K323" s="2">
        <v>235</v>
      </c>
      <c r="L323" t="s">
        <v>24</v>
      </c>
      <c r="M323" t="s">
        <v>21</v>
      </c>
      <c r="N323" s="5">
        <f>(Post_Table[[#This Row],[Likes]]+Post_Table[[#This Row],[Shares]]+Post_Table[[#This Row],[Comments]])/Post_Table[[#This Row],[Impressions]]</f>
        <v>0.16540727459016394</v>
      </c>
    </row>
    <row r="324" spans="1:14" x14ac:dyDescent="0.3">
      <c r="A324" t="s">
        <v>340</v>
      </c>
      <c r="B324" t="s">
        <v>14</v>
      </c>
      <c r="C324" s="3">
        <v>45783</v>
      </c>
      <c r="D324" t="s">
        <v>41</v>
      </c>
      <c r="E324" t="s">
        <v>88</v>
      </c>
      <c r="F324" s="2">
        <v>1952</v>
      </c>
      <c r="G324" s="2">
        <v>344</v>
      </c>
      <c r="H324" s="2">
        <v>287</v>
      </c>
      <c r="I324" s="2">
        <v>15616</v>
      </c>
      <c r="J324" s="2">
        <v>15403</v>
      </c>
      <c r="K324" s="2">
        <v>235</v>
      </c>
      <c r="L324" t="s">
        <v>371</v>
      </c>
      <c r="M324" t="s">
        <v>21</v>
      </c>
      <c r="N324" s="5">
        <f>(Post_Table[[#This Row],[Likes]]+Post_Table[[#This Row],[Shares]]+Post_Table[[#This Row],[Comments]])/Post_Table[[#This Row],[Impressions]]</f>
        <v>0.16540727459016394</v>
      </c>
    </row>
    <row r="325" spans="1:14" x14ac:dyDescent="0.3">
      <c r="A325" t="s">
        <v>341</v>
      </c>
      <c r="B325" t="s">
        <v>14</v>
      </c>
      <c r="C325" s="3">
        <v>45699</v>
      </c>
      <c r="D325" t="s">
        <v>56</v>
      </c>
      <c r="E325" t="s">
        <v>95</v>
      </c>
      <c r="F325" s="2">
        <v>3440</v>
      </c>
      <c r="G325" s="2">
        <v>13</v>
      </c>
      <c r="H325" s="2">
        <v>20</v>
      </c>
      <c r="I325" s="2">
        <v>58480</v>
      </c>
      <c r="J325" s="2">
        <v>58146</v>
      </c>
      <c r="K325" s="2">
        <v>210</v>
      </c>
      <c r="L325" t="s">
        <v>24</v>
      </c>
      <c r="M325" t="s">
        <v>31</v>
      </c>
      <c r="N325" s="5">
        <f>(Post_Table[[#This Row],[Likes]]+Post_Table[[#This Row],[Shares]]+Post_Table[[#This Row],[Comments]])/Post_Table[[#This Row],[Impressions]]</f>
        <v>5.9387824897400819E-2</v>
      </c>
    </row>
    <row r="326" spans="1:14" x14ac:dyDescent="0.3">
      <c r="A326" t="s">
        <v>341</v>
      </c>
      <c r="B326" t="s">
        <v>14</v>
      </c>
      <c r="C326" s="3">
        <v>45699</v>
      </c>
      <c r="D326" t="s">
        <v>56</v>
      </c>
      <c r="E326" t="s">
        <v>95</v>
      </c>
      <c r="F326" s="2">
        <v>3440</v>
      </c>
      <c r="G326" s="2">
        <v>13</v>
      </c>
      <c r="H326" s="2">
        <v>20</v>
      </c>
      <c r="I326" s="2">
        <v>58480</v>
      </c>
      <c r="J326" s="2">
        <v>58146</v>
      </c>
      <c r="K326" s="2">
        <v>210</v>
      </c>
      <c r="L326" t="s">
        <v>364</v>
      </c>
      <c r="M326" t="s">
        <v>31</v>
      </c>
      <c r="N326" s="5">
        <f>(Post_Table[[#This Row],[Likes]]+Post_Table[[#This Row],[Shares]]+Post_Table[[#This Row],[Comments]])/Post_Table[[#This Row],[Impressions]]</f>
        <v>5.9387824897400819E-2</v>
      </c>
    </row>
    <row r="327" spans="1:14" x14ac:dyDescent="0.3">
      <c r="A327" t="s">
        <v>342</v>
      </c>
      <c r="B327" t="s">
        <v>14</v>
      </c>
      <c r="C327" s="3">
        <v>45650</v>
      </c>
      <c r="D327" t="s">
        <v>19</v>
      </c>
      <c r="E327" t="s">
        <v>20</v>
      </c>
      <c r="F327" s="2">
        <v>2166</v>
      </c>
      <c r="G327" s="2">
        <v>354</v>
      </c>
      <c r="H327" s="2">
        <v>117</v>
      </c>
      <c r="I327" s="2">
        <v>10830</v>
      </c>
      <c r="J327" s="2">
        <v>10245</v>
      </c>
      <c r="K327" s="2">
        <v>24</v>
      </c>
      <c r="L327" t="s">
        <v>30</v>
      </c>
      <c r="M327" t="s">
        <v>31</v>
      </c>
      <c r="N327" s="5">
        <f>(Post_Table[[#This Row],[Likes]]+Post_Table[[#This Row],[Shares]]+Post_Table[[#This Row],[Comments]])/Post_Table[[#This Row],[Impressions]]</f>
        <v>0.24349030470914126</v>
      </c>
    </row>
    <row r="328" spans="1:14" x14ac:dyDescent="0.3">
      <c r="A328" t="s">
        <v>343</v>
      </c>
      <c r="B328" t="s">
        <v>35</v>
      </c>
      <c r="C328" s="3">
        <v>45589</v>
      </c>
      <c r="D328" t="s">
        <v>41</v>
      </c>
      <c r="E328" t="s">
        <v>46</v>
      </c>
      <c r="F328" s="2">
        <v>4303</v>
      </c>
      <c r="G328" s="2">
        <v>451</v>
      </c>
      <c r="H328" s="2">
        <v>286</v>
      </c>
      <c r="I328" s="2">
        <v>86060</v>
      </c>
      <c r="J328" s="2">
        <v>85823</v>
      </c>
      <c r="K328" s="2">
        <v>14</v>
      </c>
      <c r="L328" t="s">
        <v>24</v>
      </c>
      <c r="M328" t="s">
        <v>25</v>
      </c>
      <c r="N328" s="5">
        <f>(Post_Table[[#This Row],[Likes]]+Post_Table[[#This Row],[Shares]]+Post_Table[[#This Row],[Comments]])/Post_Table[[#This Row],[Impressions]]</f>
        <v>5.8563792702765516E-2</v>
      </c>
    </row>
    <row r="329" spans="1:14" x14ac:dyDescent="0.3">
      <c r="A329" t="s">
        <v>344</v>
      </c>
      <c r="B329" t="s">
        <v>35</v>
      </c>
      <c r="C329" s="3">
        <v>45530</v>
      </c>
      <c r="D329" t="s">
        <v>41</v>
      </c>
      <c r="E329" t="s">
        <v>46</v>
      </c>
      <c r="F329" s="2">
        <v>2581</v>
      </c>
      <c r="G329" s="2">
        <v>517</v>
      </c>
      <c r="H329" s="2">
        <v>117</v>
      </c>
      <c r="I329" s="2">
        <v>23229</v>
      </c>
      <c r="J329" s="2">
        <v>22331</v>
      </c>
      <c r="K329" s="2">
        <v>70</v>
      </c>
      <c r="L329" t="s">
        <v>48</v>
      </c>
      <c r="M329" t="s">
        <v>25</v>
      </c>
      <c r="N329" s="5">
        <f>(Post_Table[[#This Row],[Likes]]+Post_Table[[#This Row],[Shares]]+Post_Table[[#This Row],[Comments]])/Post_Table[[#This Row],[Impressions]]</f>
        <v>0.13840458048129492</v>
      </c>
    </row>
    <row r="330" spans="1:14" x14ac:dyDescent="0.3">
      <c r="A330" t="s">
        <v>345</v>
      </c>
      <c r="B330" t="s">
        <v>14</v>
      </c>
      <c r="C330" s="3">
        <v>45535</v>
      </c>
      <c r="D330" t="s">
        <v>36</v>
      </c>
      <c r="E330" t="s">
        <v>39</v>
      </c>
      <c r="F330" s="2">
        <v>4494</v>
      </c>
      <c r="G330" s="2">
        <v>717</v>
      </c>
      <c r="H330" s="2">
        <v>45</v>
      </c>
      <c r="I330" s="2">
        <v>62916</v>
      </c>
      <c r="J330" s="2">
        <v>62688</v>
      </c>
      <c r="K330" s="2">
        <v>191</v>
      </c>
      <c r="L330" t="s">
        <v>24</v>
      </c>
      <c r="M330" t="s">
        <v>17</v>
      </c>
      <c r="N330" s="5">
        <f>(Post_Table[[#This Row],[Likes]]+Post_Table[[#This Row],[Shares]]+Post_Table[[#This Row],[Comments]])/Post_Table[[#This Row],[Impressions]]</f>
        <v>8.3539958039290485E-2</v>
      </c>
    </row>
    <row r="331" spans="1:14" x14ac:dyDescent="0.3">
      <c r="A331" t="s">
        <v>345</v>
      </c>
      <c r="B331" t="s">
        <v>14</v>
      </c>
      <c r="C331" s="3">
        <v>45535</v>
      </c>
      <c r="D331" t="s">
        <v>36</v>
      </c>
      <c r="E331" t="s">
        <v>39</v>
      </c>
      <c r="F331" s="2">
        <v>4494</v>
      </c>
      <c r="G331" s="2">
        <v>717</v>
      </c>
      <c r="H331" s="2">
        <v>45</v>
      </c>
      <c r="I331" s="2">
        <v>62916</v>
      </c>
      <c r="J331" s="2">
        <v>62688</v>
      </c>
      <c r="K331" s="2">
        <v>191</v>
      </c>
      <c r="L331" t="s">
        <v>30</v>
      </c>
      <c r="M331" t="s">
        <v>17</v>
      </c>
      <c r="N331" s="5">
        <f>(Post_Table[[#This Row],[Likes]]+Post_Table[[#This Row],[Shares]]+Post_Table[[#This Row],[Comments]])/Post_Table[[#This Row],[Impressions]]</f>
        <v>8.3539958039290485E-2</v>
      </c>
    </row>
    <row r="332" spans="1:14" x14ac:dyDescent="0.3">
      <c r="A332" t="s">
        <v>345</v>
      </c>
      <c r="B332" t="s">
        <v>14</v>
      </c>
      <c r="C332" s="3">
        <v>45535</v>
      </c>
      <c r="D332" t="s">
        <v>36</v>
      </c>
      <c r="E332" t="s">
        <v>39</v>
      </c>
      <c r="F332" s="2">
        <v>4494</v>
      </c>
      <c r="G332" s="2">
        <v>717</v>
      </c>
      <c r="H332" s="2">
        <v>45</v>
      </c>
      <c r="I332" s="2">
        <v>62916</v>
      </c>
      <c r="J332" s="2">
        <v>62688</v>
      </c>
      <c r="K332" s="2">
        <v>191</v>
      </c>
      <c r="L332" t="s">
        <v>372</v>
      </c>
      <c r="M332" t="s">
        <v>17</v>
      </c>
      <c r="N332" s="5">
        <f>(Post_Table[[#This Row],[Likes]]+Post_Table[[#This Row],[Shares]]+Post_Table[[#This Row],[Comments]])/Post_Table[[#This Row],[Impressions]]</f>
        <v>8.3539958039290485E-2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84F0B-65FF-4D2B-B238-E760C6E928DE}">
  <dimension ref="A1:G5"/>
  <sheetViews>
    <sheetView workbookViewId="0">
      <selection activeCell="D21" sqref="D21"/>
    </sheetView>
  </sheetViews>
  <sheetFormatPr defaultRowHeight="14.4" x14ac:dyDescent="0.3"/>
  <cols>
    <col min="1" max="1" width="17.77734375" bestFit="1" customWidth="1"/>
    <col min="2" max="2" width="12.109375" bestFit="1" customWidth="1"/>
    <col min="3" max="3" width="11.6640625" bestFit="1" customWidth="1"/>
    <col min="4" max="4" width="19.5546875" bestFit="1" customWidth="1"/>
    <col min="5" max="5" width="14.44140625" bestFit="1" customWidth="1"/>
    <col min="6" max="6" width="17.77734375" bestFit="1" customWidth="1"/>
    <col min="7" max="7" width="30.109375" bestFit="1" customWidth="1"/>
  </cols>
  <sheetData>
    <row r="1" spans="1:7" x14ac:dyDescent="0.3">
      <c r="A1" t="s">
        <v>12</v>
      </c>
      <c r="B1" t="s">
        <v>352</v>
      </c>
      <c r="C1" t="s">
        <v>353</v>
      </c>
      <c r="D1" t="s">
        <v>354</v>
      </c>
      <c r="E1" t="s">
        <v>355</v>
      </c>
      <c r="F1" t="s">
        <v>356</v>
      </c>
      <c r="G1" t="s">
        <v>357</v>
      </c>
    </row>
    <row r="2" spans="1:7" x14ac:dyDescent="0.3">
      <c r="A2" t="s">
        <v>17</v>
      </c>
      <c r="B2" s="3">
        <v>45458</v>
      </c>
      <c r="C2" s="3">
        <v>45488</v>
      </c>
      <c r="D2" t="s">
        <v>358</v>
      </c>
      <c r="E2" s="2">
        <v>150000</v>
      </c>
      <c r="F2" t="s">
        <v>359</v>
      </c>
      <c r="G2" t="s">
        <v>33</v>
      </c>
    </row>
    <row r="3" spans="1:7" x14ac:dyDescent="0.3">
      <c r="A3" t="s">
        <v>21</v>
      </c>
      <c r="B3" s="3">
        <v>45566</v>
      </c>
      <c r="C3" s="3">
        <v>45596</v>
      </c>
      <c r="D3" t="s">
        <v>360</v>
      </c>
      <c r="E3" s="2">
        <v>200000</v>
      </c>
      <c r="F3" t="s">
        <v>370</v>
      </c>
      <c r="G3" t="s">
        <v>361</v>
      </c>
    </row>
    <row r="4" spans="1:7" x14ac:dyDescent="0.3">
      <c r="A4" t="s">
        <v>25</v>
      </c>
      <c r="B4" s="3">
        <v>45651</v>
      </c>
      <c r="C4" s="3">
        <v>45667</v>
      </c>
      <c r="D4" t="s">
        <v>362</v>
      </c>
      <c r="E4" s="2">
        <v>250000</v>
      </c>
      <c r="F4" t="s">
        <v>363</v>
      </c>
      <c r="G4" t="s">
        <v>364</v>
      </c>
    </row>
    <row r="5" spans="1:7" x14ac:dyDescent="0.3">
      <c r="A5" t="s">
        <v>31</v>
      </c>
      <c r="B5" s="3">
        <v>45717</v>
      </c>
      <c r="C5" s="3">
        <v>45747</v>
      </c>
      <c r="D5" t="s">
        <v>365</v>
      </c>
      <c r="E5" s="2">
        <v>180000</v>
      </c>
      <c r="F5" t="s">
        <v>366</v>
      </c>
      <c r="G5" t="s">
        <v>367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4E071-5D7A-4525-9478-34921295F57D}">
  <dimension ref="A1:H201"/>
  <sheetViews>
    <sheetView zoomScale="121" workbookViewId="0">
      <selection activeCell="I5" sqref="I5"/>
    </sheetView>
  </sheetViews>
  <sheetFormatPr defaultRowHeight="14.4" x14ac:dyDescent="0.3"/>
  <cols>
    <col min="1" max="1" width="18" bestFit="1" customWidth="1"/>
    <col min="2" max="2" width="10.5546875" bestFit="1" customWidth="1"/>
    <col min="3" max="3" width="16" bestFit="1" customWidth="1"/>
    <col min="4" max="4" width="11.6640625" bestFit="1" customWidth="1"/>
    <col min="5" max="5" width="16.44140625" bestFit="1" customWidth="1"/>
    <col min="6" max="6" width="18.6640625" bestFit="1" customWidth="1"/>
    <col min="7" max="7" width="11.88671875" bestFit="1" customWidth="1"/>
    <col min="8" max="8" width="14.21875" bestFit="1" customWidth="1"/>
    <col min="11" max="11" width="12.5546875" bestFit="1" customWidth="1"/>
  </cols>
  <sheetData>
    <row r="1" spans="1:8" x14ac:dyDescent="0.3">
      <c r="A1" t="s">
        <v>346</v>
      </c>
      <c r="B1" t="s">
        <v>1</v>
      </c>
      <c r="C1" t="s">
        <v>347</v>
      </c>
      <c r="D1" t="s">
        <v>348</v>
      </c>
      <c r="E1" t="s">
        <v>349</v>
      </c>
      <c r="F1" t="s">
        <v>350</v>
      </c>
      <c r="G1" t="s">
        <v>351</v>
      </c>
      <c r="H1" s="6" t="s">
        <v>378</v>
      </c>
    </row>
    <row r="2" spans="1:8" x14ac:dyDescent="0.3">
      <c r="A2" s="3">
        <v>45446</v>
      </c>
      <c r="B2" t="s">
        <v>27</v>
      </c>
      <c r="C2" s="2">
        <v>1135</v>
      </c>
      <c r="D2" s="2">
        <v>88</v>
      </c>
      <c r="E2" s="2">
        <v>344084</v>
      </c>
      <c r="F2" s="1">
        <v>8.06</v>
      </c>
      <c r="G2" s="2">
        <v>5904</v>
      </c>
      <c r="H2" s="5">
        <f>(Engagement_Table[[#This Row],[New_Followers]]-Engagement_Table[[#This Row],[Unfollows]])/Engagement_Table[[#This Row],[Total_Followers]]</f>
        <v>3.0428616268120576E-3</v>
      </c>
    </row>
    <row r="3" spans="1:8" x14ac:dyDescent="0.3">
      <c r="A3" s="3">
        <v>45446</v>
      </c>
      <c r="B3" t="s">
        <v>35</v>
      </c>
      <c r="C3" s="2">
        <v>1312</v>
      </c>
      <c r="D3" s="2">
        <v>310</v>
      </c>
      <c r="E3" s="2">
        <v>42654</v>
      </c>
      <c r="F3" s="1">
        <v>4.9800000000000004</v>
      </c>
      <c r="G3" s="2">
        <v>9566</v>
      </c>
      <c r="H3" s="5">
        <f>(Engagement_Table[[#This Row],[New_Followers]]-Engagement_Table[[#This Row],[Unfollows]])/Engagement_Table[[#This Row],[Total_Followers]]</f>
        <v>2.3491348994232664E-2</v>
      </c>
    </row>
    <row r="4" spans="1:8" x14ac:dyDescent="0.3">
      <c r="A4" s="3">
        <v>45446</v>
      </c>
      <c r="B4" t="s">
        <v>14</v>
      </c>
      <c r="C4" s="2">
        <v>584</v>
      </c>
      <c r="D4" s="2">
        <v>169</v>
      </c>
      <c r="E4" s="2">
        <v>146834</v>
      </c>
      <c r="F4" s="1">
        <v>8.31</v>
      </c>
      <c r="G4" s="2">
        <v>26752</v>
      </c>
      <c r="H4" s="5">
        <f>(Engagement_Table[[#This Row],[New_Followers]]-Engagement_Table[[#This Row],[Unfollows]])/Engagement_Table[[#This Row],[Total_Followers]]</f>
        <v>2.826320879360366E-3</v>
      </c>
    </row>
    <row r="5" spans="1:8" x14ac:dyDescent="0.3">
      <c r="A5" s="3">
        <v>45446</v>
      </c>
      <c r="B5" t="s">
        <v>368</v>
      </c>
      <c r="C5" s="2">
        <v>1535</v>
      </c>
      <c r="D5" s="2">
        <v>445</v>
      </c>
      <c r="E5" s="2">
        <v>395536</v>
      </c>
      <c r="F5" s="1">
        <v>4.1100000000000003</v>
      </c>
      <c r="G5" s="2">
        <v>30671</v>
      </c>
      <c r="H5" s="5">
        <f>(Engagement_Table[[#This Row],[New_Followers]]-Engagement_Table[[#This Row],[Unfollows]])/Engagement_Table[[#This Row],[Total_Followers]]</f>
        <v>2.7557542170624167E-3</v>
      </c>
    </row>
    <row r="6" spans="1:8" x14ac:dyDescent="0.3">
      <c r="A6" s="3">
        <v>45453</v>
      </c>
      <c r="B6" t="s">
        <v>27</v>
      </c>
      <c r="C6" s="2">
        <v>656</v>
      </c>
      <c r="D6" s="2">
        <v>139</v>
      </c>
      <c r="E6" s="2">
        <v>49157</v>
      </c>
      <c r="F6" s="1">
        <v>9.0500000000000007</v>
      </c>
      <c r="G6" s="2">
        <v>9920</v>
      </c>
      <c r="H6" s="5">
        <f>(Engagement_Table[[#This Row],[New_Followers]]-Engagement_Table[[#This Row],[Unfollows]])/Engagement_Table[[#This Row],[Total_Followers]]</f>
        <v>1.0517322049758936E-2</v>
      </c>
    </row>
    <row r="7" spans="1:8" x14ac:dyDescent="0.3">
      <c r="A7" s="3">
        <v>45453</v>
      </c>
      <c r="B7" t="s">
        <v>35</v>
      </c>
      <c r="C7" s="2">
        <v>1697</v>
      </c>
      <c r="D7" s="2">
        <v>414</v>
      </c>
      <c r="E7" s="2">
        <v>316555</v>
      </c>
      <c r="F7" s="1">
        <v>2.37</v>
      </c>
      <c r="G7" s="2">
        <v>7924</v>
      </c>
      <c r="H7" s="5">
        <f>(Engagement_Table[[#This Row],[New_Followers]]-Engagement_Table[[#This Row],[Unfollows]])/Engagement_Table[[#This Row],[Total_Followers]]</f>
        <v>4.0530081660374974E-3</v>
      </c>
    </row>
    <row r="8" spans="1:8" x14ac:dyDescent="0.3">
      <c r="A8" s="3">
        <v>45453</v>
      </c>
      <c r="B8" t="s">
        <v>14</v>
      </c>
      <c r="C8" s="2">
        <v>436</v>
      </c>
      <c r="D8" s="2">
        <v>250</v>
      </c>
      <c r="E8" s="2">
        <v>254347</v>
      </c>
      <c r="F8" s="1">
        <v>4.01</v>
      </c>
      <c r="G8" s="2">
        <v>8912</v>
      </c>
      <c r="H8" s="5">
        <f>(Engagement_Table[[#This Row],[New_Followers]]-Engagement_Table[[#This Row],[Unfollows]])/Engagement_Table[[#This Row],[Total_Followers]]</f>
        <v>7.3128442639386348E-4</v>
      </c>
    </row>
    <row r="9" spans="1:8" x14ac:dyDescent="0.3">
      <c r="A9" s="3">
        <v>45453</v>
      </c>
      <c r="B9" t="s">
        <v>368</v>
      </c>
      <c r="C9" s="2">
        <v>1197</v>
      </c>
      <c r="D9" s="2">
        <v>203</v>
      </c>
      <c r="E9" s="2">
        <v>413878</v>
      </c>
      <c r="F9" s="1">
        <v>3.16</v>
      </c>
      <c r="G9" s="2">
        <v>21205</v>
      </c>
      <c r="H9" s="5">
        <f>(Engagement_Table[[#This Row],[New_Followers]]-Engagement_Table[[#This Row],[Unfollows]])/Engagement_Table[[#This Row],[Total_Followers]]</f>
        <v>2.4016739232334168E-3</v>
      </c>
    </row>
    <row r="10" spans="1:8" x14ac:dyDescent="0.3">
      <c r="A10" s="3">
        <v>45460</v>
      </c>
      <c r="B10" t="s">
        <v>27</v>
      </c>
      <c r="C10" s="2">
        <v>1048</v>
      </c>
      <c r="D10" s="2">
        <v>155</v>
      </c>
      <c r="E10" s="2">
        <v>456946</v>
      </c>
      <c r="F10" s="1">
        <v>2.46</v>
      </c>
      <c r="G10" s="2">
        <v>11329</v>
      </c>
      <c r="H10" s="5">
        <f>(Engagement_Table[[#This Row],[New_Followers]]-Engagement_Table[[#This Row],[Unfollows]])/Engagement_Table[[#This Row],[Total_Followers]]</f>
        <v>1.9542790614208243E-3</v>
      </c>
    </row>
    <row r="11" spans="1:8" x14ac:dyDescent="0.3">
      <c r="A11" s="3">
        <v>45460</v>
      </c>
      <c r="B11" t="s">
        <v>35</v>
      </c>
      <c r="C11" s="2">
        <v>1753</v>
      </c>
      <c r="D11" s="2">
        <v>371</v>
      </c>
      <c r="E11" s="2">
        <v>169496</v>
      </c>
      <c r="F11" s="1">
        <v>8.11</v>
      </c>
      <c r="G11" s="2">
        <v>46670</v>
      </c>
      <c r="H11" s="5">
        <f>(Engagement_Table[[#This Row],[New_Followers]]-Engagement_Table[[#This Row],[Unfollows]])/Engagement_Table[[#This Row],[Total_Followers]]</f>
        <v>8.1535847453627231E-3</v>
      </c>
    </row>
    <row r="12" spans="1:8" x14ac:dyDescent="0.3">
      <c r="A12" s="3">
        <v>45460</v>
      </c>
      <c r="B12" t="s">
        <v>14</v>
      </c>
      <c r="C12" s="2">
        <v>1335</v>
      </c>
      <c r="D12" s="2">
        <v>40</v>
      </c>
      <c r="E12" s="2">
        <v>122732</v>
      </c>
      <c r="F12" s="1">
        <v>8.19</v>
      </c>
      <c r="G12" s="2">
        <v>22482</v>
      </c>
      <c r="H12" s="5">
        <f>(Engagement_Table[[#This Row],[New_Followers]]-Engagement_Table[[#This Row],[Unfollows]])/Engagement_Table[[#This Row],[Total_Followers]]</f>
        <v>1.0551445425805821E-2</v>
      </c>
    </row>
    <row r="13" spans="1:8" x14ac:dyDescent="0.3">
      <c r="A13" s="3">
        <v>45460</v>
      </c>
      <c r="B13" t="s">
        <v>368</v>
      </c>
      <c r="C13" s="2">
        <v>403</v>
      </c>
      <c r="D13" s="2">
        <v>66</v>
      </c>
      <c r="E13" s="2">
        <v>382851</v>
      </c>
      <c r="F13" s="1">
        <v>3.49</v>
      </c>
      <c r="G13" s="2">
        <v>24313</v>
      </c>
      <c r="H13" s="5">
        <f>(Engagement_Table[[#This Row],[New_Followers]]-Engagement_Table[[#This Row],[Unfollows]])/Engagement_Table[[#This Row],[Total_Followers]]</f>
        <v>8.80238003818718E-4</v>
      </c>
    </row>
    <row r="14" spans="1:8" x14ac:dyDescent="0.3">
      <c r="A14" s="3">
        <v>45467</v>
      </c>
      <c r="B14" t="s">
        <v>27</v>
      </c>
      <c r="C14" s="2">
        <v>911</v>
      </c>
      <c r="D14" s="2">
        <v>282</v>
      </c>
      <c r="E14" s="2">
        <v>35664</v>
      </c>
      <c r="F14" s="1">
        <v>6.92</v>
      </c>
      <c r="G14" s="2">
        <v>18050</v>
      </c>
      <c r="H14" s="5">
        <f>(Engagement_Table[[#This Row],[New_Followers]]-Engagement_Table[[#This Row],[Unfollows]])/Engagement_Table[[#This Row],[Total_Followers]]</f>
        <v>1.7636832660385824E-2</v>
      </c>
    </row>
    <row r="15" spans="1:8" x14ac:dyDescent="0.3">
      <c r="A15" s="3">
        <v>45467</v>
      </c>
      <c r="B15" t="s">
        <v>35</v>
      </c>
      <c r="C15" s="2">
        <v>1779</v>
      </c>
      <c r="D15" s="2">
        <v>109</v>
      </c>
      <c r="E15" s="2">
        <v>26295</v>
      </c>
      <c r="F15" s="1">
        <v>9.1199999999999992</v>
      </c>
      <c r="G15" s="2">
        <v>30635</v>
      </c>
      <c r="H15" s="5">
        <f>(Engagement_Table[[#This Row],[New_Followers]]-Engagement_Table[[#This Row],[Unfollows]])/Engagement_Table[[#This Row],[Total_Followers]]</f>
        <v>6.3510173036698994E-2</v>
      </c>
    </row>
    <row r="16" spans="1:8" x14ac:dyDescent="0.3">
      <c r="A16" s="3">
        <v>45467</v>
      </c>
      <c r="B16" t="s">
        <v>14</v>
      </c>
      <c r="C16" s="2">
        <v>1238</v>
      </c>
      <c r="D16" s="2">
        <v>403</v>
      </c>
      <c r="E16" s="2">
        <v>298421</v>
      </c>
      <c r="F16" s="1">
        <v>3.5</v>
      </c>
      <c r="G16" s="2">
        <v>31280</v>
      </c>
      <c r="H16" s="5">
        <f>(Engagement_Table[[#This Row],[New_Followers]]-Engagement_Table[[#This Row],[Unfollows]])/Engagement_Table[[#This Row],[Total_Followers]]</f>
        <v>2.798060458211721E-3</v>
      </c>
    </row>
    <row r="17" spans="1:8" x14ac:dyDescent="0.3">
      <c r="A17" s="3">
        <v>45467</v>
      </c>
      <c r="B17" t="s">
        <v>368</v>
      </c>
      <c r="C17" s="2">
        <v>308</v>
      </c>
      <c r="D17" s="2">
        <v>431</v>
      </c>
      <c r="E17" s="2">
        <v>426184</v>
      </c>
      <c r="F17" s="1">
        <v>2.62</v>
      </c>
      <c r="G17" s="2">
        <v>1783</v>
      </c>
      <c r="H17" s="5">
        <f>(Engagement_Table[[#This Row],[New_Followers]]-Engagement_Table[[#This Row],[Unfollows]])/Engagement_Table[[#This Row],[Total_Followers]]</f>
        <v>-2.8860773750305035E-4</v>
      </c>
    </row>
    <row r="18" spans="1:8" x14ac:dyDescent="0.3">
      <c r="A18" s="3">
        <v>45474</v>
      </c>
      <c r="B18" t="s">
        <v>27</v>
      </c>
      <c r="C18" s="2">
        <v>226</v>
      </c>
      <c r="D18" s="2">
        <v>445</v>
      </c>
      <c r="E18" s="2">
        <v>419447</v>
      </c>
      <c r="F18" s="1">
        <v>9.36</v>
      </c>
      <c r="G18" s="2">
        <v>9566</v>
      </c>
      <c r="H18" s="5">
        <f>(Engagement_Table[[#This Row],[New_Followers]]-Engagement_Table[[#This Row],[Unfollows]])/Engagement_Table[[#This Row],[Total_Followers]]</f>
        <v>-5.2211602419375983E-4</v>
      </c>
    </row>
    <row r="19" spans="1:8" x14ac:dyDescent="0.3">
      <c r="A19" s="3">
        <v>45474</v>
      </c>
      <c r="B19" t="s">
        <v>35</v>
      </c>
      <c r="C19" s="2">
        <v>505</v>
      </c>
      <c r="D19" s="2">
        <v>441</v>
      </c>
      <c r="E19" s="2">
        <v>220020</v>
      </c>
      <c r="F19" s="1">
        <v>4.4800000000000004</v>
      </c>
      <c r="G19" s="2">
        <v>42307</v>
      </c>
      <c r="H19" s="5">
        <f>(Engagement_Table[[#This Row],[New_Followers]]-Engagement_Table[[#This Row],[Unfollows]])/Engagement_Table[[#This Row],[Total_Followers]]</f>
        <v>2.9088264703208797E-4</v>
      </c>
    </row>
    <row r="20" spans="1:8" x14ac:dyDescent="0.3">
      <c r="A20" s="3">
        <v>45474</v>
      </c>
      <c r="B20" t="s">
        <v>14</v>
      </c>
      <c r="C20" s="2">
        <v>1420</v>
      </c>
      <c r="D20" s="2">
        <v>63</v>
      </c>
      <c r="E20" s="2">
        <v>315305</v>
      </c>
      <c r="F20" s="1">
        <v>6.19</v>
      </c>
      <c r="G20" s="2">
        <v>5914</v>
      </c>
      <c r="H20" s="5">
        <f>(Engagement_Table[[#This Row],[New_Followers]]-Engagement_Table[[#This Row],[Unfollows]])/Engagement_Table[[#This Row],[Total_Followers]]</f>
        <v>4.3037693661692649E-3</v>
      </c>
    </row>
    <row r="21" spans="1:8" x14ac:dyDescent="0.3">
      <c r="A21" s="3">
        <v>45474</v>
      </c>
      <c r="B21" t="s">
        <v>368</v>
      </c>
      <c r="C21" s="2">
        <v>144</v>
      </c>
      <c r="D21" s="2">
        <v>53</v>
      </c>
      <c r="E21" s="2">
        <v>113678</v>
      </c>
      <c r="F21" s="1">
        <v>8.7200000000000006</v>
      </c>
      <c r="G21" s="2">
        <v>30060</v>
      </c>
      <c r="H21" s="5">
        <f>(Engagement_Table[[#This Row],[New_Followers]]-Engagement_Table[[#This Row],[Unfollows]])/Engagement_Table[[#This Row],[Total_Followers]]</f>
        <v>8.0050669434719116E-4</v>
      </c>
    </row>
    <row r="22" spans="1:8" x14ac:dyDescent="0.3">
      <c r="A22" s="3">
        <v>45481</v>
      </c>
      <c r="B22" t="s">
        <v>27</v>
      </c>
      <c r="C22" s="2">
        <v>1757</v>
      </c>
      <c r="D22" s="2">
        <v>85</v>
      </c>
      <c r="E22" s="2">
        <v>58223</v>
      </c>
      <c r="F22" s="1">
        <v>8.74</v>
      </c>
      <c r="G22" s="2">
        <v>22728</v>
      </c>
      <c r="H22" s="5">
        <f>(Engagement_Table[[#This Row],[New_Followers]]-Engagement_Table[[#This Row],[Unfollows]])/Engagement_Table[[#This Row],[Total_Followers]]</f>
        <v>2.8717173625543171E-2</v>
      </c>
    </row>
    <row r="23" spans="1:8" x14ac:dyDescent="0.3">
      <c r="A23" s="3">
        <v>45481</v>
      </c>
      <c r="B23" t="s">
        <v>35</v>
      </c>
      <c r="C23" s="2">
        <v>350</v>
      </c>
      <c r="D23" s="2">
        <v>41</v>
      </c>
      <c r="E23" s="2">
        <v>251694</v>
      </c>
      <c r="F23" s="1">
        <v>1.91</v>
      </c>
      <c r="G23" s="2">
        <v>38610</v>
      </c>
      <c r="H23" s="5">
        <f>(Engagement_Table[[#This Row],[New_Followers]]-Engagement_Table[[#This Row],[Unfollows]])/Engagement_Table[[#This Row],[Total_Followers]]</f>
        <v>1.2276812319721568E-3</v>
      </c>
    </row>
    <row r="24" spans="1:8" x14ac:dyDescent="0.3">
      <c r="A24" s="3">
        <v>45481</v>
      </c>
      <c r="B24" t="s">
        <v>14</v>
      </c>
      <c r="C24" s="2">
        <v>987</v>
      </c>
      <c r="D24" s="2">
        <v>440</v>
      </c>
      <c r="E24" s="2">
        <v>389810</v>
      </c>
      <c r="F24" s="1">
        <v>4.66</v>
      </c>
      <c r="G24" s="2">
        <v>2932</v>
      </c>
      <c r="H24" s="5">
        <f>(Engagement_Table[[#This Row],[New_Followers]]-Engagement_Table[[#This Row],[Unfollows]])/Engagement_Table[[#This Row],[Total_Followers]]</f>
        <v>1.40324773607655E-3</v>
      </c>
    </row>
    <row r="25" spans="1:8" x14ac:dyDescent="0.3">
      <c r="A25" s="3">
        <v>45481</v>
      </c>
      <c r="B25" t="s">
        <v>368</v>
      </c>
      <c r="C25" s="2">
        <v>883</v>
      </c>
      <c r="D25" s="2">
        <v>369</v>
      </c>
      <c r="E25" s="2">
        <v>233694</v>
      </c>
      <c r="F25" s="1">
        <v>2.88</v>
      </c>
      <c r="G25" s="2">
        <v>15071</v>
      </c>
      <c r="H25" s="5">
        <f>(Engagement_Table[[#This Row],[New_Followers]]-Engagement_Table[[#This Row],[Unfollows]])/Engagement_Table[[#This Row],[Total_Followers]]</f>
        <v>2.1994574101175039E-3</v>
      </c>
    </row>
    <row r="26" spans="1:8" x14ac:dyDescent="0.3">
      <c r="A26" s="3">
        <v>45488</v>
      </c>
      <c r="B26" t="s">
        <v>27</v>
      </c>
      <c r="C26" s="2">
        <v>1960</v>
      </c>
      <c r="D26" s="2">
        <v>115</v>
      </c>
      <c r="E26" s="2">
        <v>154169</v>
      </c>
      <c r="F26" s="1">
        <v>3.74</v>
      </c>
      <c r="G26" s="2">
        <v>10740</v>
      </c>
      <c r="H26" s="5">
        <f>(Engagement_Table[[#This Row],[New_Followers]]-Engagement_Table[[#This Row],[Unfollows]])/Engagement_Table[[#This Row],[Total_Followers]]</f>
        <v>1.1967386439556591E-2</v>
      </c>
    </row>
    <row r="27" spans="1:8" x14ac:dyDescent="0.3">
      <c r="A27" s="3">
        <v>45488</v>
      </c>
      <c r="B27" t="s">
        <v>35</v>
      </c>
      <c r="C27" s="2">
        <v>170</v>
      </c>
      <c r="D27" s="2">
        <v>334</v>
      </c>
      <c r="E27" s="2">
        <v>334626</v>
      </c>
      <c r="F27" s="1">
        <v>6.44</v>
      </c>
      <c r="G27" s="2">
        <v>43420</v>
      </c>
      <c r="H27" s="5">
        <f>(Engagement_Table[[#This Row],[New_Followers]]-Engagement_Table[[#This Row],[Unfollows]])/Engagement_Table[[#This Row],[Total_Followers]]</f>
        <v>-4.9009939454794306E-4</v>
      </c>
    </row>
    <row r="28" spans="1:8" x14ac:dyDescent="0.3">
      <c r="A28" s="3">
        <v>45488</v>
      </c>
      <c r="B28" t="s">
        <v>14</v>
      </c>
      <c r="C28" s="2">
        <v>704</v>
      </c>
      <c r="D28" s="2">
        <v>275</v>
      </c>
      <c r="E28" s="2">
        <v>226002</v>
      </c>
      <c r="F28" s="1">
        <v>8.56</v>
      </c>
      <c r="G28" s="2">
        <v>32393</v>
      </c>
      <c r="H28" s="5">
        <f>(Engagement_Table[[#This Row],[New_Followers]]-Engagement_Table[[#This Row],[Unfollows]])/Engagement_Table[[#This Row],[Total_Followers]]</f>
        <v>1.8982132901478749E-3</v>
      </c>
    </row>
    <row r="29" spans="1:8" x14ac:dyDescent="0.3">
      <c r="A29" s="3">
        <v>45488</v>
      </c>
      <c r="B29" t="s">
        <v>368</v>
      </c>
      <c r="C29" s="2">
        <v>224</v>
      </c>
      <c r="D29" s="2">
        <v>64</v>
      </c>
      <c r="E29" s="2">
        <v>156683</v>
      </c>
      <c r="F29" s="1">
        <v>4.5599999999999996</v>
      </c>
      <c r="G29" s="2">
        <v>28474</v>
      </c>
      <c r="H29" s="5">
        <f>(Engagement_Table[[#This Row],[New_Followers]]-Engagement_Table[[#This Row],[Unfollows]])/Engagement_Table[[#This Row],[Total_Followers]]</f>
        <v>1.0211701333265254E-3</v>
      </c>
    </row>
    <row r="30" spans="1:8" x14ac:dyDescent="0.3">
      <c r="A30" s="3">
        <v>45495</v>
      </c>
      <c r="B30" t="s">
        <v>27</v>
      </c>
      <c r="C30" s="2">
        <v>508</v>
      </c>
      <c r="D30" s="2">
        <v>349</v>
      </c>
      <c r="E30" s="2">
        <v>473812</v>
      </c>
      <c r="F30" s="1">
        <v>7.88</v>
      </c>
      <c r="G30" s="2">
        <v>17328</v>
      </c>
      <c r="H30" s="5">
        <f>(Engagement_Table[[#This Row],[New_Followers]]-Engagement_Table[[#This Row],[Unfollows]])/Engagement_Table[[#This Row],[Total_Followers]]</f>
        <v>3.3557613568250698E-4</v>
      </c>
    </row>
    <row r="31" spans="1:8" x14ac:dyDescent="0.3">
      <c r="A31" s="3">
        <v>45495</v>
      </c>
      <c r="B31" t="s">
        <v>35</v>
      </c>
      <c r="C31" s="2">
        <v>1391</v>
      </c>
      <c r="D31" s="2">
        <v>430</v>
      </c>
      <c r="E31" s="2">
        <v>295032</v>
      </c>
      <c r="F31" s="1">
        <v>7.86</v>
      </c>
      <c r="G31" s="2">
        <v>26067</v>
      </c>
      <c r="H31" s="5">
        <f>(Engagement_Table[[#This Row],[New_Followers]]-Engagement_Table[[#This Row],[Unfollows]])/Engagement_Table[[#This Row],[Total_Followers]]</f>
        <v>3.2572737872501967E-3</v>
      </c>
    </row>
    <row r="32" spans="1:8" x14ac:dyDescent="0.3">
      <c r="A32" s="3">
        <v>45495</v>
      </c>
      <c r="B32" t="s">
        <v>14</v>
      </c>
      <c r="C32" s="2">
        <v>1701</v>
      </c>
      <c r="D32" s="2">
        <v>385</v>
      </c>
      <c r="E32" s="2">
        <v>198278</v>
      </c>
      <c r="F32" s="1">
        <v>5.34</v>
      </c>
      <c r="G32" s="2">
        <v>32763</v>
      </c>
      <c r="H32" s="5">
        <f>(Engagement_Table[[#This Row],[New_Followers]]-Engagement_Table[[#This Row],[Unfollows]])/Engagement_Table[[#This Row],[Total_Followers]]</f>
        <v>6.6371458255580548E-3</v>
      </c>
    </row>
    <row r="33" spans="1:8" x14ac:dyDescent="0.3">
      <c r="A33" s="3">
        <v>45495</v>
      </c>
      <c r="B33" t="s">
        <v>368</v>
      </c>
      <c r="C33" s="2">
        <v>804</v>
      </c>
      <c r="D33" s="2">
        <v>487</v>
      </c>
      <c r="E33" s="2">
        <v>306564</v>
      </c>
      <c r="F33" s="1">
        <v>5.52</v>
      </c>
      <c r="G33" s="2">
        <v>26452</v>
      </c>
      <c r="H33" s="5">
        <f>(Engagement_Table[[#This Row],[New_Followers]]-Engagement_Table[[#This Row],[Unfollows]])/Engagement_Table[[#This Row],[Total_Followers]]</f>
        <v>1.0340418313957282E-3</v>
      </c>
    </row>
    <row r="34" spans="1:8" x14ac:dyDescent="0.3">
      <c r="A34" s="3">
        <v>45502</v>
      </c>
      <c r="B34" t="s">
        <v>27</v>
      </c>
      <c r="C34" s="2">
        <v>653</v>
      </c>
      <c r="D34" s="2">
        <v>112</v>
      </c>
      <c r="E34" s="2">
        <v>23664</v>
      </c>
      <c r="F34" s="1">
        <v>4.05</v>
      </c>
      <c r="G34" s="2">
        <v>15353</v>
      </c>
      <c r="H34" s="5">
        <f>(Engagement_Table[[#This Row],[New_Followers]]-Engagement_Table[[#This Row],[Unfollows]])/Engagement_Table[[#This Row],[Total_Followers]]</f>
        <v>2.2861730899256253E-2</v>
      </c>
    </row>
    <row r="35" spans="1:8" x14ac:dyDescent="0.3">
      <c r="A35" s="3">
        <v>45502</v>
      </c>
      <c r="B35" t="s">
        <v>35</v>
      </c>
      <c r="C35" s="2">
        <v>160</v>
      </c>
      <c r="D35" s="2">
        <v>478</v>
      </c>
      <c r="E35" s="2">
        <v>435034</v>
      </c>
      <c r="F35" s="1">
        <v>7.73</v>
      </c>
      <c r="G35" s="2">
        <v>4839</v>
      </c>
      <c r="H35" s="5">
        <f>(Engagement_Table[[#This Row],[New_Followers]]-Engagement_Table[[#This Row],[Unfollows]])/Engagement_Table[[#This Row],[Total_Followers]]</f>
        <v>-7.3097734889686784E-4</v>
      </c>
    </row>
    <row r="36" spans="1:8" x14ac:dyDescent="0.3">
      <c r="A36" s="3">
        <v>45502</v>
      </c>
      <c r="B36" t="s">
        <v>14</v>
      </c>
      <c r="C36" s="2">
        <v>1756</v>
      </c>
      <c r="D36" s="2">
        <v>261</v>
      </c>
      <c r="E36" s="2">
        <v>287574</v>
      </c>
      <c r="F36" s="1">
        <v>4.3600000000000003</v>
      </c>
      <c r="G36" s="2">
        <v>39272</v>
      </c>
      <c r="H36" s="5">
        <f>(Engagement_Table[[#This Row],[New_Followers]]-Engagement_Table[[#This Row],[Unfollows]])/Engagement_Table[[#This Row],[Total_Followers]]</f>
        <v>5.1986619096302169E-3</v>
      </c>
    </row>
    <row r="37" spans="1:8" x14ac:dyDescent="0.3">
      <c r="A37" s="3">
        <v>45502</v>
      </c>
      <c r="B37" t="s">
        <v>368</v>
      </c>
      <c r="C37" s="2">
        <v>576</v>
      </c>
      <c r="D37" s="2">
        <v>101</v>
      </c>
      <c r="E37" s="2">
        <v>62499</v>
      </c>
      <c r="F37" s="1">
        <v>3.48</v>
      </c>
      <c r="G37" s="2">
        <v>16804</v>
      </c>
      <c r="H37" s="5">
        <f>(Engagement_Table[[#This Row],[New_Followers]]-Engagement_Table[[#This Row],[Unfollows]])/Engagement_Table[[#This Row],[Total_Followers]]</f>
        <v>7.600121601945631E-3</v>
      </c>
    </row>
    <row r="38" spans="1:8" x14ac:dyDescent="0.3">
      <c r="A38" s="3">
        <v>45509</v>
      </c>
      <c r="B38" t="s">
        <v>27</v>
      </c>
      <c r="C38" s="2">
        <v>645</v>
      </c>
      <c r="D38" s="2">
        <v>293</v>
      </c>
      <c r="E38" s="2">
        <v>437968</v>
      </c>
      <c r="F38" s="1">
        <v>7.83</v>
      </c>
      <c r="G38" s="2">
        <v>49303</v>
      </c>
      <c r="H38" s="5">
        <f>(Engagement_Table[[#This Row],[New_Followers]]-Engagement_Table[[#This Row],[Unfollows]])/Engagement_Table[[#This Row],[Total_Followers]]</f>
        <v>8.0371168669857163E-4</v>
      </c>
    </row>
    <row r="39" spans="1:8" x14ac:dyDescent="0.3">
      <c r="A39" s="3">
        <v>45509</v>
      </c>
      <c r="B39" t="s">
        <v>35</v>
      </c>
      <c r="C39" s="2">
        <v>214</v>
      </c>
      <c r="D39" s="2">
        <v>411</v>
      </c>
      <c r="E39" s="2">
        <v>125034</v>
      </c>
      <c r="F39" s="1">
        <v>6.11</v>
      </c>
      <c r="G39" s="2">
        <v>26455</v>
      </c>
      <c r="H39" s="5">
        <f>(Engagement_Table[[#This Row],[New_Followers]]-Engagement_Table[[#This Row],[Unfollows]])/Engagement_Table[[#This Row],[Total_Followers]]</f>
        <v>-1.5755714445670778E-3</v>
      </c>
    </row>
    <row r="40" spans="1:8" x14ac:dyDescent="0.3">
      <c r="A40" s="3">
        <v>45509</v>
      </c>
      <c r="B40" t="s">
        <v>14</v>
      </c>
      <c r="C40" s="2">
        <v>826</v>
      </c>
      <c r="D40" s="2">
        <v>498</v>
      </c>
      <c r="E40" s="2">
        <v>449994</v>
      </c>
      <c r="F40" s="1">
        <v>9.43</v>
      </c>
      <c r="G40" s="2">
        <v>12384</v>
      </c>
      <c r="H40" s="5">
        <f>(Engagement_Table[[#This Row],[New_Followers]]-Engagement_Table[[#This Row],[Unfollows]])/Engagement_Table[[#This Row],[Total_Followers]]</f>
        <v>7.2889860753698943E-4</v>
      </c>
    </row>
    <row r="41" spans="1:8" x14ac:dyDescent="0.3">
      <c r="A41" s="3">
        <v>45509</v>
      </c>
      <c r="B41" t="s">
        <v>368</v>
      </c>
      <c r="C41" s="2">
        <v>460</v>
      </c>
      <c r="D41" s="2">
        <v>141</v>
      </c>
      <c r="E41" s="2">
        <v>320650</v>
      </c>
      <c r="F41" s="1">
        <v>4.04</v>
      </c>
      <c r="G41" s="2">
        <v>49372</v>
      </c>
      <c r="H41" s="5">
        <f>(Engagement_Table[[#This Row],[New_Followers]]-Engagement_Table[[#This Row],[Unfollows]])/Engagement_Table[[#This Row],[Total_Followers]]</f>
        <v>9.9485420240137223E-4</v>
      </c>
    </row>
    <row r="42" spans="1:8" x14ac:dyDescent="0.3">
      <c r="A42" s="3">
        <v>45516</v>
      </c>
      <c r="B42" t="s">
        <v>27</v>
      </c>
      <c r="C42" s="2">
        <v>1528</v>
      </c>
      <c r="D42" s="2">
        <v>203</v>
      </c>
      <c r="E42" s="2">
        <v>489188</v>
      </c>
      <c r="F42" s="1">
        <v>6.23</v>
      </c>
      <c r="G42" s="2">
        <v>47101</v>
      </c>
      <c r="H42" s="5">
        <f>(Engagement_Table[[#This Row],[New_Followers]]-Engagement_Table[[#This Row],[Unfollows]])/Engagement_Table[[#This Row],[Total_Followers]]</f>
        <v>2.7085701202809553E-3</v>
      </c>
    </row>
    <row r="43" spans="1:8" x14ac:dyDescent="0.3">
      <c r="A43" s="3">
        <v>45516</v>
      </c>
      <c r="B43" t="s">
        <v>35</v>
      </c>
      <c r="C43" s="2">
        <v>1534</v>
      </c>
      <c r="D43" s="2">
        <v>200</v>
      </c>
      <c r="E43" s="2">
        <v>307612</v>
      </c>
      <c r="F43" s="1">
        <v>6.01</v>
      </c>
      <c r="G43" s="2">
        <v>37903</v>
      </c>
      <c r="H43" s="5">
        <f>(Engagement_Table[[#This Row],[New_Followers]]-Engagement_Table[[#This Row],[Unfollows]])/Engagement_Table[[#This Row],[Total_Followers]]</f>
        <v>4.3366318609156986E-3</v>
      </c>
    </row>
    <row r="44" spans="1:8" x14ac:dyDescent="0.3">
      <c r="A44" s="3">
        <v>45516</v>
      </c>
      <c r="B44" t="s">
        <v>14</v>
      </c>
      <c r="C44" s="2">
        <v>485</v>
      </c>
      <c r="D44" s="2">
        <v>448</v>
      </c>
      <c r="E44" s="2">
        <v>434883</v>
      </c>
      <c r="F44" s="1">
        <v>8.5500000000000007</v>
      </c>
      <c r="G44" s="2">
        <v>33258</v>
      </c>
      <c r="H44" s="5">
        <f>(Engagement_Table[[#This Row],[New_Followers]]-Engagement_Table[[#This Row],[Unfollows]])/Engagement_Table[[#This Row],[Total_Followers]]</f>
        <v>8.5080354946042954E-5</v>
      </c>
    </row>
    <row r="45" spans="1:8" x14ac:dyDescent="0.3">
      <c r="A45" s="3">
        <v>45516</v>
      </c>
      <c r="B45" t="s">
        <v>368</v>
      </c>
      <c r="C45" s="2">
        <v>1210</v>
      </c>
      <c r="D45" s="2">
        <v>178</v>
      </c>
      <c r="E45" s="2">
        <v>102042</v>
      </c>
      <c r="F45" s="1">
        <v>5.42</v>
      </c>
      <c r="G45" s="2">
        <v>6915</v>
      </c>
      <c r="H45" s="5">
        <f>(Engagement_Table[[#This Row],[New_Followers]]-Engagement_Table[[#This Row],[Unfollows]])/Engagement_Table[[#This Row],[Total_Followers]]</f>
        <v>1.011348268360087E-2</v>
      </c>
    </row>
    <row r="46" spans="1:8" x14ac:dyDescent="0.3">
      <c r="A46" s="3">
        <v>45523</v>
      </c>
      <c r="B46" t="s">
        <v>27</v>
      </c>
      <c r="C46" s="2">
        <v>215</v>
      </c>
      <c r="D46" s="2">
        <v>139</v>
      </c>
      <c r="E46" s="2">
        <v>325444</v>
      </c>
      <c r="F46" s="1">
        <v>3.25</v>
      </c>
      <c r="G46" s="2">
        <v>35501</v>
      </c>
      <c r="H46" s="5">
        <f>(Engagement_Table[[#This Row],[New_Followers]]-Engagement_Table[[#This Row],[Unfollows]])/Engagement_Table[[#This Row],[Total_Followers]]</f>
        <v>2.335271198731579E-4</v>
      </c>
    </row>
    <row r="47" spans="1:8" x14ac:dyDescent="0.3">
      <c r="A47" s="3">
        <v>45523</v>
      </c>
      <c r="B47" t="s">
        <v>35</v>
      </c>
      <c r="C47" s="2">
        <v>1078</v>
      </c>
      <c r="D47" s="2">
        <v>20</v>
      </c>
      <c r="E47" s="2">
        <v>183924</v>
      </c>
      <c r="F47" s="1">
        <v>8.84</v>
      </c>
      <c r="G47" s="2">
        <v>14203</v>
      </c>
      <c r="H47" s="5">
        <f>(Engagement_Table[[#This Row],[New_Followers]]-Engagement_Table[[#This Row],[Unfollows]])/Engagement_Table[[#This Row],[Total_Followers]]</f>
        <v>5.7523759813836147E-3</v>
      </c>
    </row>
    <row r="48" spans="1:8" x14ac:dyDescent="0.3">
      <c r="A48" s="3">
        <v>45523</v>
      </c>
      <c r="B48" t="s">
        <v>14</v>
      </c>
      <c r="C48" s="2">
        <v>1751</v>
      </c>
      <c r="D48" s="2">
        <v>86</v>
      </c>
      <c r="E48" s="2">
        <v>188655</v>
      </c>
      <c r="F48" s="1">
        <v>7.24</v>
      </c>
      <c r="G48" s="2">
        <v>22206</v>
      </c>
      <c r="H48" s="5">
        <f>(Engagement_Table[[#This Row],[New_Followers]]-Engagement_Table[[#This Row],[Unfollows]])/Engagement_Table[[#This Row],[Total_Followers]]</f>
        <v>8.825634093981077E-3</v>
      </c>
    </row>
    <row r="49" spans="1:8" x14ac:dyDescent="0.3">
      <c r="A49" s="3">
        <v>45523</v>
      </c>
      <c r="B49" t="s">
        <v>368</v>
      </c>
      <c r="C49" s="2">
        <v>221</v>
      </c>
      <c r="D49" s="2">
        <v>31</v>
      </c>
      <c r="E49" s="2">
        <v>87443</v>
      </c>
      <c r="F49" s="1">
        <v>6.19</v>
      </c>
      <c r="G49" s="2">
        <v>10283</v>
      </c>
      <c r="H49" s="5">
        <f>(Engagement_Table[[#This Row],[New_Followers]]-Engagement_Table[[#This Row],[Unfollows]])/Engagement_Table[[#This Row],[Total_Followers]]</f>
        <v>2.1728440241071327E-3</v>
      </c>
    </row>
    <row r="50" spans="1:8" x14ac:dyDescent="0.3">
      <c r="A50" s="3">
        <v>45530</v>
      </c>
      <c r="B50" t="s">
        <v>27</v>
      </c>
      <c r="C50" s="2">
        <v>1685</v>
      </c>
      <c r="D50" s="2">
        <v>76</v>
      </c>
      <c r="E50" s="2">
        <v>453799</v>
      </c>
      <c r="F50" s="1">
        <v>5.71</v>
      </c>
      <c r="G50" s="2">
        <v>24913</v>
      </c>
      <c r="H50" s="5">
        <f>(Engagement_Table[[#This Row],[New_Followers]]-Engagement_Table[[#This Row],[Unfollows]])/Engagement_Table[[#This Row],[Total_Followers]]</f>
        <v>3.5456226214689766E-3</v>
      </c>
    </row>
    <row r="51" spans="1:8" x14ac:dyDescent="0.3">
      <c r="A51" s="3">
        <v>45530</v>
      </c>
      <c r="B51" t="s">
        <v>35</v>
      </c>
      <c r="C51" s="2">
        <v>248</v>
      </c>
      <c r="D51" s="2">
        <v>211</v>
      </c>
      <c r="E51" s="2">
        <v>379380</v>
      </c>
      <c r="F51" s="1">
        <v>9.0399999999999991</v>
      </c>
      <c r="G51" s="2">
        <v>26925</v>
      </c>
      <c r="H51" s="5">
        <f>(Engagement_Table[[#This Row],[New_Followers]]-Engagement_Table[[#This Row],[Unfollows]])/Engagement_Table[[#This Row],[Total_Followers]]</f>
        <v>9.7527544941747058E-5</v>
      </c>
    </row>
    <row r="52" spans="1:8" x14ac:dyDescent="0.3">
      <c r="A52" s="3">
        <v>45530</v>
      </c>
      <c r="B52" t="s">
        <v>14</v>
      </c>
      <c r="C52" s="2">
        <v>1300</v>
      </c>
      <c r="D52" s="2">
        <v>71</v>
      </c>
      <c r="E52" s="2">
        <v>186454</v>
      </c>
      <c r="F52" s="1">
        <v>3.91</v>
      </c>
      <c r="G52" s="2">
        <v>9942</v>
      </c>
      <c r="H52" s="5">
        <f>(Engagement_Table[[#This Row],[New_Followers]]-Engagement_Table[[#This Row],[Unfollows]])/Engagement_Table[[#This Row],[Total_Followers]]</f>
        <v>6.5914381026955706E-3</v>
      </c>
    </row>
    <row r="53" spans="1:8" x14ac:dyDescent="0.3">
      <c r="A53" s="3">
        <v>45530</v>
      </c>
      <c r="B53" t="s">
        <v>368</v>
      </c>
      <c r="C53" s="2">
        <v>422</v>
      </c>
      <c r="D53" s="2">
        <v>394</v>
      </c>
      <c r="E53" s="2">
        <v>239044</v>
      </c>
      <c r="F53" s="1">
        <v>7.83</v>
      </c>
      <c r="G53" s="2">
        <v>32929</v>
      </c>
      <c r="H53" s="5">
        <f>(Engagement_Table[[#This Row],[New_Followers]]-Engagement_Table[[#This Row],[Unfollows]])/Engagement_Table[[#This Row],[Total_Followers]]</f>
        <v>1.1713324743561855E-4</v>
      </c>
    </row>
    <row r="54" spans="1:8" x14ac:dyDescent="0.3">
      <c r="A54" s="3">
        <v>45537</v>
      </c>
      <c r="B54" t="s">
        <v>27</v>
      </c>
      <c r="C54" s="2">
        <v>1429</v>
      </c>
      <c r="D54" s="2">
        <v>182</v>
      </c>
      <c r="E54" s="2">
        <v>101332</v>
      </c>
      <c r="F54" s="1">
        <v>7.16</v>
      </c>
      <c r="G54" s="2">
        <v>37829</v>
      </c>
      <c r="H54" s="5">
        <f>(Engagement_Table[[#This Row],[New_Followers]]-Engagement_Table[[#This Row],[Unfollows]])/Engagement_Table[[#This Row],[Total_Followers]]</f>
        <v>1.2306082974775983E-2</v>
      </c>
    </row>
    <row r="55" spans="1:8" x14ac:dyDescent="0.3">
      <c r="A55" s="3">
        <v>45537</v>
      </c>
      <c r="B55" t="s">
        <v>35</v>
      </c>
      <c r="C55" s="2">
        <v>1520</v>
      </c>
      <c r="D55" s="2">
        <v>475</v>
      </c>
      <c r="E55" s="2">
        <v>496982</v>
      </c>
      <c r="F55" s="1">
        <v>6.41</v>
      </c>
      <c r="G55" s="2">
        <v>24384</v>
      </c>
      <c r="H55" s="5">
        <f>(Engagement_Table[[#This Row],[New_Followers]]-Engagement_Table[[#This Row],[Unfollows]])/Engagement_Table[[#This Row],[Total_Followers]]</f>
        <v>2.1026918479944948E-3</v>
      </c>
    </row>
    <row r="56" spans="1:8" x14ac:dyDescent="0.3">
      <c r="A56" s="3">
        <v>45537</v>
      </c>
      <c r="B56" t="s">
        <v>14</v>
      </c>
      <c r="C56" s="2">
        <v>557</v>
      </c>
      <c r="D56" s="2">
        <v>360</v>
      </c>
      <c r="E56" s="2">
        <v>318779</v>
      </c>
      <c r="F56" s="1">
        <v>8.02</v>
      </c>
      <c r="G56" s="2">
        <v>25797</v>
      </c>
      <c r="H56" s="5">
        <f>(Engagement_Table[[#This Row],[New_Followers]]-Engagement_Table[[#This Row],[Unfollows]])/Engagement_Table[[#This Row],[Total_Followers]]</f>
        <v>6.1798299135137512E-4</v>
      </c>
    </row>
    <row r="57" spans="1:8" x14ac:dyDescent="0.3">
      <c r="A57" s="3">
        <v>45537</v>
      </c>
      <c r="B57" t="s">
        <v>368</v>
      </c>
      <c r="C57" s="2">
        <v>728</v>
      </c>
      <c r="D57" s="2">
        <v>395</v>
      </c>
      <c r="E57" s="2">
        <v>370971</v>
      </c>
      <c r="F57" s="1">
        <v>3.86</v>
      </c>
      <c r="G57" s="2">
        <v>12646</v>
      </c>
      <c r="H57" s="5">
        <f>(Engagement_Table[[#This Row],[New_Followers]]-Engagement_Table[[#This Row],[Unfollows]])/Engagement_Table[[#This Row],[Total_Followers]]</f>
        <v>8.9764429025449434E-4</v>
      </c>
    </row>
    <row r="58" spans="1:8" x14ac:dyDescent="0.3">
      <c r="A58" s="3">
        <v>45544</v>
      </c>
      <c r="B58" t="s">
        <v>27</v>
      </c>
      <c r="C58" s="2">
        <v>1592</v>
      </c>
      <c r="D58" s="2">
        <v>20</v>
      </c>
      <c r="E58" s="2">
        <v>378054</v>
      </c>
      <c r="F58" s="1">
        <v>9.09</v>
      </c>
      <c r="G58" s="2">
        <v>26663</v>
      </c>
      <c r="H58" s="5">
        <f>(Engagement_Table[[#This Row],[New_Followers]]-Engagement_Table[[#This Row],[Unfollows]])/Engagement_Table[[#This Row],[Total_Followers]]</f>
        <v>4.1581361392816901E-3</v>
      </c>
    </row>
    <row r="59" spans="1:8" x14ac:dyDescent="0.3">
      <c r="A59" s="3">
        <v>45544</v>
      </c>
      <c r="B59" t="s">
        <v>35</v>
      </c>
      <c r="C59" s="2">
        <v>1842</v>
      </c>
      <c r="D59" s="2">
        <v>414</v>
      </c>
      <c r="E59" s="2">
        <v>307524</v>
      </c>
      <c r="F59" s="1">
        <v>1.76</v>
      </c>
      <c r="G59" s="2">
        <v>40478</v>
      </c>
      <c r="H59" s="5">
        <f>(Engagement_Table[[#This Row],[New_Followers]]-Engagement_Table[[#This Row],[Unfollows]])/Engagement_Table[[#This Row],[Total_Followers]]</f>
        <v>4.6435400163889647E-3</v>
      </c>
    </row>
    <row r="60" spans="1:8" x14ac:dyDescent="0.3">
      <c r="A60" s="3">
        <v>45544</v>
      </c>
      <c r="B60" t="s">
        <v>14</v>
      </c>
      <c r="C60" s="2">
        <v>751</v>
      </c>
      <c r="D60" s="2">
        <v>491</v>
      </c>
      <c r="E60" s="2">
        <v>434047</v>
      </c>
      <c r="F60" s="1">
        <v>9.24</v>
      </c>
      <c r="G60" s="2">
        <v>15476</v>
      </c>
      <c r="H60" s="5">
        <f>(Engagement_Table[[#This Row],[New_Followers]]-Engagement_Table[[#This Row],[Unfollows]])/Engagement_Table[[#This Row],[Total_Followers]]</f>
        <v>5.990134708914012E-4</v>
      </c>
    </row>
    <row r="61" spans="1:8" x14ac:dyDescent="0.3">
      <c r="A61" s="3">
        <v>45544</v>
      </c>
      <c r="B61" t="s">
        <v>368</v>
      </c>
      <c r="C61" s="2">
        <v>1409</v>
      </c>
      <c r="D61" s="2">
        <v>309</v>
      </c>
      <c r="E61" s="2">
        <v>64583</v>
      </c>
      <c r="F61" s="1">
        <v>8.99</v>
      </c>
      <c r="G61" s="2">
        <v>10217</v>
      </c>
      <c r="H61" s="5">
        <f>(Engagement_Table[[#This Row],[New_Followers]]-Engagement_Table[[#This Row],[Unfollows]])/Engagement_Table[[#This Row],[Total_Followers]]</f>
        <v>1.7032345973398571E-2</v>
      </c>
    </row>
    <row r="62" spans="1:8" x14ac:dyDescent="0.3">
      <c r="A62" s="3">
        <v>45551</v>
      </c>
      <c r="B62" t="s">
        <v>27</v>
      </c>
      <c r="C62" s="2">
        <v>778</v>
      </c>
      <c r="D62" s="2">
        <v>401</v>
      </c>
      <c r="E62" s="2">
        <v>50793</v>
      </c>
      <c r="F62" s="1">
        <v>3.4</v>
      </c>
      <c r="G62" s="2">
        <v>21939</v>
      </c>
      <c r="H62" s="5">
        <f>(Engagement_Table[[#This Row],[New_Followers]]-Engagement_Table[[#This Row],[Unfollows]])/Engagement_Table[[#This Row],[Total_Followers]]</f>
        <v>7.4222825979957871E-3</v>
      </c>
    </row>
    <row r="63" spans="1:8" x14ac:dyDescent="0.3">
      <c r="A63" s="3">
        <v>45551</v>
      </c>
      <c r="B63" t="s">
        <v>35</v>
      </c>
      <c r="C63" s="2">
        <v>443</v>
      </c>
      <c r="D63" s="2">
        <v>345</v>
      </c>
      <c r="E63" s="2">
        <v>474162</v>
      </c>
      <c r="F63" s="1">
        <v>9.1999999999999993</v>
      </c>
      <c r="G63" s="2">
        <v>47462</v>
      </c>
      <c r="H63" s="5">
        <f>(Engagement_Table[[#This Row],[New_Followers]]-Engagement_Table[[#This Row],[Unfollows]])/Engagement_Table[[#This Row],[Total_Followers]]</f>
        <v>2.0668041724136477E-4</v>
      </c>
    </row>
    <row r="64" spans="1:8" x14ac:dyDescent="0.3">
      <c r="A64" s="3">
        <v>45551</v>
      </c>
      <c r="B64" t="s">
        <v>14</v>
      </c>
      <c r="C64" s="2">
        <v>1472</v>
      </c>
      <c r="D64" s="2">
        <v>347</v>
      </c>
      <c r="E64" s="2">
        <v>392355</v>
      </c>
      <c r="F64" s="1">
        <v>8.59</v>
      </c>
      <c r="G64" s="2">
        <v>30270</v>
      </c>
      <c r="H64" s="5">
        <f>(Engagement_Table[[#This Row],[New_Followers]]-Engagement_Table[[#This Row],[Unfollows]])/Engagement_Table[[#This Row],[Total_Followers]]</f>
        <v>2.8673012960201858E-3</v>
      </c>
    </row>
    <row r="65" spans="1:8" x14ac:dyDescent="0.3">
      <c r="A65" s="3">
        <v>45551</v>
      </c>
      <c r="B65" t="s">
        <v>368</v>
      </c>
      <c r="C65" s="2">
        <v>123</v>
      </c>
      <c r="D65" s="2">
        <v>155</v>
      </c>
      <c r="E65" s="2">
        <v>119934</v>
      </c>
      <c r="F65" s="1">
        <v>3.5</v>
      </c>
      <c r="G65" s="2">
        <v>5442</v>
      </c>
      <c r="H65" s="5">
        <f>(Engagement_Table[[#This Row],[New_Followers]]-Engagement_Table[[#This Row],[Unfollows]])/Engagement_Table[[#This Row],[Total_Followers]]</f>
        <v>-2.6681341404439108E-4</v>
      </c>
    </row>
    <row r="66" spans="1:8" x14ac:dyDescent="0.3">
      <c r="A66" s="3">
        <v>45558</v>
      </c>
      <c r="B66" t="s">
        <v>27</v>
      </c>
      <c r="C66" s="2">
        <v>817</v>
      </c>
      <c r="D66" s="2">
        <v>151</v>
      </c>
      <c r="E66" s="2">
        <v>422625</v>
      </c>
      <c r="F66" s="1">
        <v>2.36</v>
      </c>
      <c r="G66" s="2">
        <v>1083</v>
      </c>
      <c r="H66" s="5">
        <f>(Engagement_Table[[#This Row],[New_Followers]]-Engagement_Table[[#This Row],[Unfollows]])/Engagement_Table[[#This Row],[Total_Followers]]</f>
        <v>1.5758651286601596E-3</v>
      </c>
    </row>
    <row r="67" spans="1:8" x14ac:dyDescent="0.3">
      <c r="A67" s="3">
        <v>45558</v>
      </c>
      <c r="B67" t="s">
        <v>35</v>
      </c>
      <c r="C67" s="2">
        <v>198</v>
      </c>
      <c r="D67" s="2">
        <v>217</v>
      </c>
      <c r="E67" s="2">
        <v>239753</v>
      </c>
      <c r="F67" s="1">
        <v>7.36</v>
      </c>
      <c r="G67" s="2">
        <v>11901</v>
      </c>
      <c r="H67" s="5">
        <f>(Engagement_Table[[#This Row],[New_Followers]]-Engagement_Table[[#This Row],[Unfollows]])/Engagement_Table[[#This Row],[Total_Followers]]</f>
        <v>-7.9248226299566635E-5</v>
      </c>
    </row>
    <row r="68" spans="1:8" x14ac:dyDescent="0.3">
      <c r="A68" s="3">
        <v>45558</v>
      </c>
      <c r="B68" t="s">
        <v>14</v>
      </c>
      <c r="C68" s="2">
        <v>1911</v>
      </c>
      <c r="D68" s="2">
        <v>231</v>
      </c>
      <c r="E68" s="2">
        <v>268516</v>
      </c>
      <c r="F68" s="1">
        <v>8.5500000000000007</v>
      </c>
      <c r="G68" s="2">
        <v>24018</v>
      </c>
      <c r="H68" s="5">
        <f>(Engagement_Table[[#This Row],[New_Followers]]-Engagement_Table[[#This Row],[Unfollows]])/Engagement_Table[[#This Row],[Total_Followers]]</f>
        <v>6.2566104068286429E-3</v>
      </c>
    </row>
    <row r="69" spans="1:8" x14ac:dyDescent="0.3">
      <c r="A69" s="3">
        <v>45558</v>
      </c>
      <c r="B69" t="s">
        <v>368</v>
      </c>
      <c r="C69" s="2">
        <v>1218</v>
      </c>
      <c r="D69" s="2">
        <v>212</v>
      </c>
      <c r="E69" s="2">
        <v>63177</v>
      </c>
      <c r="F69" s="1">
        <v>8.1300000000000008</v>
      </c>
      <c r="G69" s="2">
        <v>38883</v>
      </c>
      <c r="H69" s="5">
        <f>(Engagement_Table[[#This Row],[New_Followers]]-Engagement_Table[[#This Row],[Unfollows]])/Engagement_Table[[#This Row],[Total_Followers]]</f>
        <v>1.592351646960128E-2</v>
      </c>
    </row>
    <row r="70" spans="1:8" x14ac:dyDescent="0.3">
      <c r="A70" s="3">
        <v>45565</v>
      </c>
      <c r="B70" t="s">
        <v>27</v>
      </c>
      <c r="C70" s="2">
        <v>1433</v>
      </c>
      <c r="D70" s="2">
        <v>408</v>
      </c>
      <c r="E70" s="2">
        <v>370269</v>
      </c>
      <c r="F70" s="1">
        <v>3.3</v>
      </c>
      <c r="G70" s="2">
        <v>30575</v>
      </c>
      <c r="H70" s="5">
        <f>(Engagement_Table[[#This Row],[New_Followers]]-Engagement_Table[[#This Row],[Unfollows]])/Engagement_Table[[#This Row],[Total_Followers]]</f>
        <v>2.7682576721248606E-3</v>
      </c>
    </row>
    <row r="71" spans="1:8" x14ac:dyDescent="0.3">
      <c r="A71" s="3">
        <v>45565</v>
      </c>
      <c r="B71" t="s">
        <v>35</v>
      </c>
      <c r="C71" s="2">
        <v>250</v>
      </c>
      <c r="D71" s="2">
        <v>429</v>
      </c>
      <c r="E71" s="2">
        <v>453423</v>
      </c>
      <c r="F71" s="1">
        <v>1.77</v>
      </c>
      <c r="G71" s="2">
        <v>2315</v>
      </c>
      <c r="H71" s="5">
        <f>(Engagement_Table[[#This Row],[New_Followers]]-Engagement_Table[[#This Row],[Unfollows]])/Engagement_Table[[#This Row],[Total_Followers]]</f>
        <v>-3.9477485703195471E-4</v>
      </c>
    </row>
    <row r="72" spans="1:8" x14ac:dyDescent="0.3">
      <c r="A72" s="3">
        <v>45565</v>
      </c>
      <c r="B72" t="s">
        <v>14</v>
      </c>
      <c r="C72" s="2">
        <v>752</v>
      </c>
      <c r="D72" s="2">
        <v>153</v>
      </c>
      <c r="E72" s="2">
        <v>64906</v>
      </c>
      <c r="F72" s="1">
        <v>2.09</v>
      </c>
      <c r="G72" s="2">
        <v>12148</v>
      </c>
      <c r="H72" s="5">
        <f>(Engagement_Table[[#This Row],[New_Followers]]-Engagement_Table[[#This Row],[Unfollows]])/Engagement_Table[[#This Row],[Total_Followers]]</f>
        <v>9.2287307798970819E-3</v>
      </c>
    </row>
    <row r="73" spans="1:8" x14ac:dyDescent="0.3">
      <c r="A73" s="3">
        <v>45565</v>
      </c>
      <c r="B73" t="s">
        <v>368</v>
      </c>
      <c r="C73" s="2">
        <v>1918</v>
      </c>
      <c r="D73" s="2">
        <v>212</v>
      </c>
      <c r="E73" s="2">
        <v>94360</v>
      </c>
      <c r="F73" s="1">
        <v>7.36</v>
      </c>
      <c r="G73" s="2">
        <v>36851</v>
      </c>
      <c r="H73" s="5">
        <f>(Engagement_Table[[#This Row],[New_Followers]]-Engagement_Table[[#This Row],[Unfollows]])/Engagement_Table[[#This Row],[Total_Followers]]</f>
        <v>1.8079694785926241E-2</v>
      </c>
    </row>
    <row r="74" spans="1:8" x14ac:dyDescent="0.3">
      <c r="A74" s="3">
        <v>45572</v>
      </c>
      <c r="B74" t="s">
        <v>27</v>
      </c>
      <c r="C74" s="2">
        <v>1939</v>
      </c>
      <c r="D74" s="2">
        <v>67</v>
      </c>
      <c r="E74" s="2">
        <v>187183</v>
      </c>
      <c r="F74" s="1">
        <v>6.25</v>
      </c>
      <c r="G74" s="2">
        <v>41215</v>
      </c>
      <c r="H74" s="5">
        <f>(Engagement_Table[[#This Row],[New_Followers]]-Engagement_Table[[#This Row],[Unfollows]])/Engagement_Table[[#This Row],[Total_Followers]]</f>
        <v>1.0000908202133741E-2</v>
      </c>
    </row>
    <row r="75" spans="1:8" x14ac:dyDescent="0.3">
      <c r="A75" s="3">
        <v>45572</v>
      </c>
      <c r="B75" t="s">
        <v>35</v>
      </c>
      <c r="C75" s="2">
        <v>1929</v>
      </c>
      <c r="D75" s="2">
        <v>267</v>
      </c>
      <c r="E75" s="2">
        <v>379363</v>
      </c>
      <c r="F75" s="1">
        <v>1.75</v>
      </c>
      <c r="G75" s="2">
        <v>43836</v>
      </c>
      <c r="H75" s="5">
        <f>(Engagement_Table[[#This Row],[New_Followers]]-Engagement_Table[[#This Row],[Unfollows]])/Engagement_Table[[#This Row],[Total_Followers]]</f>
        <v>4.3810281972675247E-3</v>
      </c>
    </row>
    <row r="76" spans="1:8" x14ac:dyDescent="0.3">
      <c r="A76" s="3">
        <v>45572</v>
      </c>
      <c r="B76" t="s">
        <v>14</v>
      </c>
      <c r="C76" s="2">
        <v>437</v>
      </c>
      <c r="D76" s="2">
        <v>330</v>
      </c>
      <c r="E76" s="2">
        <v>476486</v>
      </c>
      <c r="F76" s="1">
        <v>4.97</v>
      </c>
      <c r="G76" s="2">
        <v>4509</v>
      </c>
      <c r="H76" s="5">
        <f>(Engagement_Table[[#This Row],[New_Followers]]-Engagement_Table[[#This Row],[Unfollows]])/Engagement_Table[[#This Row],[Total_Followers]]</f>
        <v>2.2456063766826309E-4</v>
      </c>
    </row>
    <row r="77" spans="1:8" x14ac:dyDescent="0.3">
      <c r="A77" s="3">
        <v>45572</v>
      </c>
      <c r="B77" t="s">
        <v>368</v>
      </c>
      <c r="C77" s="2">
        <v>307</v>
      </c>
      <c r="D77" s="2">
        <v>189</v>
      </c>
      <c r="E77" s="2">
        <v>117767</v>
      </c>
      <c r="F77" s="1">
        <v>9.3000000000000007</v>
      </c>
      <c r="G77" s="2">
        <v>27822</v>
      </c>
      <c r="H77" s="5">
        <f>(Engagement_Table[[#This Row],[New_Followers]]-Engagement_Table[[#This Row],[Unfollows]])/Engagement_Table[[#This Row],[Total_Followers]]</f>
        <v>1.0019784829366461E-3</v>
      </c>
    </row>
    <row r="78" spans="1:8" x14ac:dyDescent="0.3">
      <c r="A78" s="3">
        <v>45579</v>
      </c>
      <c r="B78" t="s">
        <v>27</v>
      </c>
      <c r="C78" s="2">
        <v>1527</v>
      </c>
      <c r="D78" s="2">
        <v>303</v>
      </c>
      <c r="E78" s="2">
        <v>388555</v>
      </c>
      <c r="F78" s="1">
        <v>8.9</v>
      </c>
      <c r="G78" s="2">
        <v>36397</v>
      </c>
      <c r="H78" s="5">
        <f>(Engagement_Table[[#This Row],[New_Followers]]-Engagement_Table[[#This Row],[Unfollows]])/Engagement_Table[[#This Row],[Total_Followers]]</f>
        <v>3.1501331857780751E-3</v>
      </c>
    </row>
    <row r="79" spans="1:8" x14ac:dyDescent="0.3">
      <c r="A79" s="3">
        <v>45579</v>
      </c>
      <c r="B79" t="s">
        <v>35</v>
      </c>
      <c r="C79" s="2">
        <v>643</v>
      </c>
      <c r="D79" s="2">
        <v>358</v>
      </c>
      <c r="E79" s="2">
        <v>157599</v>
      </c>
      <c r="F79" s="1">
        <v>3.88</v>
      </c>
      <c r="G79" s="2">
        <v>7285</v>
      </c>
      <c r="H79" s="5">
        <f>(Engagement_Table[[#This Row],[New_Followers]]-Engagement_Table[[#This Row],[Unfollows]])/Engagement_Table[[#This Row],[Total_Followers]]</f>
        <v>1.8083871090552605E-3</v>
      </c>
    </row>
    <row r="80" spans="1:8" x14ac:dyDescent="0.3">
      <c r="A80" s="3">
        <v>45579</v>
      </c>
      <c r="B80" t="s">
        <v>14</v>
      </c>
      <c r="C80" s="2">
        <v>201</v>
      </c>
      <c r="D80" s="2">
        <v>221</v>
      </c>
      <c r="E80" s="2">
        <v>309772</v>
      </c>
      <c r="F80" s="1">
        <v>5.9</v>
      </c>
      <c r="G80" s="2">
        <v>33174</v>
      </c>
      <c r="H80" s="5">
        <f>(Engagement_Table[[#This Row],[New_Followers]]-Engagement_Table[[#This Row],[Unfollows]])/Engagement_Table[[#This Row],[Total_Followers]]</f>
        <v>-6.456361452939582E-5</v>
      </c>
    </row>
    <row r="81" spans="1:8" x14ac:dyDescent="0.3">
      <c r="A81" s="3">
        <v>45579</v>
      </c>
      <c r="B81" t="s">
        <v>368</v>
      </c>
      <c r="C81" s="2">
        <v>414</v>
      </c>
      <c r="D81" s="2">
        <v>47</v>
      </c>
      <c r="E81" s="2">
        <v>199178</v>
      </c>
      <c r="F81" s="1">
        <v>1.53</v>
      </c>
      <c r="G81" s="2">
        <v>6742</v>
      </c>
      <c r="H81" s="5">
        <f>(Engagement_Table[[#This Row],[New_Followers]]-Engagement_Table[[#This Row],[Unfollows]])/Engagement_Table[[#This Row],[Total_Followers]]</f>
        <v>1.8425729749269497E-3</v>
      </c>
    </row>
    <row r="82" spans="1:8" x14ac:dyDescent="0.3">
      <c r="A82" s="3">
        <v>45586</v>
      </c>
      <c r="B82" t="s">
        <v>27</v>
      </c>
      <c r="C82" s="2">
        <v>703</v>
      </c>
      <c r="D82" s="2">
        <v>441</v>
      </c>
      <c r="E82" s="2">
        <v>357089</v>
      </c>
      <c r="F82" s="1">
        <v>6.5</v>
      </c>
      <c r="G82" s="2">
        <v>32478</v>
      </c>
      <c r="H82" s="5">
        <f>(Engagement_Table[[#This Row],[New_Followers]]-Engagement_Table[[#This Row],[Unfollows]])/Engagement_Table[[#This Row],[Total_Followers]]</f>
        <v>7.3371064356504961E-4</v>
      </c>
    </row>
    <row r="83" spans="1:8" x14ac:dyDescent="0.3">
      <c r="A83" s="3">
        <v>45586</v>
      </c>
      <c r="B83" t="s">
        <v>35</v>
      </c>
      <c r="C83" s="2">
        <v>508</v>
      </c>
      <c r="D83" s="2">
        <v>69</v>
      </c>
      <c r="E83" s="2">
        <v>23492</v>
      </c>
      <c r="F83" s="1">
        <v>3.16</v>
      </c>
      <c r="G83" s="2">
        <v>42824</v>
      </c>
      <c r="H83" s="5">
        <f>(Engagement_Table[[#This Row],[New_Followers]]-Engagement_Table[[#This Row],[Unfollows]])/Engagement_Table[[#This Row],[Total_Followers]]</f>
        <v>1.8687212668142345E-2</v>
      </c>
    </row>
    <row r="84" spans="1:8" x14ac:dyDescent="0.3">
      <c r="A84" s="3">
        <v>45586</v>
      </c>
      <c r="B84" t="s">
        <v>14</v>
      </c>
      <c r="C84" s="2">
        <v>697</v>
      </c>
      <c r="D84" s="2">
        <v>61</v>
      </c>
      <c r="E84" s="2">
        <v>258287</v>
      </c>
      <c r="F84" s="1">
        <v>8.25</v>
      </c>
      <c r="G84" s="2">
        <v>21208</v>
      </c>
      <c r="H84" s="5">
        <f>(Engagement_Table[[#This Row],[New_Followers]]-Engagement_Table[[#This Row],[Unfollows]])/Engagement_Table[[#This Row],[Total_Followers]]</f>
        <v>2.4623771231227277E-3</v>
      </c>
    </row>
    <row r="85" spans="1:8" x14ac:dyDescent="0.3">
      <c r="A85" s="3">
        <v>45586</v>
      </c>
      <c r="B85" t="s">
        <v>368</v>
      </c>
      <c r="C85" s="2">
        <v>1707</v>
      </c>
      <c r="D85" s="2">
        <v>223</v>
      </c>
      <c r="E85" s="2">
        <v>256910</v>
      </c>
      <c r="F85" s="1">
        <v>5.41</v>
      </c>
      <c r="G85" s="2">
        <v>44321</v>
      </c>
      <c r="H85" s="5">
        <f>(Engagement_Table[[#This Row],[New_Followers]]-Engagement_Table[[#This Row],[Unfollows]])/Engagement_Table[[#This Row],[Total_Followers]]</f>
        <v>5.7763419096181542E-3</v>
      </c>
    </row>
    <row r="86" spans="1:8" x14ac:dyDescent="0.3">
      <c r="A86" s="3">
        <v>45593</v>
      </c>
      <c r="B86" t="s">
        <v>27</v>
      </c>
      <c r="C86" s="2">
        <v>642</v>
      </c>
      <c r="D86" s="2">
        <v>66</v>
      </c>
      <c r="E86" s="2">
        <v>346522</v>
      </c>
      <c r="F86" s="1">
        <v>5.85</v>
      </c>
      <c r="G86" s="2">
        <v>13116</v>
      </c>
      <c r="H86" s="5">
        <f>(Engagement_Table[[#This Row],[New_Followers]]-Engagement_Table[[#This Row],[Unfollows]])/Engagement_Table[[#This Row],[Total_Followers]]</f>
        <v>1.6622321237901201E-3</v>
      </c>
    </row>
    <row r="87" spans="1:8" x14ac:dyDescent="0.3">
      <c r="A87" s="3">
        <v>45593</v>
      </c>
      <c r="B87" t="s">
        <v>35</v>
      </c>
      <c r="C87" s="2">
        <v>859</v>
      </c>
      <c r="D87" s="2">
        <v>473</v>
      </c>
      <c r="E87" s="2">
        <v>209987</v>
      </c>
      <c r="F87" s="1">
        <v>4.46</v>
      </c>
      <c r="G87" s="2">
        <v>30214</v>
      </c>
      <c r="H87" s="5">
        <f>(Engagement_Table[[#This Row],[New_Followers]]-Engagement_Table[[#This Row],[Unfollows]])/Engagement_Table[[#This Row],[Total_Followers]]</f>
        <v>1.8382090319876945E-3</v>
      </c>
    </row>
    <row r="88" spans="1:8" x14ac:dyDescent="0.3">
      <c r="A88" s="3">
        <v>45593</v>
      </c>
      <c r="B88" t="s">
        <v>14</v>
      </c>
      <c r="C88" s="2">
        <v>191</v>
      </c>
      <c r="D88" s="2">
        <v>154</v>
      </c>
      <c r="E88" s="2">
        <v>240550</v>
      </c>
      <c r="F88" s="1">
        <v>5.22</v>
      </c>
      <c r="G88" s="2">
        <v>15827</v>
      </c>
      <c r="H88" s="5">
        <f>(Engagement_Table[[#This Row],[New_Followers]]-Engagement_Table[[#This Row],[Unfollows]])/Engagement_Table[[#This Row],[Total_Followers]]</f>
        <v>1.5381417584701726E-4</v>
      </c>
    </row>
    <row r="89" spans="1:8" x14ac:dyDescent="0.3">
      <c r="A89" s="3">
        <v>45593</v>
      </c>
      <c r="B89" t="s">
        <v>368</v>
      </c>
      <c r="C89" s="2">
        <v>1814</v>
      </c>
      <c r="D89" s="2">
        <v>157</v>
      </c>
      <c r="E89" s="2">
        <v>305827</v>
      </c>
      <c r="F89" s="1">
        <v>1.99</v>
      </c>
      <c r="G89" s="2">
        <v>46643</v>
      </c>
      <c r="H89" s="5">
        <f>(Engagement_Table[[#This Row],[New_Followers]]-Engagement_Table[[#This Row],[Unfollows]])/Engagement_Table[[#This Row],[Total_Followers]]</f>
        <v>5.4180958515762179E-3</v>
      </c>
    </row>
    <row r="90" spans="1:8" x14ac:dyDescent="0.3">
      <c r="A90" s="3">
        <v>45600</v>
      </c>
      <c r="B90" t="s">
        <v>27</v>
      </c>
      <c r="C90" s="2">
        <v>1466</v>
      </c>
      <c r="D90" s="2">
        <v>69</v>
      </c>
      <c r="E90" s="2">
        <v>54935</v>
      </c>
      <c r="F90" s="1">
        <v>6.85</v>
      </c>
      <c r="G90" s="2">
        <v>36484</v>
      </c>
      <c r="H90" s="5">
        <f>(Engagement_Table[[#This Row],[New_Followers]]-Engagement_Table[[#This Row],[Unfollows]])/Engagement_Table[[#This Row],[Total_Followers]]</f>
        <v>2.5430053699827069E-2</v>
      </c>
    </row>
    <row r="91" spans="1:8" x14ac:dyDescent="0.3">
      <c r="A91" s="3">
        <v>45600</v>
      </c>
      <c r="B91" t="s">
        <v>35</v>
      </c>
      <c r="C91" s="2">
        <v>947</v>
      </c>
      <c r="D91" s="2">
        <v>407</v>
      </c>
      <c r="E91" s="2">
        <v>319186</v>
      </c>
      <c r="F91" s="1">
        <v>3.32</v>
      </c>
      <c r="G91" s="2">
        <v>4996</v>
      </c>
      <c r="H91" s="5">
        <f>(Engagement_Table[[#This Row],[New_Followers]]-Engagement_Table[[#This Row],[Unfollows]])/Engagement_Table[[#This Row],[Total_Followers]]</f>
        <v>1.6918035252172713E-3</v>
      </c>
    </row>
    <row r="92" spans="1:8" x14ac:dyDescent="0.3">
      <c r="A92" s="3">
        <v>45600</v>
      </c>
      <c r="B92" t="s">
        <v>14</v>
      </c>
      <c r="C92" s="2">
        <v>1821</v>
      </c>
      <c r="D92" s="2">
        <v>218</v>
      </c>
      <c r="E92" s="2">
        <v>439080</v>
      </c>
      <c r="F92" s="1">
        <v>5.68</v>
      </c>
      <c r="G92" s="2">
        <v>36095</v>
      </c>
      <c r="H92" s="5">
        <f>(Engagement_Table[[#This Row],[New_Followers]]-Engagement_Table[[#This Row],[Unfollows]])/Engagement_Table[[#This Row],[Total_Followers]]</f>
        <v>3.6508153411678964E-3</v>
      </c>
    </row>
    <row r="93" spans="1:8" x14ac:dyDescent="0.3">
      <c r="A93" s="3">
        <v>45600</v>
      </c>
      <c r="B93" t="s">
        <v>368</v>
      </c>
      <c r="C93" s="2">
        <v>1507</v>
      </c>
      <c r="D93" s="2">
        <v>463</v>
      </c>
      <c r="E93" s="2">
        <v>258944</v>
      </c>
      <c r="F93" s="1">
        <v>6.08</v>
      </c>
      <c r="G93" s="2">
        <v>16443</v>
      </c>
      <c r="H93" s="5">
        <f>(Engagement_Table[[#This Row],[New_Followers]]-Engagement_Table[[#This Row],[Unfollows]])/Engagement_Table[[#This Row],[Total_Followers]]</f>
        <v>4.0317597627286209E-3</v>
      </c>
    </row>
    <row r="94" spans="1:8" x14ac:dyDescent="0.3">
      <c r="A94" s="3">
        <v>45607</v>
      </c>
      <c r="B94" t="s">
        <v>27</v>
      </c>
      <c r="C94" s="2">
        <v>1075</v>
      </c>
      <c r="D94" s="2">
        <v>173</v>
      </c>
      <c r="E94" s="2">
        <v>51395</v>
      </c>
      <c r="F94" s="1">
        <v>4.66</v>
      </c>
      <c r="G94" s="2">
        <v>47812</v>
      </c>
      <c r="H94" s="5">
        <f>(Engagement_Table[[#This Row],[New_Followers]]-Engagement_Table[[#This Row],[Unfollows]])/Engagement_Table[[#This Row],[Total_Followers]]</f>
        <v>1.7550345364335054E-2</v>
      </c>
    </row>
    <row r="95" spans="1:8" x14ac:dyDescent="0.3">
      <c r="A95" s="3">
        <v>45607</v>
      </c>
      <c r="B95" t="s">
        <v>35</v>
      </c>
      <c r="C95" s="2">
        <v>171</v>
      </c>
      <c r="D95" s="2">
        <v>277</v>
      </c>
      <c r="E95" s="2">
        <v>309483</v>
      </c>
      <c r="F95" s="1">
        <v>8.6999999999999993</v>
      </c>
      <c r="G95" s="2">
        <v>38452</v>
      </c>
      <c r="H95" s="5">
        <f>(Engagement_Table[[#This Row],[New_Followers]]-Engagement_Table[[#This Row],[Unfollows]])/Engagement_Table[[#This Row],[Total_Followers]]</f>
        <v>-3.4250669665215861E-4</v>
      </c>
    </row>
    <row r="96" spans="1:8" x14ac:dyDescent="0.3">
      <c r="A96" s="3">
        <v>45607</v>
      </c>
      <c r="B96" t="s">
        <v>14</v>
      </c>
      <c r="C96" s="2">
        <v>1487</v>
      </c>
      <c r="D96" s="2">
        <v>337</v>
      </c>
      <c r="E96" s="2">
        <v>87305</v>
      </c>
      <c r="F96" s="1">
        <v>2.46</v>
      </c>
      <c r="G96" s="2">
        <v>30428</v>
      </c>
      <c r="H96" s="5">
        <f>(Engagement_Table[[#This Row],[New_Followers]]-Engagement_Table[[#This Row],[Unfollows]])/Engagement_Table[[#This Row],[Total_Followers]]</f>
        <v>1.3172212358971423E-2</v>
      </c>
    </row>
    <row r="97" spans="1:8" x14ac:dyDescent="0.3">
      <c r="A97" s="3">
        <v>45607</v>
      </c>
      <c r="B97" t="s">
        <v>368</v>
      </c>
      <c r="C97" s="2">
        <v>454</v>
      </c>
      <c r="D97" s="2">
        <v>105</v>
      </c>
      <c r="E97" s="2">
        <v>121091</v>
      </c>
      <c r="F97" s="1">
        <v>7.97</v>
      </c>
      <c r="G97" s="2">
        <v>9269</v>
      </c>
      <c r="H97" s="5">
        <f>(Engagement_Table[[#This Row],[New_Followers]]-Engagement_Table[[#This Row],[Unfollows]])/Engagement_Table[[#This Row],[Total_Followers]]</f>
        <v>2.8821299683708945E-3</v>
      </c>
    </row>
    <row r="98" spans="1:8" x14ac:dyDescent="0.3">
      <c r="A98" s="3">
        <v>45614</v>
      </c>
      <c r="B98" t="s">
        <v>27</v>
      </c>
      <c r="C98" s="2">
        <v>187</v>
      </c>
      <c r="D98" s="2">
        <v>236</v>
      </c>
      <c r="E98" s="2">
        <v>51087</v>
      </c>
      <c r="F98" s="1">
        <v>9.41</v>
      </c>
      <c r="G98" s="2">
        <v>29533</v>
      </c>
      <c r="H98" s="5">
        <f>(Engagement_Table[[#This Row],[New_Followers]]-Engagement_Table[[#This Row],[Unfollows]])/Engagement_Table[[#This Row],[Total_Followers]]</f>
        <v>-9.5914811987394058E-4</v>
      </c>
    </row>
    <row r="99" spans="1:8" x14ac:dyDescent="0.3">
      <c r="A99" s="3">
        <v>45614</v>
      </c>
      <c r="B99" t="s">
        <v>35</v>
      </c>
      <c r="C99" s="2">
        <v>513</v>
      </c>
      <c r="D99" s="2">
        <v>441</v>
      </c>
      <c r="E99" s="2">
        <v>338847</v>
      </c>
      <c r="F99" s="1">
        <v>2.68</v>
      </c>
      <c r="G99" s="2">
        <v>39997</v>
      </c>
      <c r="H99" s="5">
        <f>(Engagement_Table[[#This Row],[New_Followers]]-Engagement_Table[[#This Row],[Unfollows]])/Engagement_Table[[#This Row],[Total_Followers]]</f>
        <v>2.1248528096751631E-4</v>
      </c>
    </row>
    <row r="100" spans="1:8" x14ac:dyDescent="0.3">
      <c r="A100" s="3">
        <v>45614</v>
      </c>
      <c r="B100" t="s">
        <v>14</v>
      </c>
      <c r="C100" s="2">
        <v>628</v>
      </c>
      <c r="D100" s="2">
        <v>183</v>
      </c>
      <c r="E100" s="2">
        <v>487523</v>
      </c>
      <c r="F100" s="1">
        <v>7.32</v>
      </c>
      <c r="G100" s="2">
        <v>5391</v>
      </c>
      <c r="H100" s="5">
        <f>(Engagement_Table[[#This Row],[New_Followers]]-Engagement_Table[[#This Row],[Unfollows]])/Engagement_Table[[#This Row],[Total_Followers]]</f>
        <v>9.1277744844858602E-4</v>
      </c>
    </row>
    <row r="101" spans="1:8" x14ac:dyDescent="0.3">
      <c r="A101" s="3">
        <v>45614</v>
      </c>
      <c r="B101" t="s">
        <v>368</v>
      </c>
      <c r="C101" s="2">
        <v>278</v>
      </c>
      <c r="D101" s="2">
        <v>218</v>
      </c>
      <c r="E101" s="2">
        <v>301695</v>
      </c>
      <c r="F101" s="1">
        <v>4.68</v>
      </c>
      <c r="G101" s="2">
        <v>22373</v>
      </c>
      <c r="H101" s="5">
        <f>(Engagement_Table[[#This Row],[New_Followers]]-Engagement_Table[[#This Row],[Unfollows]])/Engagement_Table[[#This Row],[Total_Followers]]</f>
        <v>1.9887634863023914E-4</v>
      </c>
    </row>
    <row r="102" spans="1:8" x14ac:dyDescent="0.3">
      <c r="A102" s="3">
        <v>45621</v>
      </c>
      <c r="B102" t="s">
        <v>27</v>
      </c>
      <c r="C102" s="2">
        <v>1854</v>
      </c>
      <c r="D102" s="2">
        <v>161</v>
      </c>
      <c r="E102" s="2">
        <v>282466</v>
      </c>
      <c r="F102" s="1">
        <v>5.17</v>
      </c>
      <c r="G102" s="2">
        <v>1810</v>
      </c>
      <c r="H102" s="5">
        <f>(Engagement_Table[[#This Row],[New_Followers]]-Engagement_Table[[#This Row],[Unfollows]])/Engagement_Table[[#This Row],[Total_Followers]]</f>
        <v>5.9936417126309005E-3</v>
      </c>
    </row>
    <row r="103" spans="1:8" x14ac:dyDescent="0.3">
      <c r="A103" s="3">
        <v>45621</v>
      </c>
      <c r="B103" t="s">
        <v>35</v>
      </c>
      <c r="C103" s="2">
        <v>1710</v>
      </c>
      <c r="D103" s="2">
        <v>378</v>
      </c>
      <c r="E103" s="2">
        <v>336661</v>
      </c>
      <c r="F103" s="1">
        <v>6.2</v>
      </c>
      <c r="G103" s="2">
        <v>28498</v>
      </c>
      <c r="H103" s="5">
        <f>(Engagement_Table[[#This Row],[New_Followers]]-Engagement_Table[[#This Row],[Unfollows]])/Engagement_Table[[#This Row],[Total_Followers]]</f>
        <v>3.9565022381564839E-3</v>
      </c>
    </row>
    <row r="104" spans="1:8" x14ac:dyDescent="0.3">
      <c r="A104" s="3">
        <v>45621</v>
      </c>
      <c r="B104" t="s">
        <v>14</v>
      </c>
      <c r="C104" s="2">
        <v>330</v>
      </c>
      <c r="D104" s="2">
        <v>232</v>
      </c>
      <c r="E104" s="2">
        <v>88455</v>
      </c>
      <c r="F104" s="1">
        <v>2.69</v>
      </c>
      <c r="G104" s="2">
        <v>39530</v>
      </c>
      <c r="H104" s="5">
        <f>(Engagement_Table[[#This Row],[New_Followers]]-Engagement_Table[[#This Row],[Unfollows]])/Engagement_Table[[#This Row],[Total_Followers]]</f>
        <v>1.1079079758069075E-3</v>
      </c>
    </row>
    <row r="105" spans="1:8" x14ac:dyDescent="0.3">
      <c r="A105" s="3">
        <v>45621</v>
      </c>
      <c r="B105" t="s">
        <v>368</v>
      </c>
      <c r="C105" s="2">
        <v>1293</v>
      </c>
      <c r="D105" s="2">
        <v>408</v>
      </c>
      <c r="E105" s="2">
        <v>62535</v>
      </c>
      <c r="F105" s="1">
        <v>8.9</v>
      </c>
      <c r="G105" s="2">
        <v>37876</v>
      </c>
      <c r="H105" s="5">
        <f>(Engagement_Table[[#This Row],[New_Followers]]-Engagement_Table[[#This Row],[Unfollows]])/Engagement_Table[[#This Row],[Total_Followers]]</f>
        <v>1.4152074838090669E-2</v>
      </c>
    </row>
    <row r="106" spans="1:8" x14ac:dyDescent="0.3">
      <c r="A106" s="3">
        <v>45628</v>
      </c>
      <c r="B106" t="s">
        <v>27</v>
      </c>
      <c r="C106" s="2">
        <v>1696</v>
      </c>
      <c r="D106" s="2">
        <v>71</v>
      </c>
      <c r="E106" s="2">
        <v>421957</v>
      </c>
      <c r="F106" s="1">
        <v>3.79</v>
      </c>
      <c r="G106" s="2">
        <v>36103</v>
      </c>
      <c r="H106" s="5">
        <f>(Engagement_Table[[#This Row],[New_Followers]]-Engagement_Table[[#This Row],[Unfollows]])/Engagement_Table[[#This Row],[Total_Followers]]</f>
        <v>3.8511033114748661E-3</v>
      </c>
    </row>
    <row r="107" spans="1:8" x14ac:dyDescent="0.3">
      <c r="A107" s="3">
        <v>45628</v>
      </c>
      <c r="B107" t="s">
        <v>35</v>
      </c>
      <c r="C107" s="2">
        <v>1902</v>
      </c>
      <c r="D107" s="2">
        <v>196</v>
      </c>
      <c r="E107" s="2">
        <v>470269</v>
      </c>
      <c r="F107" s="1">
        <v>4.79</v>
      </c>
      <c r="G107" s="2">
        <v>26103</v>
      </c>
      <c r="H107" s="5">
        <f>(Engagement_Table[[#This Row],[New_Followers]]-Engagement_Table[[#This Row],[Unfollows]])/Engagement_Table[[#This Row],[Total_Followers]]</f>
        <v>3.6277109484146308E-3</v>
      </c>
    </row>
    <row r="108" spans="1:8" x14ac:dyDescent="0.3">
      <c r="A108" s="3">
        <v>45628</v>
      </c>
      <c r="B108" t="s">
        <v>14</v>
      </c>
      <c r="C108" s="2">
        <v>1441</v>
      </c>
      <c r="D108" s="2">
        <v>268</v>
      </c>
      <c r="E108" s="2">
        <v>309904</v>
      </c>
      <c r="F108" s="1">
        <v>6.37</v>
      </c>
      <c r="G108" s="2">
        <v>3455</v>
      </c>
      <c r="H108" s="5">
        <f>(Engagement_Table[[#This Row],[New_Followers]]-Engagement_Table[[#This Row],[Unfollows]])/Engagement_Table[[#This Row],[Total_Followers]]</f>
        <v>3.7850431101244257E-3</v>
      </c>
    </row>
    <row r="109" spans="1:8" x14ac:dyDescent="0.3">
      <c r="A109" s="3">
        <v>45628</v>
      </c>
      <c r="B109" t="s">
        <v>368</v>
      </c>
      <c r="C109" s="2">
        <v>452</v>
      </c>
      <c r="D109" s="2">
        <v>161</v>
      </c>
      <c r="E109" s="2">
        <v>221274</v>
      </c>
      <c r="F109" s="1">
        <v>2.65</v>
      </c>
      <c r="G109" s="2">
        <v>40888</v>
      </c>
      <c r="H109" s="5">
        <f>(Engagement_Table[[#This Row],[New_Followers]]-Engagement_Table[[#This Row],[Unfollows]])/Engagement_Table[[#This Row],[Total_Followers]]</f>
        <v>1.3151115811166245E-3</v>
      </c>
    </row>
    <row r="110" spans="1:8" x14ac:dyDescent="0.3">
      <c r="A110" s="3">
        <v>45635</v>
      </c>
      <c r="B110" t="s">
        <v>27</v>
      </c>
      <c r="C110" s="2">
        <v>1494</v>
      </c>
      <c r="D110" s="2">
        <v>375</v>
      </c>
      <c r="E110" s="2">
        <v>220616</v>
      </c>
      <c r="F110" s="1">
        <v>1.81</v>
      </c>
      <c r="G110" s="2">
        <v>22724</v>
      </c>
      <c r="H110" s="5">
        <f>(Engagement_Table[[#This Row],[New_Followers]]-Engagement_Table[[#This Row],[Unfollows]])/Engagement_Table[[#This Row],[Total_Followers]]</f>
        <v>5.0721615839286359E-3</v>
      </c>
    </row>
    <row r="111" spans="1:8" x14ac:dyDescent="0.3">
      <c r="A111" s="3">
        <v>45635</v>
      </c>
      <c r="B111" t="s">
        <v>35</v>
      </c>
      <c r="C111" s="2">
        <v>1514</v>
      </c>
      <c r="D111" s="2">
        <v>141</v>
      </c>
      <c r="E111" s="2">
        <v>35842</v>
      </c>
      <c r="F111" s="1">
        <v>7.47</v>
      </c>
      <c r="G111" s="2">
        <v>18601</v>
      </c>
      <c r="H111" s="5">
        <f>(Engagement_Table[[#This Row],[New_Followers]]-Engagement_Table[[#This Row],[Unfollows]])/Engagement_Table[[#This Row],[Total_Followers]]</f>
        <v>3.8307014117515761E-2</v>
      </c>
    </row>
    <row r="112" spans="1:8" x14ac:dyDescent="0.3">
      <c r="A112" s="3">
        <v>45635</v>
      </c>
      <c r="B112" t="s">
        <v>14</v>
      </c>
      <c r="C112" s="2">
        <v>1937</v>
      </c>
      <c r="D112" s="2">
        <v>210</v>
      </c>
      <c r="E112" s="2">
        <v>20607</v>
      </c>
      <c r="F112" s="1">
        <v>4.2</v>
      </c>
      <c r="G112" s="2">
        <v>20861</v>
      </c>
      <c r="H112" s="5">
        <f>(Engagement_Table[[#This Row],[New_Followers]]-Engagement_Table[[#This Row],[Unfollows]])/Engagement_Table[[#This Row],[Total_Followers]]</f>
        <v>8.3806473528412681E-2</v>
      </c>
    </row>
    <row r="113" spans="1:8" x14ac:dyDescent="0.3">
      <c r="A113" s="3">
        <v>45635</v>
      </c>
      <c r="B113" t="s">
        <v>368</v>
      </c>
      <c r="C113" s="2">
        <v>736</v>
      </c>
      <c r="D113" s="2">
        <v>163</v>
      </c>
      <c r="E113" s="2">
        <v>451894</v>
      </c>
      <c r="F113" s="1">
        <v>5.43</v>
      </c>
      <c r="G113" s="2">
        <v>46625</v>
      </c>
      <c r="H113" s="5">
        <f>(Engagement_Table[[#This Row],[New_Followers]]-Engagement_Table[[#This Row],[Unfollows]])/Engagement_Table[[#This Row],[Total_Followers]]</f>
        <v>1.2679964770499277E-3</v>
      </c>
    </row>
    <row r="114" spans="1:8" x14ac:dyDescent="0.3">
      <c r="A114" s="3">
        <v>45642</v>
      </c>
      <c r="B114" t="s">
        <v>27</v>
      </c>
      <c r="C114" s="2">
        <v>1502</v>
      </c>
      <c r="D114" s="2">
        <v>70</v>
      </c>
      <c r="E114" s="2">
        <v>465553</v>
      </c>
      <c r="F114" s="1">
        <v>3.32</v>
      </c>
      <c r="G114" s="2">
        <v>20692</v>
      </c>
      <c r="H114" s="5">
        <f>(Engagement_Table[[#This Row],[New_Followers]]-Engagement_Table[[#This Row],[Unfollows]])/Engagement_Table[[#This Row],[Total_Followers]]</f>
        <v>3.0759118725472716E-3</v>
      </c>
    </row>
    <row r="115" spans="1:8" x14ac:dyDescent="0.3">
      <c r="A115" s="3">
        <v>45642</v>
      </c>
      <c r="B115" t="s">
        <v>35</v>
      </c>
      <c r="C115" s="2">
        <v>1623</v>
      </c>
      <c r="D115" s="2">
        <v>246</v>
      </c>
      <c r="E115" s="2">
        <v>415815</v>
      </c>
      <c r="F115" s="1">
        <v>8.11</v>
      </c>
      <c r="G115" s="2">
        <v>18656</v>
      </c>
      <c r="H115" s="5">
        <f>(Engagement_Table[[#This Row],[New_Followers]]-Engagement_Table[[#This Row],[Unfollows]])/Engagement_Table[[#This Row],[Total_Followers]]</f>
        <v>3.311568846722701E-3</v>
      </c>
    </row>
    <row r="116" spans="1:8" x14ac:dyDescent="0.3">
      <c r="A116" s="3">
        <v>45642</v>
      </c>
      <c r="B116" t="s">
        <v>14</v>
      </c>
      <c r="C116" s="2">
        <v>1592</v>
      </c>
      <c r="D116" s="2">
        <v>233</v>
      </c>
      <c r="E116" s="2">
        <v>327183</v>
      </c>
      <c r="F116" s="1">
        <v>6.66</v>
      </c>
      <c r="G116" s="2">
        <v>13316</v>
      </c>
      <c r="H116" s="5">
        <f>(Engagement_Table[[#This Row],[New_Followers]]-Engagement_Table[[#This Row],[Unfollows]])/Engagement_Table[[#This Row],[Total_Followers]]</f>
        <v>4.1536387893013997E-3</v>
      </c>
    </row>
    <row r="117" spans="1:8" x14ac:dyDescent="0.3">
      <c r="A117" s="3">
        <v>45642</v>
      </c>
      <c r="B117" t="s">
        <v>368</v>
      </c>
      <c r="C117" s="2">
        <v>1004</v>
      </c>
      <c r="D117" s="2">
        <v>128</v>
      </c>
      <c r="E117" s="2">
        <v>488901</v>
      </c>
      <c r="F117" s="1">
        <v>8.09</v>
      </c>
      <c r="G117" s="2">
        <v>49558</v>
      </c>
      <c r="H117" s="5">
        <f>(Engagement_Table[[#This Row],[New_Followers]]-Engagement_Table[[#This Row],[Unfollows]])/Engagement_Table[[#This Row],[Total_Followers]]</f>
        <v>1.7917737946946315E-3</v>
      </c>
    </row>
    <row r="118" spans="1:8" x14ac:dyDescent="0.3">
      <c r="A118" s="3">
        <v>45649</v>
      </c>
      <c r="B118" t="s">
        <v>27</v>
      </c>
      <c r="C118" s="2">
        <v>1092</v>
      </c>
      <c r="D118" s="2">
        <v>408</v>
      </c>
      <c r="E118" s="2">
        <v>280795</v>
      </c>
      <c r="F118" s="1">
        <v>8.44</v>
      </c>
      <c r="G118" s="2">
        <v>4683</v>
      </c>
      <c r="H118" s="5">
        <f>(Engagement_Table[[#This Row],[New_Followers]]-Engagement_Table[[#This Row],[Unfollows]])/Engagement_Table[[#This Row],[Total_Followers]]</f>
        <v>2.4359408109118751E-3</v>
      </c>
    </row>
    <row r="119" spans="1:8" x14ac:dyDescent="0.3">
      <c r="A119" s="3">
        <v>45649</v>
      </c>
      <c r="B119" t="s">
        <v>35</v>
      </c>
      <c r="C119" s="2">
        <v>1155</v>
      </c>
      <c r="D119" s="2">
        <v>425</v>
      </c>
      <c r="E119" s="2">
        <v>93347</v>
      </c>
      <c r="F119" s="1">
        <v>2.02</v>
      </c>
      <c r="G119" s="2">
        <v>47502</v>
      </c>
      <c r="H119" s="5">
        <f>(Engagement_Table[[#This Row],[New_Followers]]-Engagement_Table[[#This Row],[Unfollows]])/Engagement_Table[[#This Row],[Total_Followers]]</f>
        <v>7.8202834584935772E-3</v>
      </c>
    </row>
    <row r="120" spans="1:8" x14ac:dyDescent="0.3">
      <c r="A120" s="3">
        <v>45649</v>
      </c>
      <c r="B120" t="s">
        <v>14</v>
      </c>
      <c r="C120" s="2">
        <v>1137</v>
      </c>
      <c r="D120" s="2">
        <v>226</v>
      </c>
      <c r="E120" s="2">
        <v>81119</v>
      </c>
      <c r="F120" s="1">
        <v>7.74</v>
      </c>
      <c r="G120" s="2">
        <v>35359</v>
      </c>
      <c r="H120" s="5">
        <f>(Engagement_Table[[#This Row],[New_Followers]]-Engagement_Table[[#This Row],[Unfollows]])/Engagement_Table[[#This Row],[Total_Followers]]</f>
        <v>1.1230414576116569E-2</v>
      </c>
    </row>
    <row r="121" spans="1:8" x14ac:dyDescent="0.3">
      <c r="A121" s="3">
        <v>45649</v>
      </c>
      <c r="B121" t="s">
        <v>368</v>
      </c>
      <c r="C121" s="2">
        <v>1900</v>
      </c>
      <c r="D121" s="2">
        <v>311</v>
      </c>
      <c r="E121" s="2">
        <v>25177</v>
      </c>
      <c r="F121" s="1">
        <v>2.89</v>
      </c>
      <c r="G121" s="2">
        <v>14154</v>
      </c>
      <c r="H121" s="5">
        <f>(Engagement_Table[[#This Row],[New_Followers]]-Engagement_Table[[#This Row],[Unfollows]])/Engagement_Table[[#This Row],[Total_Followers]]</f>
        <v>6.3113158835445049E-2</v>
      </c>
    </row>
    <row r="122" spans="1:8" x14ac:dyDescent="0.3">
      <c r="A122" s="3">
        <v>45656</v>
      </c>
      <c r="B122" t="s">
        <v>27</v>
      </c>
      <c r="C122" s="2">
        <v>1814</v>
      </c>
      <c r="D122" s="2">
        <v>49</v>
      </c>
      <c r="E122" s="2">
        <v>140804</v>
      </c>
      <c r="F122" s="1">
        <v>1.76</v>
      </c>
      <c r="G122" s="2">
        <v>4313</v>
      </c>
      <c r="H122" s="5">
        <f>(Engagement_Table[[#This Row],[New_Followers]]-Engagement_Table[[#This Row],[Unfollows]])/Engagement_Table[[#This Row],[Total_Followers]]</f>
        <v>1.253515525127127E-2</v>
      </c>
    </row>
    <row r="123" spans="1:8" x14ac:dyDescent="0.3">
      <c r="A123" s="3">
        <v>45656</v>
      </c>
      <c r="B123" t="s">
        <v>35</v>
      </c>
      <c r="C123" s="2">
        <v>1980</v>
      </c>
      <c r="D123" s="2">
        <v>204</v>
      </c>
      <c r="E123" s="2">
        <v>379431</v>
      </c>
      <c r="F123" s="1">
        <v>3.09</v>
      </c>
      <c r="G123" s="2">
        <v>25140</v>
      </c>
      <c r="H123" s="5">
        <f>(Engagement_Table[[#This Row],[New_Followers]]-Engagement_Table[[#This Row],[Unfollows]])/Engagement_Table[[#This Row],[Total_Followers]]</f>
        <v>4.6806929323118035E-3</v>
      </c>
    </row>
    <row r="124" spans="1:8" x14ac:dyDescent="0.3">
      <c r="A124" s="3">
        <v>45656</v>
      </c>
      <c r="B124" t="s">
        <v>14</v>
      </c>
      <c r="C124" s="2">
        <v>1786</v>
      </c>
      <c r="D124" s="2">
        <v>257</v>
      </c>
      <c r="E124" s="2">
        <v>274831</v>
      </c>
      <c r="F124" s="1">
        <v>4.68</v>
      </c>
      <c r="G124" s="2">
        <v>9118</v>
      </c>
      <c r="H124" s="5">
        <f>(Engagement_Table[[#This Row],[New_Followers]]-Engagement_Table[[#This Row],[Unfollows]])/Engagement_Table[[#This Row],[Total_Followers]]</f>
        <v>5.5634189738421064E-3</v>
      </c>
    </row>
    <row r="125" spans="1:8" x14ac:dyDescent="0.3">
      <c r="A125" s="3">
        <v>45656</v>
      </c>
      <c r="B125" t="s">
        <v>368</v>
      </c>
      <c r="C125" s="2">
        <v>1495</v>
      </c>
      <c r="D125" s="2">
        <v>35</v>
      </c>
      <c r="E125" s="2">
        <v>136845</v>
      </c>
      <c r="F125" s="1">
        <v>4.4800000000000004</v>
      </c>
      <c r="G125" s="2">
        <v>39931</v>
      </c>
      <c r="H125" s="5">
        <f>(Engagement_Table[[#This Row],[New_Followers]]-Engagement_Table[[#This Row],[Unfollows]])/Engagement_Table[[#This Row],[Total_Followers]]</f>
        <v>1.0669005078738719E-2</v>
      </c>
    </row>
    <row r="126" spans="1:8" x14ac:dyDescent="0.3">
      <c r="A126" s="3">
        <v>45663</v>
      </c>
      <c r="B126" t="s">
        <v>27</v>
      </c>
      <c r="C126" s="2">
        <v>1013</v>
      </c>
      <c r="D126" s="2">
        <v>110</v>
      </c>
      <c r="E126" s="2">
        <v>466382</v>
      </c>
      <c r="F126" s="1">
        <v>5.3</v>
      </c>
      <c r="G126" s="2">
        <v>37132</v>
      </c>
      <c r="H126" s="5">
        <f>(Engagement_Table[[#This Row],[New_Followers]]-Engagement_Table[[#This Row],[Unfollows]])/Engagement_Table[[#This Row],[Total_Followers]]</f>
        <v>1.9361810704529763E-3</v>
      </c>
    </row>
    <row r="127" spans="1:8" x14ac:dyDescent="0.3">
      <c r="A127" s="3">
        <v>45663</v>
      </c>
      <c r="B127" t="s">
        <v>35</v>
      </c>
      <c r="C127" s="2">
        <v>816</v>
      </c>
      <c r="D127" s="2">
        <v>196</v>
      </c>
      <c r="E127" s="2">
        <v>95728</v>
      </c>
      <c r="F127" s="1">
        <v>8.1999999999999993</v>
      </c>
      <c r="G127" s="2">
        <v>17951</v>
      </c>
      <c r="H127" s="5">
        <f>(Engagement_Table[[#This Row],[New_Followers]]-Engagement_Table[[#This Row],[Unfollows]])/Engagement_Table[[#This Row],[Total_Followers]]</f>
        <v>6.4766839378238338E-3</v>
      </c>
    </row>
    <row r="128" spans="1:8" x14ac:dyDescent="0.3">
      <c r="A128" s="3">
        <v>45663</v>
      </c>
      <c r="B128" t="s">
        <v>14</v>
      </c>
      <c r="C128" s="2">
        <v>1633</v>
      </c>
      <c r="D128" s="2">
        <v>445</v>
      </c>
      <c r="E128" s="2">
        <v>371156</v>
      </c>
      <c r="F128" s="1">
        <v>2.2200000000000002</v>
      </c>
      <c r="G128" s="2">
        <v>2798</v>
      </c>
      <c r="H128" s="5">
        <f>(Engagement_Table[[#This Row],[New_Followers]]-Engagement_Table[[#This Row],[Unfollows]])/Engagement_Table[[#This Row],[Total_Followers]]</f>
        <v>3.2008104408927781E-3</v>
      </c>
    </row>
    <row r="129" spans="1:8" x14ac:dyDescent="0.3">
      <c r="A129" s="3">
        <v>45663</v>
      </c>
      <c r="B129" t="s">
        <v>368</v>
      </c>
      <c r="C129" s="2">
        <v>891</v>
      </c>
      <c r="D129" s="2">
        <v>45</v>
      </c>
      <c r="E129" s="2">
        <v>95410</v>
      </c>
      <c r="F129" s="1">
        <v>8.33</v>
      </c>
      <c r="G129" s="2">
        <v>15045</v>
      </c>
      <c r="H129" s="5">
        <f>(Engagement_Table[[#This Row],[New_Followers]]-Engagement_Table[[#This Row],[Unfollows]])/Engagement_Table[[#This Row],[Total_Followers]]</f>
        <v>8.8669950738916262E-3</v>
      </c>
    </row>
    <row r="130" spans="1:8" x14ac:dyDescent="0.3">
      <c r="A130" s="3">
        <v>45670</v>
      </c>
      <c r="B130" t="s">
        <v>27</v>
      </c>
      <c r="C130" s="2">
        <v>1855</v>
      </c>
      <c r="D130" s="2">
        <v>133</v>
      </c>
      <c r="E130" s="2">
        <v>349413</v>
      </c>
      <c r="F130" s="1">
        <v>3.3</v>
      </c>
      <c r="G130" s="2">
        <v>14548</v>
      </c>
      <c r="H130" s="5">
        <f>(Engagement_Table[[#This Row],[New_Followers]]-Engagement_Table[[#This Row],[Unfollows]])/Engagement_Table[[#This Row],[Total_Followers]]</f>
        <v>4.9282654051223049E-3</v>
      </c>
    </row>
    <row r="131" spans="1:8" x14ac:dyDescent="0.3">
      <c r="A131" s="3">
        <v>45670</v>
      </c>
      <c r="B131" t="s">
        <v>35</v>
      </c>
      <c r="C131" s="2">
        <v>651</v>
      </c>
      <c r="D131" s="2">
        <v>353</v>
      </c>
      <c r="E131" s="2">
        <v>224699</v>
      </c>
      <c r="F131" s="1">
        <v>5.61</v>
      </c>
      <c r="G131" s="2">
        <v>45708</v>
      </c>
      <c r="H131" s="5">
        <f>(Engagement_Table[[#This Row],[New_Followers]]-Engagement_Table[[#This Row],[Unfollows]])/Engagement_Table[[#This Row],[Total_Followers]]</f>
        <v>1.3262186302564765E-3</v>
      </c>
    </row>
    <row r="132" spans="1:8" x14ac:dyDescent="0.3">
      <c r="A132" s="3">
        <v>45670</v>
      </c>
      <c r="B132" t="s">
        <v>14</v>
      </c>
      <c r="C132" s="2">
        <v>118</v>
      </c>
      <c r="D132" s="2">
        <v>262</v>
      </c>
      <c r="E132" s="2">
        <v>487896</v>
      </c>
      <c r="F132" s="1">
        <v>2.56</v>
      </c>
      <c r="G132" s="2">
        <v>12350</v>
      </c>
      <c r="H132" s="5">
        <f>(Engagement_Table[[#This Row],[New_Followers]]-Engagement_Table[[#This Row],[Unfollows]])/Engagement_Table[[#This Row],[Total_Followers]]</f>
        <v>-2.9514486693885583E-4</v>
      </c>
    </row>
    <row r="133" spans="1:8" x14ac:dyDescent="0.3">
      <c r="A133" s="3">
        <v>45670</v>
      </c>
      <c r="B133" t="s">
        <v>368</v>
      </c>
      <c r="C133" s="2">
        <v>1331</v>
      </c>
      <c r="D133" s="2">
        <v>430</v>
      </c>
      <c r="E133" s="2">
        <v>14437</v>
      </c>
      <c r="F133" s="1">
        <v>3.29</v>
      </c>
      <c r="G133" s="2">
        <v>40868</v>
      </c>
      <c r="H133" s="5">
        <f>(Engagement_Table[[#This Row],[New_Followers]]-Engagement_Table[[#This Row],[Unfollows]])/Engagement_Table[[#This Row],[Total_Followers]]</f>
        <v>6.2409087760615087E-2</v>
      </c>
    </row>
    <row r="134" spans="1:8" x14ac:dyDescent="0.3">
      <c r="A134" s="3">
        <v>45677</v>
      </c>
      <c r="B134" t="s">
        <v>27</v>
      </c>
      <c r="C134" s="2">
        <v>1748</v>
      </c>
      <c r="D134" s="2">
        <v>176</v>
      </c>
      <c r="E134" s="2">
        <v>383681</v>
      </c>
      <c r="F134" s="1">
        <v>9.24</v>
      </c>
      <c r="G134" s="2">
        <v>43122</v>
      </c>
      <c r="H134" s="5">
        <f>(Engagement_Table[[#This Row],[New_Followers]]-Engagement_Table[[#This Row],[Unfollows]])/Engagement_Table[[#This Row],[Total_Followers]]</f>
        <v>4.0971536250166149E-3</v>
      </c>
    </row>
    <row r="135" spans="1:8" x14ac:dyDescent="0.3">
      <c r="A135" s="3">
        <v>45677</v>
      </c>
      <c r="B135" t="s">
        <v>35</v>
      </c>
      <c r="C135" s="2">
        <v>663</v>
      </c>
      <c r="D135" s="2">
        <v>236</v>
      </c>
      <c r="E135" s="2">
        <v>479490</v>
      </c>
      <c r="F135" s="1">
        <v>4.51</v>
      </c>
      <c r="G135" s="2">
        <v>23853</v>
      </c>
      <c r="H135" s="5">
        <f>(Engagement_Table[[#This Row],[New_Followers]]-Engagement_Table[[#This Row],[Unfollows]])/Engagement_Table[[#This Row],[Total_Followers]]</f>
        <v>8.9052952094934197E-4</v>
      </c>
    </row>
    <row r="136" spans="1:8" x14ac:dyDescent="0.3">
      <c r="A136" s="3">
        <v>45677</v>
      </c>
      <c r="B136" t="s">
        <v>14</v>
      </c>
      <c r="C136" s="2">
        <v>1040</v>
      </c>
      <c r="D136" s="2">
        <v>149</v>
      </c>
      <c r="E136" s="2">
        <v>124404</v>
      </c>
      <c r="F136" s="1">
        <v>5.23</v>
      </c>
      <c r="G136" s="2">
        <v>45380</v>
      </c>
      <c r="H136" s="5">
        <f>(Engagement_Table[[#This Row],[New_Followers]]-Engagement_Table[[#This Row],[Unfollows]])/Engagement_Table[[#This Row],[Total_Followers]]</f>
        <v>7.1621491270377159E-3</v>
      </c>
    </row>
    <row r="137" spans="1:8" x14ac:dyDescent="0.3">
      <c r="A137" s="3">
        <v>45677</v>
      </c>
      <c r="B137" t="s">
        <v>368</v>
      </c>
      <c r="C137" s="2">
        <v>1166</v>
      </c>
      <c r="D137" s="2">
        <v>442</v>
      </c>
      <c r="E137" s="2">
        <v>336949</v>
      </c>
      <c r="F137" s="1">
        <v>4.68</v>
      </c>
      <c r="G137" s="2">
        <v>7705</v>
      </c>
      <c r="H137" s="5">
        <f>(Engagement_Table[[#This Row],[New_Followers]]-Engagement_Table[[#This Row],[Unfollows]])/Engagement_Table[[#This Row],[Total_Followers]]</f>
        <v>2.1486931256659019E-3</v>
      </c>
    </row>
    <row r="138" spans="1:8" x14ac:dyDescent="0.3">
      <c r="A138" s="3">
        <v>45684</v>
      </c>
      <c r="B138" t="s">
        <v>27</v>
      </c>
      <c r="C138" s="2">
        <v>115</v>
      </c>
      <c r="D138" s="2">
        <v>281</v>
      </c>
      <c r="E138" s="2">
        <v>357265</v>
      </c>
      <c r="F138" s="1">
        <v>9.23</v>
      </c>
      <c r="G138" s="2">
        <v>25525</v>
      </c>
      <c r="H138" s="5">
        <f>(Engagement_Table[[#This Row],[New_Followers]]-Engagement_Table[[#This Row],[Unfollows]])/Engagement_Table[[#This Row],[Total_Followers]]</f>
        <v>-4.6464109274628077E-4</v>
      </c>
    </row>
    <row r="139" spans="1:8" x14ac:dyDescent="0.3">
      <c r="A139" s="3">
        <v>45684</v>
      </c>
      <c r="B139" t="s">
        <v>35</v>
      </c>
      <c r="C139" s="2">
        <v>1249</v>
      </c>
      <c r="D139" s="2">
        <v>351</v>
      </c>
      <c r="E139" s="2">
        <v>321307</v>
      </c>
      <c r="F139" s="1">
        <v>6.37</v>
      </c>
      <c r="G139" s="2">
        <v>20560</v>
      </c>
      <c r="H139" s="5">
        <f>(Engagement_Table[[#This Row],[New_Followers]]-Engagement_Table[[#This Row],[Unfollows]])/Engagement_Table[[#This Row],[Total_Followers]]</f>
        <v>2.7948348464241365E-3</v>
      </c>
    </row>
    <row r="140" spans="1:8" x14ac:dyDescent="0.3">
      <c r="A140" s="3">
        <v>45684</v>
      </c>
      <c r="B140" t="s">
        <v>14</v>
      </c>
      <c r="C140" s="2">
        <v>1501</v>
      </c>
      <c r="D140" s="2">
        <v>75</v>
      </c>
      <c r="E140" s="2">
        <v>262569</v>
      </c>
      <c r="F140" s="1">
        <v>2.0099999999999998</v>
      </c>
      <c r="G140" s="2">
        <v>19119</v>
      </c>
      <c r="H140" s="5">
        <f>(Engagement_Table[[#This Row],[New_Followers]]-Engagement_Table[[#This Row],[Unfollows]])/Engagement_Table[[#This Row],[Total_Followers]]</f>
        <v>5.4309533874905263E-3</v>
      </c>
    </row>
    <row r="141" spans="1:8" x14ac:dyDescent="0.3">
      <c r="A141" s="3">
        <v>45684</v>
      </c>
      <c r="B141" t="s">
        <v>368</v>
      </c>
      <c r="C141" s="2">
        <v>1411</v>
      </c>
      <c r="D141" s="2">
        <v>186</v>
      </c>
      <c r="E141" s="2">
        <v>461669</v>
      </c>
      <c r="F141" s="1">
        <v>3.72</v>
      </c>
      <c r="G141" s="2">
        <v>43999</v>
      </c>
      <c r="H141" s="5">
        <f>(Engagement_Table[[#This Row],[New_Followers]]-Engagement_Table[[#This Row],[Unfollows]])/Engagement_Table[[#This Row],[Total_Followers]]</f>
        <v>2.6534161921203288E-3</v>
      </c>
    </row>
    <row r="142" spans="1:8" x14ac:dyDescent="0.3">
      <c r="A142" s="3">
        <v>45691</v>
      </c>
      <c r="B142" t="s">
        <v>27</v>
      </c>
      <c r="C142" s="2">
        <v>1556</v>
      </c>
      <c r="D142" s="2">
        <v>476</v>
      </c>
      <c r="E142" s="2">
        <v>351556</v>
      </c>
      <c r="F142" s="1">
        <v>3.89</v>
      </c>
      <c r="G142" s="2">
        <v>10825</v>
      </c>
      <c r="H142" s="5">
        <f>(Engagement_Table[[#This Row],[New_Followers]]-Engagement_Table[[#This Row],[Unfollows]])/Engagement_Table[[#This Row],[Total_Followers]]</f>
        <v>3.0720567989168156E-3</v>
      </c>
    </row>
    <row r="143" spans="1:8" x14ac:dyDescent="0.3">
      <c r="A143" s="3">
        <v>45691</v>
      </c>
      <c r="B143" t="s">
        <v>35</v>
      </c>
      <c r="C143" s="2">
        <v>1159</v>
      </c>
      <c r="D143" s="2">
        <v>411</v>
      </c>
      <c r="E143" s="2">
        <v>135987</v>
      </c>
      <c r="F143" s="1">
        <v>8.6999999999999993</v>
      </c>
      <c r="G143" s="2">
        <v>40323</v>
      </c>
      <c r="H143" s="5">
        <f>(Engagement_Table[[#This Row],[New_Followers]]-Engagement_Table[[#This Row],[Unfollows]])/Engagement_Table[[#This Row],[Total_Followers]]</f>
        <v>5.5005257855530306E-3</v>
      </c>
    </row>
    <row r="144" spans="1:8" x14ac:dyDescent="0.3">
      <c r="A144" s="3">
        <v>45691</v>
      </c>
      <c r="B144" t="s">
        <v>14</v>
      </c>
      <c r="C144" s="2">
        <v>927</v>
      </c>
      <c r="D144" s="2">
        <v>358</v>
      </c>
      <c r="E144" s="2">
        <v>177554</v>
      </c>
      <c r="F144" s="1">
        <v>6.95</v>
      </c>
      <c r="G144" s="2">
        <v>48270</v>
      </c>
      <c r="H144" s="5">
        <f>(Engagement_Table[[#This Row],[New_Followers]]-Engagement_Table[[#This Row],[Unfollows]])/Engagement_Table[[#This Row],[Total_Followers]]</f>
        <v>3.2046588643454949E-3</v>
      </c>
    </row>
    <row r="145" spans="1:8" x14ac:dyDescent="0.3">
      <c r="A145" s="3">
        <v>45691</v>
      </c>
      <c r="B145" t="s">
        <v>368</v>
      </c>
      <c r="C145" s="2">
        <v>152</v>
      </c>
      <c r="D145" s="2">
        <v>355</v>
      </c>
      <c r="E145" s="2">
        <v>270766</v>
      </c>
      <c r="F145" s="1">
        <v>9.48</v>
      </c>
      <c r="G145" s="2">
        <v>18001</v>
      </c>
      <c r="H145" s="5">
        <f>(Engagement_Table[[#This Row],[New_Followers]]-Engagement_Table[[#This Row],[Unfollows]])/Engagement_Table[[#This Row],[Total_Followers]]</f>
        <v>-7.4972485467156139E-4</v>
      </c>
    </row>
    <row r="146" spans="1:8" x14ac:dyDescent="0.3">
      <c r="A146" s="3">
        <v>45698</v>
      </c>
      <c r="B146" t="s">
        <v>27</v>
      </c>
      <c r="C146" s="2">
        <v>1957</v>
      </c>
      <c r="D146" s="2">
        <v>234</v>
      </c>
      <c r="E146" s="2">
        <v>222126</v>
      </c>
      <c r="F146" s="1">
        <v>4.6100000000000003</v>
      </c>
      <c r="G146" s="2">
        <v>3314</v>
      </c>
      <c r="H146" s="5">
        <f>(Engagement_Table[[#This Row],[New_Followers]]-Engagement_Table[[#This Row],[Unfollows]])/Engagement_Table[[#This Row],[Total_Followers]]</f>
        <v>7.7568587198256845E-3</v>
      </c>
    </row>
    <row r="147" spans="1:8" x14ac:dyDescent="0.3">
      <c r="A147" s="3">
        <v>45698</v>
      </c>
      <c r="B147" t="s">
        <v>35</v>
      </c>
      <c r="C147" s="2">
        <v>1294</v>
      </c>
      <c r="D147" s="2">
        <v>382</v>
      </c>
      <c r="E147" s="2">
        <v>309914</v>
      </c>
      <c r="F147" s="1">
        <v>8.0299999999999994</v>
      </c>
      <c r="G147" s="2">
        <v>23489</v>
      </c>
      <c r="H147" s="5">
        <f>(Engagement_Table[[#This Row],[New_Followers]]-Engagement_Table[[#This Row],[Unfollows]])/Engagement_Table[[#This Row],[Total_Followers]]</f>
        <v>2.9427518601934728E-3</v>
      </c>
    </row>
    <row r="148" spans="1:8" x14ac:dyDescent="0.3">
      <c r="A148" s="3">
        <v>45698</v>
      </c>
      <c r="B148" t="s">
        <v>14</v>
      </c>
      <c r="C148" s="2">
        <v>1587</v>
      </c>
      <c r="D148" s="2">
        <v>385</v>
      </c>
      <c r="E148" s="2">
        <v>126582</v>
      </c>
      <c r="F148" s="1">
        <v>6.99</v>
      </c>
      <c r="G148" s="2">
        <v>42832</v>
      </c>
      <c r="H148" s="5">
        <f>(Engagement_Table[[#This Row],[New_Followers]]-Engagement_Table[[#This Row],[Unfollows]])/Engagement_Table[[#This Row],[Total_Followers]]</f>
        <v>9.4958208908059605E-3</v>
      </c>
    </row>
    <row r="149" spans="1:8" x14ac:dyDescent="0.3">
      <c r="A149" s="3">
        <v>45698</v>
      </c>
      <c r="B149" t="s">
        <v>368</v>
      </c>
      <c r="C149" s="2">
        <v>1707</v>
      </c>
      <c r="D149" s="2">
        <v>263</v>
      </c>
      <c r="E149" s="2">
        <v>485280</v>
      </c>
      <c r="F149" s="1">
        <v>9.0299999999999994</v>
      </c>
      <c r="G149" s="2">
        <v>24494</v>
      </c>
      <c r="H149" s="5">
        <f>(Engagement_Table[[#This Row],[New_Followers]]-Engagement_Table[[#This Row],[Unfollows]])/Engagement_Table[[#This Row],[Total_Followers]]</f>
        <v>2.9756017144741179E-3</v>
      </c>
    </row>
    <row r="150" spans="1:8" x14ac:dyDescent="0.3">
      <c r="A150" s="3">
        <v>45705</v>
      </c>
      <c r="B150" t="s">
        <v>27</v>
      </c>
      <c r="C150" s="2">
        <v>1138</v>
      </c>
      <c r="D150" s="2">
        <v>173</v>
      </c>
      <c r="E150" s="2">
        <v>453243</v>
      </c>
      <c r="F150" s="1">
        <v>2.86</v>
      </c>
      <c r="G150" s="2">
        <v>44097</v>
      </c>
      <c r="H150" s="5">
        <f>(Engagement_Table[[#This Row],[New_Followers]]-Engagement_Table[[#This Row],[Unfollows]])/Engagement_Table[[#This Row],[Total_Followers]]</f>
        <v>2.1291007252180398E-3</v>
      </c>
    </row>
    <row r="151" spans="1:8" x14ac:dyDescent="0.3">
      <c r="A151" s="3">
        <v>45705</v>
      </c>
      <c r="B151" t="s">
        <v>35</v>
      </c>
      <c r="C151" s="2">
        <v>1895</v>
      </c>
      <c r="D151" s="2">
        <v>305</v>
      </c>
      <c r="E151" s="2">
        <v>104967</v>
      </c>
      <c r="F151" s="1">
        <v>3.85</v>
      </c>
      <c r="G151" s="2">
        <v>31853</v>
      </c>
      <c r="H151" s="5">
        <f>(Engagement_Table[[#This Row],[New_Followers]]-Engagement_Table[[#This Row],[Unfollows]])/Engagement_Table[[#This Row],[Total_Followers]]</f>
        <v>1.5147617822744291E-2</v>
      </c>
    </row>
    <row r="152" spans="1:8" x14ac:dyDescent="0.3">
      <c r="A152" s="3">
        <v>45705</v>
      </c>
      <c r="B152" t="s">
        <v>14</v>
      </c>
      <c r="C152" s="2">
        <v>362</v>
      </c>
      <c r="D152" s="2">
        <v>399</v>
      </c>
      <c r="E152" s="2">
        <v>145608</v>
      </c>
      <c r="F152" s="1">
        <v>7.3</v>
      </c>
      <c r="G152" s="2">
        <v>37636</v>
      </c>
      <c r="H152" s="5">
        <f>(Engagement_Table[[#This Row],[New_Followers]]-Engagement_Table[[#This Row],[Unfollows]])/Engagement_Table[[#This Row],[Total_Followers]]</f>
        <v>-2.5410691720235154E-4</v>
      </c>
    </row>
    <row r="153" spans="1:8" x14ac:dyDescent="0.3">
      <c r="A153" s="3">
        <v>45705</v>
      </c>
      <c r="B153" t="s">
        <v>368</v>
      </c>
      <c r="C153" s="2">
        <v>1662</v>
      </c>
      <c r="D153" s="2">
        <v>487</v>
      </c>
      <c r="E153" s="2">
        <v>105980</v>
      </c>
      <c r="F153" s="1">
        <v>9.08</v>
      </c>
      <c r="G153" s="2">
        <v>22996</v>
      </c>
      <c r="H153" s="5">
        <f>(Engagement_Table[[#This Row],[New_Followers]]-Engagement_Table[[#This Row],[Unfollows]])/Engagement_Table[[#This Row],[Total_Followers]]</f>
        <v>1.1086997546706926E-2</v>
      </c>
    </row>
    <row r="154" spans="1:8" x14ac:dyDescent="0.3">
      <c r="A154" s="3">
        <v>45712</v>
      </c>
      <c r="B154" t="s">
        <v>27</v>
      </c>
      <c r="C154" s="2">
        <v>1440</v>
      </c>
      <c r="D154" s="2">
        <v>65</v>
      </c>
      <c r="E154" s="2">
        <v>126524</v>
      </c>
      <c r="F154" s="1">
        <v>4.34</v>
      </c>
      <c r="G154" s="2">
        <v>49772</v>
      </c>
      <c r="H154" s="5">
        <f>(Engagement_Table[[#This Row],[New_Followers]]-Engagement_Table[[#This Row],[Unfollows]])/Engagement_Table[[#This Row],[Total_Followers]]</f>
        <v>1.0867503398564699E-2</v>
      </c>
    </row>
    <row r="155" spans="1:8" x14ac:dyDescent="0.3">
      <c r="A155" s="3">
        <v>45712</v>
      </c>
      <c r="B155" t="s">
        <v>35</v>
      </c>
      <c r="C155" s="2">
        <v>1884</v>
      </c>
      <c r="D155" s="2">
        <v>177</v>
      </c>
      <c r="E155" s="2">
        <v>230448</v>
      </c>
      <c r="F155" s="1">
        <v>7.8</v>
      </c>
      <c r="G155" s="2">
        <v>22713</v>
      </c>
      <c r="H155" s="5">
        <f>(Engagement_Table[[#This Row],[New_Followers]]-Engagement_Table[[#This Row],[Unfollows]])/Engagement_Table[[#This Row],[Total_Followers]]</f>
        <v>7.4073109768798169E-3</v>
      </c>
    </row>
    <row r="156" spans="1:8" x14ac:dyDescent="0.3">
      <c r="A156" s="3">
        <v>45712</v>
      </c>
      <c r="B156" t="s">
        <v>14</v>
      </c>
      <c r="C156" s="2">
        <v>861</v>
      </c>
      <c r="D156" s="2">
        <v>153</v>
      </c>
      <c r="E156" s="2">
        <v>317007</v>
      </c>
      <c r="F156" s="1">
        <v>3.85</v>
      </c>
      <c r="G156" s="2">
        <v>8718</v>
      </c>
      <c r="H156" s="5">
        <f>(Engagement_Table[[#This Row],[New_Followers]]-Engagement_Table[[#This Row],[Unfollows]])/Engagement_Table[[#This Row],[Total_Followers]]</f>
        <v>2.2333891680625349E-3</v>
      </c>
    </row>
    <row r="157" spans="1:8" x14ac:dyDescent="0.3">
      <c r="A157" s="3">
        <v>45712</v>
      </c>
      <c r="B157" t="s">
        <v>368</v>
      </c>
      <c r="C157" s="2">
        <v>1063</v>
      </c>
      <c r="D157" s="2">
        <v>47</v>
      </c>
      <c r="E157" s="2">
        <v>464239</v>
      </c>
      <c r="F157" s="1">
        <v>6.58</v>
      </c>
      <c r="G157" s="2">
        <v>39031</v>
      </c>
      <c r="H157" s="5">
        <f>(Engagement_Table[[#This Row],[New_Followers]]-Engagement_Table[[#This Row],[Unfollows]])/Engagement_Table[[#This Row],[Total_Followers]]</f>
        <v>2.1885278918832756E-3</v>
      </c>
    </row>
    <row r="158" spans="1:8" x14ac:dyDescent="0.3">
      <c r="A158" s="3">
        <v>45719</v>
      </c>
      <c r="B158" t="s">
        <v>27</v>
      </c>
      <c r="C158" s="2">
        <v>1371</v>
      </c>
      <c r="D158" s="2">
        <v>56</v>
      </c>
      <c r="E158" s="2">
        <v>257579</v>
      </c>
      <c r="F158" s="1">
        <v>8.6199999999999992</v>
      </c>
      <c r="G158" s="2">
        <v>33799</v>
      </c>
      <c r="H158" s="5">
        <f>(Engagement_Table[[#This Row],[New_Followers]]-Engagement_Table[[#This Row],[Unfollows]])/Engagement_Table[[#This Row],[Total_Followers]]</f>
        <v>5.1052298518124532E-3</v>
      </c>
    </row>
    <row r="159" spans="1:8" x14ac:dyDescent="0.3">
      <c r="A159" s="3">
        <v>45719</v>
      </c>
      <c r="B159" t="s">
        <v>35</v>
      </c>
      <c r="C159" s="2">
        <v>345</v>
      </c>
      <c r="D159" s="2">
        <v>464</v>
      </c>
      <c r="E159" s="2">
        <v>366881</v>
      </c>
      <c r="F159" s="1">
        <v>4.55</v>
      </c>
      <c r="G159" s="2">
        <v>20553</v>
      </c>
      <c r="H159" s="5">
        <f>(Engagement_Table[[#This Row],[New_Followers]]-Engagement_Table[[#This Row],[Unfollows]])/Engagement_Table[[#This Row],[Total_Followers]]</f>
        <v>-3.2435585380545735E-4</v>
      </c>
    </row>
    <row r="160" spans="1:8" x14ac:dyDescent="0.3">
      <c r="A160" s="3">
        <v>45719</v>
      </c>
      <c r="B160" t="s">
        <v>14</v>
      </c>
      <c r="C160" s="2">
        <v>946</v>
      </c>
      <c r="D160" s="2">
        <v>47</v>
      </c>
      <c r="E160" s="2">
        <v>466575</v>
      </c>
      <c r="F160" s="1">
        <v>8.33</v>
      </c>
      <c r="G160" s="2">
        <v>10002</v>
      </c>
      <c r="H160" s="5">
        <f>(Engagement_Table[[#This Row],[New_Followers]]-Engagement_Table[[#This Row],[Unfollows]])/Engagement_Table[[#This Row],[Total_Followers]]</f>
        <v>1.9268070513850934E-3</v>
      </c>
    </row>
    <row r="161" spans="1:8" x14ac:dyDescent="0.3">
      <c r="A161" s="3">
        <v>45719</v>
      </c>
      <c r="B161" t="s">
        <v>368</v>
      </c>
      <c r="C161" s="2">
        <v>510</v>
      </c>
      <c r="D161" s="2">
        <v>195</v>
      </c>
      <c r="E161" s="2">
        <v>224534</v>
      </c>
      <c r="F161" s="1">
        <v>9.4</v>
      </c>
      <c r="G161" s="2">
        <v>30987</v>
      </c>
      <c r="H161" s="5">
        <f>(Engagement_Table[[#This Row],[New_Followers]]-Engagement_Table[[#This Row],[Unfollows]])/Engagement_Table[[#This Row],[Total_Followers]]</f>
        <v>1.4029055733207443E-3</v>
      </c>
    </row>
    <row r="162" spans="1:8" x14ac:dyDescent="0.3">
      <c r="A162" s="3">
        <v>45726</v>
      </c>
      <c r="B162" t="s">
        <v>27</v>
      </c>
      <c r="C162" s="2">
        <v>393</v>
      </c>
      <c r="D162" s="2">
        <v>181</v>
      </c>
      <c r="E162" s="2">
        <v>462142</v>
      </c>
      <c r="F162" s="1">
        <v>7.23</v>
      </c>
      <c r="G162" s="2">
        <v>6296</v>
      </c>
      <c r="H162" s="5">
        <f>(Engagement_Table[[#This Row],[New_Followers]]-Engagement_Table[[#This Row],[Unfollows]])/Engagement_Table[[#This Row],[Total_Followers]]</f>
        <v>4.5873346287504706E-4</v>
      </c>
    </row>
    <row r="163" spans="1:8" x14ac:dyDescent="0.3">
      <c r="A163" s="3">
        <v>45726</v>
      </c>
      <c r="B163" t="s">
        <v>35</v>
      </c>
      <c r="C163" s="2">
        <v>1098</v>
      </c>
      <c r="D163" s="2">
        <v>190</v>
      </c>
      <c r="E163" s="2">
        <v>340842</v>
      </c>
      <c r="F163" s="1">
        <v>9.39</v>
      </c>
      <c r="G163" s="2">
        <v>21539</v>
      </c>
      <c r="H163" s="5">
        <f>(Engagement_Table[[#This Row],[New_Followers]]-Engagement_Table[[#This Row],[Unfollows]])/Engagement_Table[[#This Row],[Total_Followers]]</f>
        <v>2.6639909400836752E-3</v>
      </c>
    </row>
    <row r="164" spans="1:8" x14ac:dyDescent="0.3">
      <c r="A164" s="3">
        <v>45726</v>
      </c>
      <c r="B164" t="s">
        <v>14</v>
      </c>
      <c r="C164" s="2">
        <v>1399</v>
      </c>
      <c r="D164" s="2">
        <v>49</v>
      </c>
      <c r="E164" s="2">
        <v>12471</v>
      </c>
      <c r="F164" s="1">
        <v>5.12</v>
      </c>
      <c r="G164" s="2">
        <v>14722</v>
      </c>
      <c r="H164" s="5">
        <f>(Engagement_Table[[#This Row],[New_Followers]]-Engagement_Table[[#This Row],[Unfollows]])/Engagement_Table[[#This Row],[Total_Followers]]</f>
        <v>0.10825114265095021</v>
      </c>
    </row>
    <row r="165" spans="1:8" x14ac:dyDescent="0.3">
      <c r="A165" s="3">
        <v>45726</v>
      </c>
      <c r="B165" t="s">
        <v>368</v>
      </c>
      <c r="C165" s="2">
        <v>1658</v>
      </c>
      <c r="D165" s="2">
        <v>416</v>
      </c>
      <c r="E165" s="2">
        <v>98397</v>
      </c>
      <c r="F165" s="1">
        <v>6.11</v>
      </c>
      <c r="G165" s="2">
        <v>11383</v>
      </c>
      <c r="H165" s="5">
        <f>(Engagement_Table[[#This Row],[New_Followers]]-Engagement_Table[[#This Row],[Unfollows]])/Engagement_Table[[#This Row],[Total_Followers]]</f>
        <v>1.2622336046830695E-2</v>
      </c>
    </row>
    <row r="166" spans="1:8" x14ac:dyDescent="0.3">
      <c r="A166" s="3">
        <v>45733</v>
      </c>
      <c r="B166" t="s">
        <v>27</v>
      </c>
      <c r="C166" s="2">
        <v>1102</v>
      </c>
      <c r="D166" s="2">
        <v>422</v>
      </c>
      <c r="E166" s="2">
        <v>410330</v>
      </c>
      <c r="F166" s="1">
        <v>7.74</v>
      </c>
      <c r="G166" s="2">
        <v>9480</v>
      </c>
      <c r="H166" s="5">
        <f>(Engagement_Table[[#This Row],[New_Followers]]-Engagement_Table[[#This Row],[Unfollows]])/Engagement_Table[[#This Row],[Total_Followers]]</f>
        <v>1.6572027392586454E-3</v>
      </c>
    </row>
    <row r="167" spans="1:8" x14ac:dyDescent="0.3">
      <c r="A167" s="3">
        <v>45733</v>
      </c>
      <c r="B167" t="s">
        <v>35</v>
      </c>
      <c r="C167" s="2">
        <v>1358</v>
      </c>
      <c r="D167" s="2">
        <v>242</v>
      </c>
      <c r="E167" s="2">
        <v>342129</v>
      </c>
      <c r="F167" s="1">
        <v>4.9400000000000004</v>
      </c>
      <c r="G167" s="2">
        <v>29116</v>
      </c>
      <c r="H167" s="5">
        <f>(Engagement_Table[[#This Row],[New_Followers]]-Engagement_Table[[#This Row],[Unfollows]])/Engagement_Table[[#This Row],[Total_Followers]]</f>
        <v>3.2619275185675578E-3</v>
      </c>
    </row>
    <row r="168" spans="1:8" x14ac:dyDescent="0.3">
      <c r="A168" s="3">
        <v>45733</v>
      </c>
      <c r="B168" t="s">
        <v>14</v>
      </c>
      <c r="C168" s="2">
        <v>1077</v>
      </c>
      <c r="D168" s="2">
        <v>216</v>
      </c>
      <c r="E168" s="2">
        <v>12447</v>
      </c>
      <c r="F168" s="1">
        <v>1.8</v>
      </c>
      <c r="G168" s="2">
        <v>14068</v>
      </c>
      <c r="H168" s="5">
        <f>(Engagement_Table[[#This Row],[New_Followers]]-Engagement_Table[[#This Row],[Unfollows]])/Engagement_Table[[#This Row],[Total_Followers]]</f>
        <v>6.9173294769824048E-2</v>
      </c>
    </row>
    <row r="169" spans="1:8" x14ac:dyDescent="0.3">
      <c r="A169" s="3">
        <v>45733</v>
      </c>
      <c r="B169" t="s">
        <v>368</v>
      </c>
      <c r="C169" s="2">
        <v>1596</v>
      </c>
      <c r="D169" s="2">
        <v>211</v>
      </c>
      <c r="E169" s="2">
        <v>17380</v>
      </c>
      <c r="F169" s="1">
        <v>8.64</v>
      </c>
      <c r="G169" s="2">
        <v>35801</v>
      </c>
      <c r="H169" s="5">
        <f>(Engagement_Table[[#This Row],[New_Followers]]-Engagement_Table[[#This Row],[Unfollows]])/Engagement_Table[[#This Row],[Total_Followers]]</f>
        <v>7.9689298043728429E-2</v>
      </c>
    </row>
    <row r="170" spans="1:8" x14ac:dyDescent="0.3">
      <c r="A170" s="3">
        <v>45740</v>
      </c>
      <c r="B170" t="s">
        <v>27</v>
      </c>
      <c r="C170" s="2">
        <v>490</v>
      </c>
      <c r="D170" s="2">
        <v>29</v>
      </c>
      <c r="E170" s="2">
        <v>364810</v>
      </c>
      <c r="F170" s="1">
        <v>1.53</v>
      </c>
      <c r="G170" s="2">
        <v>49077</v>
      </c>
      <c r="H170" s="5">
        <f>(Engagement_Table[[#This Row],[New_Followers]]-Engagement_Table[[#This Row],[Unfollows]])/Engagement_Table[[#This Row],[Total_Followers]]</f>
        <v>1.2636715002329981E-3</v>
      </c>
    </row>
    <row r="171" spans="1:8" x14ac:dyDescent="0.3">
      <c r="A171" s="3">
        <v>45740</v>
      </c>
      <c r="B171" t="s">
        <v>35</v>
      </c>
      <c r="C171" s="2">
        <v>609</v>
      </c>
      <c r="D171" s="2">
        <v>135</v>
      </c>
      <c r="E171" s="2">
        <v>373606</v>
      </c>
      <c r="F171" s="1">
        <v>8.52</v>
      </c>
      <c r="G171" s="2">
        <v>21453</v>
      </c>
      <c r="H171" s="5">
        <f>(Engagement_Table[[#This Row],[New_Followers]]-Engagement_Table[[#This Row],[Unfollows]])/Engagement_Table[[#This Row],[Total_Followers]]</f>
        <v>1.268716241173857E-3</v>
      </c>
    </row>
    <row r="172" spans="1:8" x14ac:dyDescent="0.3">
      <c r="A172" s="3">
        <v>45740</v>
      </c>
      <c r="B172" t="s">
        <v>14</v>
      </c>
      <c r="C172" s="2">
        <v>364</v>
      </c>
      <c r="D172" s="2">
        <v>72</v>
      </c>
      <c r="E172" s="2">
        <v>211090</v>
      </c>
      <c r="F172" s="1">
        <v>5.53</v>
      </c>
      <c r="G172" s="2">
        <v>21061</v>
      </c>
      <c r="H172" s="5">
        <f>(Engagement_Table[[#This Row],[New_Followers]]-Engagement_Table[[#This Row],[Unfollows]])/Engagement_Table[[#This Row],[Total_Followers]]</f>
        <v>1.3832962243592781E-3</v>
      </c>
    </row>
    <row r="173" spans="1:8" x14ac:dyDescent="0.3">
      <c r="A173" s="3">
        <v>45740</v>
      </c>
      <c r="B173" t="s">
        <v>368</v>
      </c>
      <c r="C173" s="2">
        <v>442</v>
      </c>
      <c r="D173" s="2">
        <v>53</v>
      </c>
      <c r="E173" s="2">
        <v>441931</v>
      </c>
      <c r="F173" s="1">
        <v>1.87</v>
      </c>
      <c r="G173" s="2">
        <v>20059</v>
      </c>
      <c r="H173" s="5">
        <f>(Engagement_Table[[#This Row],[New_Followers]]-Engagement_Table[[#This Row],[Unfollows]])/Engagement_Table[[#This Row],[Total_Followers]]</f>
        <v>8.8022790888170322E-4</v>
      </c>
    </row>
    <row r="174" spans="1:8" x14ac:dyDescent="0.3">
      <c r="A174" s="3">
        <v>45747</v>
      </c>
      <c r="B174" t="s">
        <v>27</v>
      </c>
      <c r="C174" s="2">
        <v>1033</v>
      </c>
      <c r="D174" s="2">
        <v>392</v>
      </c>
      <c r="E174" s="2">
        <v>282780</v>
      </c>
      <c r="F174" s="1">
        <v>6.27</v>
      </c>
      <c r="G174" s="2">
        <v>23140</v>
      </c>
      <c r="H174" s="5">
        <f>(Engagement_Table[[#This Row],[New_Followers]]-Engagement_Table[[#This Row],[Unfollows]])/Engagement_Table[[#This Row],[Total_Followers]]</f>
        <v>2.2667798288422093E-3</v>
      </c>
    </row>
    <row r="175" spans="1:8" x14ac:dyDescent="0.3">
      <c r="A175" s="3">
        <v>45747</v>
      </c>
      <c r="B175" t="s">
        <v>35</v>
      </c>
      <c r="C175" s="2">
        <v>988</v>
      </c>
      <c r="D175" s="2">
        <v>474</v>
      </c>
      <c r="E175" s="2">
        <v>370070</v>
      </c>
      <c r="F175" s="1">
        <v>9.4600000000000009</v>
      </c>
      <c r="G175" s="2">
        <v>23461</v>
      </c>
      <c r="H175" s="5">
        <f>(Engagement_Table[[#This Row],[New_Followers]]-Engagement_Table[[#This Row],[Unfollows]])/Engagement_Table[[#This Row],[Total_Followers]]</f>
        <v>1.3889264193260734E-3</v>
      </c>
    </row>
    <row r="176" spans="1:8" x14ac:dyDescent="0.3">
      <c r="A176" s="3">
        <v>45747</v>
      </c>
      <c r="B176" t="s">
        <v>14</v>
      </c>
      <c r="C176" s="2">
        <v>1946</v>
      </c>
      <c r="D176" s="2">
        <v>270</v>
      </c>
      <c r="E176" s="2">
        <v>198350</v>
      </c>
      <c r="F176" s="1">
        <v>7.5</v>
      </c>
      <c r="G176" s="2">
        <v>11805</v>
      </c>
      <c r="H176" s="5">
        <f>(Engagement_Table[[#This Row],[New_Followers]]-Engagement_Table[[#This Row],[Unfollows]])/Engagement_Table[[#This Row],[Total_Followers]]</f>
        <v>8.4497101083942528E-3</v>
      </c>
    </row>
    <row r="177" spans="1:8" x14ac:dyDescent="0.3">
      <c r="A177" s="3">
        <v>45747</v>
      </c>
      <c r="B177" t="s">
        <v>368</v>
      </c>
      <c r="C177" s="2">
        <v>1957</v>
      </c>
      <c r="D177" s="2">
        <v>490</v>
      </c>
      <c r="E177" s="2">
        <v>435726</v>
      </c>
      <c r="F177" s="1">
        <v>4.7300000000000004</v>
      </c>
      <c r="G177" s="2">
        <v>15969</v>
      </c>
      <c r="H177" s="5">
        <f>(Engagement_Table[[#This Row],[New_Followers]]-Engagement_Table[[#This Row],[Unfollows]])/Engagement_Table[[#This Row],[Total_Followers]]</f>
        <v>3.3667947287974553E-3</v>
      </c>
    </row>
    <row r="178" spans="1:8" x14ac:dyDescent="0.3">
      <c r="A178" s="3">
        <v>45754</v>
      </c>
      <c r="B178" t="s">
        <v>27</v>
      </c>
      <c r="C178" s="2">
        <v>559</v>
      </c>
      <c r="D178" s="2">
        <v>392</v>
      </c>
      <c r="E178" s="2">
        <v>78789</v>
      </c>
      <c r="F178" s="1">
        <v>3.19</v>
      </c>
      <c r="G178" s="2">
        <v>2436</v>
      </c>
      <c r="H178" s="5">
        <f>(Engagement_Table[[#This Row],[New_Followers]]-Engagement_Table[[#This Row],[Unfollows]])/Engagement_Table[[#This Row],[Total_Followers]]</f>
        <v>2.1195852212872357E-3</v>
      </c>
    </row>
    <row r="179" spans="1:8" x14ac:dyDescent="0.3">
      <c r="A179" s="3">
        <v>45754</v>
      </c>
      <c r="B179" t="s">
        <v>35</v>
      </c>
      <c r="C179" s="2">
        <v>1307</v>
      </c>
      <c r="D179" s="2">
        <v>278</v>
      </c>
      <c r="E179" s="2">
        <v>98596</v>
      </c>
      <c r="F179" s="1">
        <v>2.4900000000000002</v>
      </c>
      <c r="G179" s="2">
        <v>47603</v>
      </c>
      <c r="H179" s="5">
        <f>(Engagement_Table[[#This Row],[New_Followers]]-Engagement_Table[[#This Row],[Unfollows]])/Engagement_Table[[#This Row],[Total_Followers]]</f>
        <v>1.0436528865268368E-2</v>
      </c>
    </row>
    <row r="180" spans="1:8" x14ac:dyDescent="0.3">
      <c r="A180" s="3">
        <v>45754</v>
      </c>
      <c r="B180" t="s">
        <v>14</v>
      </c>
      <c r="C180" s="2">
        <v>1432</v>
      </c>
      <c r="D180" s="2">
        <v>425</v>
      </c>
      <c r="E180" s="2">
        <v>29589</v>
      </c>
      <c r="F180" s="1">
        <v>4.5</v>
      </c>
      <c r="G180" s="2">
        <v>42964</v>
      </c>
      <c r="H180" s="5">
        <f>(Engagement_Table[[#This Row],[New_Followers]]-Engagement_Table[[#This Row],[Unfollows]])/Engagement_Table[[#This Row],[Total_Followers]]</f>
        <v>3.4032917638311531E-2</v>
      </c>
    </row>
    <row r="181" spans="1:8" x14ac:dyDescent="0.3">
      <c r="A181" s="3">
        <v>45754</v>
      </c>
      <c r="B181" t="s">
        <v>368</v>
      </c>
      <c r="C181" s="2">
        <v>623</v>
      </c>
      <c r="D181" s="2">
        <v>414</v>
      </c>
      <c r="E181" s="2">
        <v>290354</v>
      </c>
      <c r="F181" s="1">
        <v>6.49</v>
      </c>
      <c r="G181" s="2">
        <v>39923</v>
      </c>
      <c r="H181" s="5">
        <f>(Engagement_Table[[#This Row],[New_Followers]]-Engagement_Table[[#This Row],[Unfollows]])/Engagement_Table[[#This Row],[Total_Followers]]</f>
        <v>7.1981098934404211E-4</v>
      </c>
    </row>
    <row r="182" spans="1:8" x14ac:dyDescent="0.3">
      <c r="A182" s="3">
        <v>45761</v>
      </c>
      <c r="B182" t="s">
        <v>27</v>
      </c>
      <c r="C182" s="2">
        <v>198</v>
      </c>
      <c r="D182" s="2">
        <v>358</v>
      </c>
      <c r="E182" s="2">
        <v>66682</v>
      </c>
      <c r="F182" s="1">
        <v>6.73</v>
      </c>
      <c r="G182" s="2">
        <v>2293</v>
      </c>
      <c r="H182" s="5">
        <f>(Engagement_Table[[#This Row],[New_Followers]]-Engagement_Table[[#This Row],[Unfollows]])/Engagement_Table[[#This Row],[Total_Followers]]</f>
        <v>-2.3994481269308059E-3</v>
      </c>
    </row>
    <row r="183" spans="1:8" x14ac:dyDescent="0.3">
      <c r="A183" s="3">
        <v>45761</v>
      </c>
      <c r="B183" t="s">
        <v>35</v>
      </c>
      <c r="C183" s="2">
        <v>198</v>
      </c>
      <c r="D183" s="2">
        <v>373</v>
      </c>
      <c r="E183" s="2">
        <v>70707</v>
      </c>
      <c r="F183" s="1">
        <v>4.83</v>
      </c>
      <c r="G183" s="2">
        <v>25920</v>
      </c>
      <c r="H183" s="5">
        <f>(Engagement_Table[[#This Row],[New_Followers]]-Engagement_Table[[#This Row],[Unfollows]])/Engagement_Table[[#This Row],[Total_Followers]]</f>
        <v>-2.4750024750024749E-3</v>
      </c>
    </row>
    <row r="184" spans="1:8" x14ac:dyDescent="0.3">
      <c r="A184" s="3">
        <v>45761</v>
      </c>
      <c r="B184" t="s">
        <v>14</v>
      </c>
      <c r="C184" s="2">
        <v>353</v>
      </c>
      <c r="D184" s="2">
        <v>300</v>
      </c>
      <c r="E184" s="2">
        <v>142507</v>
      </c>
      <c r="F184" s="1">
        <v>5.3</v>
      </c>
      <c r="G184" s="2">
        <v>11035</v>
      </c>
      <c r="H184" s="5">
        <f>(Engagement_Table[[#This Row],[New_Followers]]-Engagement_Table[[#This Row],[Unfollows]])/Engagement_Table[[#This Row],[Total_Followers]]</f>
        <v>3.7191155522184875E-4</v>
      </c>
    </row>
    <row r="185" spans="1:8" x14ac:dyDescent="0.3">
      <c r="A185" s="3">
        <v>45761</v>
      </c>
      <c r="B185" t="s">
        <v>368</v>
      </c>
      <c r="C185" s="2">
        <v>520</v>
      </c>
      <c r="D185" s="2">
        <v>375</v>
      </c>
      <c r="E185" s="2">
        <v>369525</v>
      </c>
      <c r="F185" s="1">
        <v>6.54</v>
      </c>
      <c r="G185" s="2">
        <v>20733</v>
      </c>
      <c r="H185" s="5">
        <f>(Engagement_Table[[#This Row],[New_Followers]]-Engagement_Table[[#This Row],[Unfollows]])/Engagement_Table[[#This Row],[Total_Followers]]</f>
        <v>3.9239564305527366E-4</v>
      </c>
    </row>
    <row r="186" spans="1:8" x14ac:dyDescent="0.3">
      <c r="A186" s="3">
        <v>45768</v>
      </c>
      <c r="B186" t="s">
        <v>27</v>
      </c>
      <c r="C186" s="2">
        <v>961</v>
      </c>
      <c r="D186" s="2">
        <v>358</v>
      </c>
      <c r="E186" s="2">
        <v>62942</v>
      </c>
      <c r="F186" s="1">
        <v>6.8</v>
      </c>
      <c r="G186" s="2">
        <v>18693</v>
      </c>
      <c r="H186" s="5">
        <f>(Engagement_Table[[#This Row],[New_Followers]]-Engagement_Table[[#This Row],[Unfollows]])/Engagement_Table[[#This Row],[Total_Followers]]</f>
        <v>9.5802484827301332E-3</v>
      </c>
    </row>
    <row r="187" spans="1:8" x14ac:dyDescent="0.3">
      <c r="A187" s="3">
        <v>45768</v>
      </c>
      <c r="B187" t="s">
        <v>35</v>
      </c>
      <c r="C187" s="2">
        <v>1375</v>
      </c>
      <c r="D187" s="2">
        <v>330</v>
      </c>
      <c r="E187" s="2">
        <v>377382</v>
      </c>
      <c r="F187" s="1">
        <v>2.6</v>
      </c>
      <c r="G187" s="2">
        <v>7875</v>
      </c>
      <c r="H187" s="5">
        <f>(Engagement_Table[[#This Row],[New_Followers]]-Engagement_Table[[#This Row],[Unfollows]])/Engagement_Table[[#This Row],[Total_Followers]]</f>
        <v>2.7690774864725927E-3</v>
      </c>
    </row>
    <row r="188" spans="1:8" x14ac:dyDescent="0.3">
      <c r="A188" s="3">
        <v>45768</v>
      </c>
      <c r="B188" t="s">
        <v>14</v>
      </c>
      <c r="C188" s="2">
        <v>1147</v>
      </c>
      <c r="D188" s="2">
        <v>388</v>
      </c>
      <c r="E188" s="2">
        <v>333851</v>
      </c>
      <c r="F188" s="1">
        <v>2.44</v>
      </c>
      <c r="G188" s="2">
        <v>8471</v>
      </c>
      <c r="H188" s="5">
        <f>(Engagement_Table[[#This Row],[New_Followers]]-Engagement_Table[[#This Row],[Unfollows]])/Engagement_Table[[#This Row],[Total_Followers]]</f>
        <v>2.2734693021737242E-3</v>
      </c>
    </row>
    <row r="189" spans="1:8" x14ac:dyDescent="0.3">
      <c r="A189" s="3">
        <v>45768</v>
      </c>
      <c r="B189" t="s">
        <v>368</v>
      </c>
      <c r="C189" s="2">
        <v>1707</v>
      </c>
      <c r="D189" s="2">
        <v>74</v>
      </c>
      <c r="E189" s="2">
        <v>270958</v>
      </c>
      <c r="F189" s="1">
        <v>3.09</v>
      </c>
      <c r="G189" s="2">
        <v>14090</v>
      </c>
      <c r="H189" s="5">
        <f>(Engagement_Table[[#This Row],[New_Followers]]-Engagement_Table[[#This Row],[Unfollows]])/Engagement_Table[[#This Row],[Total_Followers]]</f>
        <v>6.0267642955734836E-3</v>
      </c>
    </row>
    <row r="190" spans="1:8" x14ac:dyDescent="0.3">
      <c r="A190" s="3">
        <v>45775</v>
      </c>
      <c r="B190" t="s">
        <v>27</v>
      </c>
      <c r="C190" s="2">
        <v>1693</v>
      </c>
      <c r="D190" s="2">
        <v>154</v>
      </c>
      <c r="E190" s="2">
        <v>445944</v>
      </c>
      <c r="F190" s="1">
        <v>5.69</v>
      </c>
      <c r="G190" s="2">
        <v>14216</v>
      </c>
      <c r="H190" s="5">
        <f>(Engagement_Table[[#This Row],[New_Followers]]-Engagement_Table[[#This Row],[Unfollows]])/Engagement_Table[[#This Row],[Total_Followers]]</f>
        <v>3.4511059684624078E-3</v>
      </c>
    </row>
    <row r="191" spans="1:8" x14ac:dyDescent="0.3">
      <c r="A191" s="3">
        <v>45775</v>
      </c>
      <c r="B191" t="s">
        <v>35</v>
      </c>
      <c r="C191" s="2">
        <v>833</v>
      </c>
      <c r="D191" s="2">
        <v>380</v>
      </c>
      <c r="E191" s="2">
        <v>224830</v>
      </c>
      <c r="F191" s="1">
        <v>3.86</v>
      </c>
      <c r="G191" s="2">
        <v>3582</v>
      </c>
      <c r="H191" s="5">
        <f>(Engagement_Table[[#This Row],[New_Followers]]-Engagement_Table[[#This Row],[Unfollows]])/Engagement_Table[[#This Row],[Total_Followers]]</f>
        <v>2.014855668727483E-3</v>
      </c>
    </row>
    <row r="192" spans="1:8" x14ac:dyDescent="0.3">
      <c r="A192" s="3">
        <v>45775</v>
      </c>
      <c r="B192" t="s">
        <v>14</v>
      </c>
      <c r="C192" s="2">
        <v>1222</v>
      </c>
      <c r="D192" s="2">
        <v>274</v>
      </c>
      <c r="E192" s="2">
        <v>487289</v>
      </c>
      <c r="F192" s="1">
        <v>3.16</v>
      </c>
      <c r="G192" s="2">
        <v>32500</v>
      </c>
      <c r="H192" s="5">
        <f>(Engagement_Table[[#This Row],[New_Followers]]-Engagement_Table[[#This Row],[Unfollows]])/Engagement_Table[[#This Row],[Total_Followers]]</f>
        <v>1.9454574184929272E-3</v>
      </c>
    </row>
    <row r="193" spans="1:8" x14ac:dyDescent="0.3">
      <c r="A193" s="3">
        <v>45775</v>
      </c>
      <c r="B193" t="s">
        <v>368</v>
      </c>
      <c r="C193" s="2">
        <v>777</v>
      </c>
      <c r="D193" s="2">
        <v>140</v>
      </c>
      <c r="E193" s="2">
        <v>11435</v>
      </c>
      <c r="F193" s="1">
        <v>1.6</v>
      </c>
      <c r="G193" s="2">
        <v>6832</v>
      </c>
      <c r="H193" s="5">
        <f>(Engagement_Table[[#This Row],[New_Followers]]-Engagement_Table[[#This Row],[Unfollows]])/Engagement_Table[[#This Row],[Total_Followers]]</f>
        <v>5.5706165282028861E-2</v>
      </c>
    </row>
    <row r="194" spans="1:8" x14ac:dyDescent="0.3">
      <c r="A194" s="3">
        <v>45782</v>
      </c>
      <c r="B194" t="s">
        <v>27</v>
      </c>
      <c r="C194" s="2">
        <v>1957</v>
      </c>
      <c r="D194" s="2">
        <v>76</v>
      </c>
      <c r="E194" s="2">
        <v>447902</v>
      </c>
      <c r="F194" s="1">
        <v>6.09</v>
      </c>
      <c r="G194" s="2">
        <v>33381</v>
      </c>
      <c r="H194" s="5">
        <f>(Engagement_Table[[#This Row],[New_Followers]]-Engagement_Table[[#This Row],[Unfollows]])/Engagement_Table[[#This Row],[Total_Followers]]</f>
        <v>4.1995793722733989E-3</v>
      </c>
    </row>
    <row r="195" spans="1:8" x14ac:dyDescent="0.3">
      <c r="A195" s="3">
        <v>45782</v>
      </c>
      <c r="B195" t="s">
        <v>35</v>
      </c>
      <c r="C195" s="2">
        <v>405</v>
      </c>
      <c r="D195" s="2">
        <v>66</v>
      </c>
      <c r="E195" s="2">
        <v>418696</v>
      </c>
      <c r="F195" s="1">
        <v>5.59</v>
      </c>
      <c r="G195" s="2">
        <v>48419</v>
      </c>
      <c r="H195" s="5">
        <f>(Engagement_Table[[#This Row],[New_Followers]]-Engagement_Table[[#This Row],[Unfollows]])/Engagement_Table[[#This Row],[Total_Followers]]</f>
        <v>8.0965664826031301E-4</v>
      </c>
    </row>
    <row r="196" spans="1:8" x14ac:dyDescent="0.3">
      <c r="A196" s="3">
        <v>45782</v>
      </c>
      <c r="B196" t="s">
        <v>14</v>
      </c>
      <c r="C196" s="2">
        <v>1581</v>
      </c>
      <c r="D196" s="2">
        <v>71</v>
      </c>
      <c r="E196" s="2">
        <v>484364</v>
      </c>
      <c r="F196" s="1">
        <v>3.55</v>
      </c>
      <c r="G196" s="2">
        <v>16149</v>
      </c>
      <c r="H196" s="5">
        <f>(Engagement_Table[[#This Row],[New_Followers]]-Engagement_Table[[#This Row],[Unfollows]])/Engagement_Table[[#This Row],[Total_Followers]]</f>
        <v>3.1174901520344203E-3</v>
      </c>
    </row>
    <row r="197" spans="1:8" x14ac:dyDescent="0.3">
      <c r="A197" s="3">
        <v>45782</v>
      </c>
      <c r="B197" t="s">
        <v>368</v>
      </c>
      <c r="C197" s="2">
        <v>1035</v>
      </c>
      <c r="D197" s="2">
        <v>171</v>
      </c>
      <c r="E197" s="2">
        <v>148477</v>
      </c>
      <c r="F197" s="1">
        <v>5.21</v>
      </c>
      <c r="G197" s="2">
        <v>7541</v>
      </c>
      <c r="H197" s="5">
        <f>(Engagement_Table[[#This Row],[New_Followers]]-Engagement_Table[[#This Row],[Unfollows]])/Engagement_Table[[#This Row],[Total_Followers]]</f>
        <v>5.8190830903102836E-3</v>
      </c>
    </row>
    <row r="198" spans="1:8" x14ac:dyDescent="0.3">
      <c r="A198" s="3">
        <v>45789</v>
      </c>
      <c r="B198" t="s">
        <v>27</v>
      </c>
      <c r="C198" s="2">
        <v>1765</v>
      </c>
      <c r="D198" s="2">
        <v>109</v>
      </c>
      <c r="E198" s="2">
        <v>468301</v>
      </c>
      <c r="F198" s="1">
        <v>1.82</v>
      </c>
      <c r="G198" s="2">
        <v>20042</v>
      </c>
      <c r="H198" s="5">
        <f>(Engagement_Table[[#This Row],[New_Followers]]-Engagement_Table[[#This Row],[Unfollows]])/Engagement_Table[[#This Row],[Total_Followers]]</f>
        <v>3.5361871958419907E-3</v>
      </c>
    </row>
    <row r="199" spans="1:8" x14ac:dyDescent="0.3">
      <c r="A199" s="3">
        <v>45789</v>
      </c>
      <c r="B199" t="s">
        <v>35</v>
      </c>
      <c r="C199" s="2">
        <v>837</v>
      </c>
      <c r="D199" s="2">
        <v>430</v>
      </c>
      <c r="E199" s="2">
        <v>364820</v>
      </c>
      <c r="F199" s="1">
        <v>4</v>
      </c>
      <c r="G199" s="2">
        <v>49400</v>
      </c>
      <c r="H199" s="5">
        <f>(Engagement_Table[[#This Row],[New_Followers]]-Engagement_Table[[#This Row],[Unfollows]])/Engagement_Table[[#This Row],[Total_Followers]]</f>
        <v>1.1156186612576065E-3</v>
      </c>
    </row>
    <row r="200" spans="1:8" x14ac:dyDescent="0.3">
      <c r="A200" s="3">
        <v>45789</v>
      </c>
      <c r="B200" t="s">
        <v>14</v>
      </c>
      <c r="C200" s="2">
        <v>337</v>
      </c>
      <c r="D200" s="2">
        <v>68</v>
      </c>
      <c r="E200" s="2">
        <v>456298</v>
      </c>
      <c r="F200" s="1">
        <v>7.57</v>
      </c>
      <c r="G200" s="2">
        <v>4007</v>
      </c>
      <c r="H200" s="5">
        <f>(Engagement_Table[[#This Row],[New_Followers]]-Engagement_Table[[#This Row],[Unfollows]])/Engagement_Table[[#This Row],[Total_Followers]]</f>
        <v>5.8952701962314107E-4</v>
      </c>
    </row>
    <row r="201" spans="1:8" x14ac:dyDescent="0.3">
      <c r="A201" s="3">
        <v>45789</v>
      </c>
      <c r="B201" t="s">
        <v>368</v>
      </c>
      <c r="C201" s="2">
        <v>119</v>
      </c>
      <c r="D201" s="2">
        <v>456</v>
      </c>
      <c r="E201" s="2">
        <v>82558</v>
      </c>
      <c r="F201" s="1">
        <v>6.81</v>
      </c>
      <c r="G201" s="2">
        <v>12174</v>
      </c>
      <c r="H201" s="5">
        <f>(Engagement_Table[[#This Row],[New_Followers]]-Engagement_Table[[#This Row],[Unfollows]])/Engagement_Table[[#This Row],[Total_Followers]]</f>
        <v>-4.0819787301048958E-3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2 1 d c 7 0 d - 6 c 2 3 - 4 b f e - a f 1 5 - a 7 1 3 2 7 5 d c a 2 f "   x m l n s = " h t t p : / / s c h e m a s . m i c r o s o f t . c o m / D a t a M a s h u p " > A A A A A L w F A A B Q S w M E F A A C A A g A / Z t Q 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Z t Q 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2 b U F v e g A c h t g I A A C 4 K A A A T A B w A R m 9 y b X V s Y X M v U 2 V j d G l v b j E u b S C i G A A o o B Q A A A A A A A A A A A A A A A A A A A A A A A A A A A C 9 V l 1 P 2 z A U f a / U / 2 B l L 6 k U V U L 7 e J l 4 G G m n I S H G S B k P C E V u c m m 9 O n Z k O 4 y u 6 n / f t U M h a R w G A q 0 v T e / X u T 7 3 + q Q a M s O k I E n 9 f f B 5 O B g O 9 J I q y M m Z 1 C a d 0 T k H c k g 4 m O G A 4 C e R l c q s Z X q X A R / H l V I g z K V U q 7 m U q 3 C 0 u T q l B R w G L v E g u N 5 e x V I Y D L m O 6 g L v g n h J x Q I B Z u s S A q z k Q s c z R Y W + k a q I J a 8 K Y Z 0 6 r N G i z S a w 3 Z D j S R A R g x 5 i 4 M 5 s I 4 J 2 T o 3 N 6 j g m 1 M D O m O O z M 9 7 3 U k N 3 S l m I G f 7 q e E 7 Y C j R a j 4 X 5 9 G F s k 5 0 5 s U R 5 7 L E s C k T x e I 6 L E j M 0 U u 1 x n g P N l p 5 q n G U r T / g 3 q p e G L j S 5 0 J B 3 W o 5 p U V K 2 E K k d R 8 u 7 H T 1 M 4 h w K e Y u T m F Q l g i B J + n E e E 6 Y N E 5 k J 9 w a 2 R / q O 5 z a 1 L Y y S 0 w y z f 1 J e N e Z 9 b 3 f W 0 N t K J C r O o + B U k t 1 h g u g + S 7 X S o / 3 j N u B n i u E w 8 n q u f c u m w 0 6 f b u c e j 2 n T x 7 Z W D 5 M x L Z m h n P 3 B A l M c I 8 E b k T + J 1 2 r M h 3 a m Z A m q B y 9 B l g y p q 5 H 5 m k y A s 4 I Z U I + Y 0 7 u S i v w E x 1 i H h b 2 t + J v H Q X e X z O E i z N g 9 2 D 6 P 1 g / Y Y R B h y I 9 K G k j M G r F i f T u K r H Y Q d B d 2 M 7 C 7 0 B 3 I z t Z p i z 3 Z i B R g K L l K Q L G 6 j 7 E t j c F G V X B N m K h Z 2 O z K b C 0 X Z K + 7 k V d h D v 4 h M U 9 x G X k Y a I 5 j O G D C j 9 k U 0 q l Y 0 A V Y R X i l n L 5 / O z m 9 B F i l i a H K p F 6 h 7 J X V U / i d f p W c y 9 + g P K J 0 I W 6 c 0 + O a S d y x p 3 I b P J 0 3 e h J V M Q f l I r 7 k a V K C y N u 5 r 7 q G b W 1 7 6 T V 8 t r r 0 X L F n i U x z y 1 q A z S V 7 E M D X r d j H t 1 u x / j e Q e 3 f 2 7 9 5 U 5 H 7 H 9 / k v + z / l t l u t 3 q 2 j K l + A 8 W w e V W h P d 0 z r 7 p s f W a V q n e 7 u e t / 7 8 g 3 W y 9 P L f 1 m z P t y X r N t f U E s B A i 0 A F A A C A A g A / Z t Q W 1 y V C z + k A A A A 9 g A A A B I A A A A A A A A A A A A A A A A A A A A A A E N v b m Z p Z y 9 Q Y W N r Y W d l L n h t b F B L A Q I t A B Q A A g A I A P 2 b U F s P y u m r p A A A A O k A A A A T A A A A A A A A A A A A A A A A A P A A A A B b Q 2 9 u d G V u d F 9 U e X B l c 1 0 u e G 1 s U E s B A i 0 A F A A C A A g A / Z t Q W 9 6 A B y G 2 A g A A L g o A A B M A A A A A A A A A A A A A A A A A 4 Q E A A E Z v c m 1 1 b G F z L 1 N l Y 3 R p b 2 4 x L m 1 Q S w U G A A A A A A M A A w D C A A A A 5 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y s A A A A A A A D N 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G 9 z d F 9 U Y W J s Z T w v S X R l b V B h d G g + P C 9 J d G V t T G 9 j Y X R p b 2 4 + P F N 0 Y W J s Z U V u d H J p Z X M + P E V u d H J 5 I F R 5 c G U 9 I k l z U H J p d m F 0 Z S I g V m F s d W U 9 I m w w I i A v P j x F b n R y e S B U e X B l P S J R d W V y e U l E I i B W Y W x 1 Z T 0 i c z B h N j Y y M j A w L W Y y N T Y t N G V m O C 1 i O D k 2 L T k 4 Z D I z N z R h M G Z l O 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G 9 z d F 9 U Y W J s Z S 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U G 9 z d F 9 U Y W J s Z S 9 B d X R v U m V t b 3 Z l Z E N v b H V t b n M x L n t Q b 3 N 0 I E l E L D B 9 J n F 1 b 3 Q 7 L C Z x d W 9 0 O 1 N l Y 3 R p b 2 4 x L 1 B v c 3 R f V G F i b G U v Q X V 0 b 1 J l b W 9 2 Z W R D b 2 x 1 b W 5 z M S 5 7 U G x h d G Z v c m 0 s M X 0 m c X V v d D s s J n F 1 b 3 Q 7 U 2 V j d G l v b j E v U G 9 z d F 9 U Y W J s Z S 9 B d X R v U m V t b 3 Z l Z E N v b H V t b n M x L n t E Y X R l L D J 9 J n F 1 b 3 Q 7 L C Z x d W 9 0 O 1 N l Y 3 R p b 2 4 x L 1 B v c 3 R f V G F i b G U v Q X V 0 b 1 J l b W 9 2 Z W R D b 2 x 1 b W 5 z M S 5 7 Q 2 9 u d G V u d C B U e X B l L D N 9 J n F 1 b 3 Q 7 L C Z x d W 9 0 O 1 N l Y 3 R p b 2 4 x L 1 B v c 3 R f V G F i b G U v Q X V 0 b 1 J l b W 9 2 Z W R D b 2 x 1 b W 5 z M S 5 7 U G 9 z d C B U Z X h 0 L D R 9 J n F 1 b 3 Q 7 L C Z x d W 9 0 O 1 N l Y 3 R p b 2 4 x L 1 B v c 3 R f V G F i b G U v Q X V 0 b 1 J l b W 9 2 Z W R D b 2 x 1 b W 5 z M S 5 7 T G l r Z X M s N X 0 m c X V v d D s s J n F 1 b 3 Q 7 U 2 V j d G l v b j E v U G 9 z d F 9 U Y W J s Z S 9 B d X R v U m V t b 3 Z l Z E N v b H V t b n M x L n t T a G F y Z X M s N n 0 m c X V v d D s s J n F 1 b 3 Q 7 U 2 V j d G l v b j E v U G 9 z d F 9 U Y W J s Z S 9 B d X R v U m V t b 3 Z l Z E N v b H V t b n M x L n t D b 2 1 t Z W 5 0 c y w 3 f S Z x d W 9 0 O y w m c X V v d D t T Z W N 0 a W 9 u M S 9 Q b 3 N 0 X 1 R h Y m x l L 0 F 1 d G 9 S Z W 1 v d m V k Q 2 9 s d W 1 u c z E u e 0 l t c H J l c 3 N p b 2 5 z L D h 9 J n F 1 b 3 Q 7 L C Z x d W 9 0 O 1 N l Y 3 R p b 2 4 x L 1 B v c 3 R f V G F i b G U v Q X V 0 b 1 J l b W 9 2 Z W R D b 2 x 1 b W 5 z M S 5 7 U m V h Y 2 g s O X 0 m c X V v d D s s J n F 1 b 3 Q 7 U 2 V j d G l v b j E v U G 9 z d F 9 U Y W J s Z S 9 B d X R v U m V t b 3 Z l Z E N v b H V t b n M x L n t D b G l j a 3 M s M T B 9 J n F 1 b 3 Q 7 L C Z x d W 9 0 O 1 N l Y 3 R p b 2 4 x L 1 B v c 3 R f V G F i b G U v Q X V 0 b 1 J l b W 9 2 Z W R D b 2 x 1 b W 5 z M S 5 7 S G F z a H R h Z 3 M g V X N l Z C w x M X 0 m c X V v d D s s J n F 1 b 3 Q 7 U 2 V j d G l v b j E v U G 9 z d F 9 U Y W J s Z S 9 B d X R v U m V t b 3 Z l Z E N v b H V t b n M x L n t D Y W 1 w Y W l n b l 9 O Y W 1 l L D E y f S Z x d W 9 0 O 1 0 s J n F 1 b 3 Q 7 Q 2 9 s d W 1 u Q 2 9 1 b n Q m c X V v d D s 6 M T M s J n F 1 b 3 Q 7 S 2 V 5 Q 2 9 s d W 1 u T m F t Z X M m c X V v d D s 6 W 1 0 s J n F 1 b 3 Q 7 Q 2 9 s d W 1 u S W R l b n R p d G l l c y Z x d W 9 0 O z p b J n F 1 b 3 Q 7 U 2 V j d G l v b j E v U G 9 z d F 9 U Y W J s Z S 9 B d X R v U m V t b 3 Z l Z E N v b H V t b n M x L n t Q b 3 N 0 I E l E L D B 9 J n F 1 b 3 Q 7 L C Z x d W 9 0 O 1 N l Y 3 R p b 2 4 x L 1 B v c 3 R f V G F i b G U v Q X V 0 b 1 J l b W 9 2 Z W R D b 2 x 1 b W 5 z M S 5 7 U G x h d G Z v c m 0 s M X 0 m c X V v d D s s J n F 1 b 3 Q 7 U 2 V j d G l v b j E v U G 9 z d F 9 U Y W J s Z S 9 B d X R v U m V t b 3 Z l Z E N v b H V t b n M x L n t E Y X R l L D J 9 J n F 1 b 3 Q 7 L C Z x d W 9 0 O 1 N l Y 3 R p b 2 4 x L 1 B v c 3 R f V G F i b G U v Q X V 0 b 1 J l b W 9 2 Z W R D b 2 x 1 b W 5 z M S 5 7 Q 2 9 u d G V u d C B U e X B l L D N 9 J n F 1 b 3 Q 7 L C Z x d W 9 0 O 1 N l Y 3 R p b 2 4 x L 1 B v c 3 R f V G F i b G U v Q X V 0 b 1 J l b W 9 2 Z W R D b 2 x 1 b W 5 z M S 5 7 U G 9 z d C B U Z X h 0 L D R 9 J n F 1 b 3 Q 7 L C Z x d W 9 0 O 1 N l Y 3 R p b 2 4 x L 1 B v c 3 R f V G F i b G U v Q X V 0 b 1 J l b W 9 2 Z W R D b 2 x 1 b W 5 z M S 5 7 T G l r Z X M s N X 0 m c X V v d D s s J n F 1 b 3 Q 7 U 2 V j d G l v b j E v U G 9 z d F 9 U Y W J s Z S 9 B d X R v U m V t b 3 Z l Z E N v b H V t b n M x L n t T a G F y Z X M s N n 0 m c X V v d D s s J n F 1 b 3 Q 7 U 2 V j d G l v b j E v U G 9 z d F 9 U Y W J s Z S 9 B d X R v U m V t b 3 Z l Z E N v b H V t b n M x L n t D b 2 1 t Z W 5 0 c y w 3 f S Z x d W 9 0 O y w m c X V v d D t T Z W N 0 a W 9 u M S 9 Q b 3 N 0 X 1 R h Y m x l L 0 F 1 d G 9 S Z W 1 v d m V k Q 2 9 s d W 1 u c z E u e 0 l t c H J l c 3 N p b 2 5 z L D h 9 J n F 1 b 3 Q 7 L C Z x d W 9 0 O 1 N l Y 3 R p b 2 4 x L 1 B v c 3 R f V G F i b G U v Q X V 0 b 1 J l b W 9 2 Z W R D b 2 x 1 b W 5 z M S 5 7 U m V h Y 2 g s O X 0 m c X V v d D s s J n F 1 b 3 Q 7 U 2 V j d G l v b j E v U G 9 z d F 9 U Y W J s Z S 9 B d X R v U m V t b 3 Z l Z E N v b H V t b n M x L n t D b G l j a 3 M s M T B 9 J n F 1 b 3 Q 7 L C Z x d W 9 0 O 1 N l Y 3 R p b 2 4 x L 1 B v c 3 R f V G F i b G U v Q X V 0 b 1 J l b W 9 2 Z W R D b 2 x 1 b W 5 z M S 5 7 S G F z a H R h Z 3 M g V X N l Z C w x M X 0 m c X V v d D s s J n F 1 b 3 Q 7 U 2 V j d G l v b j E v U G 9 z d F 9 U Y W J s Z S 9 B d X R v U m V t b 3 Z l Z E N v b H V t b n M x L n t D Y W 1 w Y W l n b l 9 O Y W 1 l L D E y f S Z x d W 9 0 O 1 0 s J n F 1 b 3 Q 7 U m V s Y X R p b 2 5 z a G l w S W 5 m b y Z x d W 9 0 O z p b X X 0 i I C 8 + P E V u d H J 5 I F R 5 c G U 9 I k Z p b G x T d G F 0 d X M i I F Z h b H V l P S J z Q 2 9 t c G x l d G U i I C 8 + P E V u d H J 5 I F R 5 c G U 9 I k Z p b G x D b 2 x 1 b W 5 O Y W 1 l c y I g V m F s d W U 9 I n N b J n F 1 b 3 Q 7 U G 9 z d C B J R C Z x d W 9 0 O y w m c X V v d D t Q b G F 0 Z m 9 y b S Z x d W 9 0 O y w m c X V v d D t E Y X R l J n F 1 b 3 Q 7 L C Z x d W 9 0 O 0 N v b n R l b n Q g V H l w Z S Z x d W 9 0 O y w m c X V v d D t Q b 3 N 0 I F R l e H Q m c X V v d D s s J n F 1 b 3 Q 7 T G l r Z X M m c X V v d D s s J n F 1 b 3 Q 7 U 2 h h c m V z J n F 1 b 3 Q 7 L C Z x d W 9 0 O 0 N v b W 1 l b n R z J n F 1 b 3 Q 7 L C Z x d W 9 0 O 0 l t c H J l c 3 N p b 2 5 z J n F 1 b 3 Q 7 L C Z x d W 9 0 O 1 J l Y W N o J n F 1 b 3 Q 7 L C Z x d W 9 0 O 0 N s a W N r c y Z x d W 9 0 O y w m c X V v d D t I Y X N o d G F n c y B V c 2 V k J n F 1 b 3 Q 7 L C Z x d W 9 0 O 0 N h b X B h a W d u X 0 5 h b W U m c X V v d D t d I i A v P j x F b n R y e S B U e X B l P S J G a W x s Q 2 9 s d W 1 u V H l w Z X M i I F Z h b H V l P S J z Q m d Z S k J n W U R B d 0 1 E Q X d N R 0 J n P T 0 i I C 8 + P E V u d H J 5 I F R 5 c G U 9 I k Z p b G x M Y X N 0 V X B k Y X R l Z C I g V m F s d W U 9 I m Q y M D I 1 L T E w L T E 2 V D E 0 O j A x O j U 4 L j U 0 N z c 1 N D l a I i A v P j x F b n R y e S B U e X B l P S J G a W x s R X J y b 3 J D b 3 V u d C I g V m F s d W U 9 I m w w I i A v P j x F b n R y e S B U e X B l P S J G a W x s R X J y b 3 J D b 2 R l I i B W Y W x 1 Z T 0 i c 1 V u a 2 5 v d 2 4 i I C 8 + P E V u d H J 5 I F R 5 c G U 9 I k Z p b G x D b 3 V u d C I g V m F s d W U 9 I m w z M z E i I C 8 + P E V u d H J 5 I F R 5 c G U 9 I k F k Z G V k V G 9 E Y X R h T W 9 k Z W w i I F Z h b H V l P S J s M C I g L z 4 8 L 1 N 0 Y W J s Z U V u d H J p Z X M + P C 9 J d G V t P j x J d G V t P j x J d G V t T G 9 j Y X R p b 2 4 + P E l 0 Z W 1 U e X B l P k Z v c m 1 1 b G E 8 L 0 l 0 Z W 1 U e X B l P j x J d G V t U G F 0 a D 5 T Z W N 0 a W 9 u M S 9 Q b 3 N 0 X 1 R h Y m x l L 1 N v d X J j Z T w v S X R l b V B h d G g + P C 9 J d G V t T G 9 j Y X R p b 2 4 + P F N 0 Y W J s Z U V u d H J p Z X M g L z 4 8 L 0 l 0 Z W 0 + P E l 0 Z W 0 + P E l 0 Z W 1 M b 2 N h d G l v b j 4 8 S X R l b V R 5 c G U + R m 9 y b X V s Y T w v S X R l b V R 5 c G U + P E l 0 Z W 1 Q Y X R o P l N l Y 3 R p b 2 4 x L 1 B v c 3 R f V G F i b G U v Q 2 h h b m d l Z C U y M F R 5 c G U 8 L 0 l 0 Z W 1 Q Y X R o P j w v S X R l b U x v Y 2 F 0 a W 9 u P j x T d G F i b G V F b n R y a W V z I C 8 + P C 9 J d G V t P j x J d G V t P j x J d G V t T G 9 j Y X R p b 2 4 + P E l 0 Z W 1 U e X B l P k Z v c m 1 1 b G E 8 L 0 l 0 Z W 1 U e X B l P j x J d G V t U G F 0 a D 5 T Z W N 0 a W 9 u M S 9 Q b 3 N 0 X 1 R h Y m x l L 1 J l b W 9 2 Z W Q l M j B E d X B s a W N h d G V z P C 9 J d G V t U G F 0 a D 4 8 L 0 l 0 Z W 1 M b 2 N h d G l v b j 4 8 U 3 R h Y m x l R W 5 0 c m l l c y A v P j w v S X R l b T 4 8 S X R l b T 4 8 S X R l b U x v Y 2 F 0 a W 9 u P j x J d G V t V H l w Z T 5 G b 3 J t d W x h P C 9 J d G V t V H l w Z T 4 8 S X R l b V B h d G g + U 2 V j d G l v b j E v U G 9 z d F 9 U Y W J s Z S 9 S Z X B s Y W N l Z C U y M F Z h b H V l P C 9 J d G V t U G F 0 a D 4 8 L 0 l 0 Z W 1 M b 2 N h d G l v b j 4 8 U 3 R h Y m x l R W 5 0 c m l l c y A v P j w v S X R l b T 4 8 S X R l b T 4 8 S X R l b U x v Y 2 F 0 a W 9 u P j x J d G V t V H l w Z T 5 G b 3 J t d W x h P C 9 J d G V t V H l w Z T 4 8 S X R l b V B h d G g + U 2 V j d G l v b j E v U G 9 z d F 9 U Y W J s Z S 9 U c m l t b W V k J T I w V G V 4 d D w v S X R l b V B h d G g + P C 9 J d G V t T G 9 j Y X R p b 2 4 + P F N 0 Y W J s Z U V u d H J p Z X M g L z 4 8 L 0 l 0 Z W 0 + P E l 0 Z W 0 + P E l 0 Z W 1 M b 2 N h d G l v b j 4 8 S X R l b V R 5 c G U + R m 9 y b X V s Y T w v S X R l b V R 5 c G U + P E l 0 Z W 1 Q Y X R o P l N l Y 3 R p b 2 4 x L 1 B v c 3 R f V G F i b G U v Q 2 F w a X R h b G l 6 Z W Q l M j B F Y W N o J T I w V 2 9 y Z D w v S X R l b V B h d G g + P C 9 J d G V t T G 9 j Y X R p b 2 4 + P F N 0 Y W J s Z U V u d H J p Z X M g L z 4 8 L 0 l 0 Z W 0 + P E l 0 Z W 0 + P E l 0 Z W 1 M b 2 N h d G l v b j 4 8 S X R l b V R 5 c G U + R m 9 y b X V s Y T w v S X R l b V R 5 c G U + P E l 0 Z W 1 Q Y X R o P l N l Y 3 R p b 2 4 x L 0 V u Z 2 F n Z W 1 l b n R f V G F i b G U 8 L 0 l 0 Z W 1 Q Y X R o P j w v S X R l b U x v Y 2 F 0 a W 9 u P j x T d G F i b G V F b n R y a W V z P j x F b n R y e S B U e X B l P S J J c 1 B y a X Z h d G U i I F Z h b H V l P S J s M C I g L z 4 8 R W 5 0 c n k g V H l w Z T 0 i U X V l c n l J R C I g V m F s d W U 9 I n N l Z W Y 3 M T Q w Y i 1 k M j B h L T Q x Y T M t O D g 2 Y i 0 1 Y 2 E 5 N j Q z Y z c 2 Y W 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u Z 2 F n Z W 1 l b n R f V G F i b G U i I C 8 + P E V u d H J 5 I F R 5 c G U 9 I k Z p b G x l Z E N v b X B s Z X R l U m V z d W x 0 V G 9 X b 3 J r c 2 h l Z X Q i I F Z h b H V l P S J s M S I g L z 4 8 R W 5 0 c n k g V H l w Z T 0 i Q W R k Z W R U b 0 R h d G F N b 2 R l b C I g V m F s d W U 9 I m w w I i A v P j x F b n R y e S B U e X B l P S J G a W x s Q 2 9 1 b n Q i I F Z h b H V l P S J s M j A w I i A v P j x F b n R y e S B U e X B l P S J G a W x s R X J y b 3 J D b 2 R l I i B W Y W x 1 Z T 0 i c 1 V u a 2 5 v d 2 4 i I C 8 + P E V u d H J 5 I F R 5 c G U 9 I k Z p b G x F c n J v c k N v d W 5 0 I i B W Y W x 1 Z T 0 i b D A i I C 8 + P E V u d H J 5 I F R 5 c G U 9 I k Z p b G x M Y X N 0 V X B k Y X R l Z C I g V m F s d W U 9 I m Q y M D I 1 L T E w L T E 2 V D E 0 O j A w O j A w L j k 1 M j k 3 M z J a I i A v P j x F b n R y e S B U e X B l P S J G a W x s Q 2 9 s d W 1 u V H l w Z X M i I F Z h b H V l P S J z Q 1 F Z R E F 3 T U Z B d z 0 9 I i A v P j x F b n R y e S B U e X B l P S J G a W x s Q 2 9 s d W 1 u T m F t Z X M i I F Z h b H V l P S J z W y Z x d W 9 0 O 1 d l Z W t f U 3 R h c n R f R G F 0 Z S Z x d W 9 0 O y w m c X V v d D t Q b G F 0 Z m 9 y b S Z x d W 9 0 O y w m c X V v d D t O Z X d f R m 9 s b G 9 3 Z X J z J n F 1 b 3 Q 7 L C Z x d W 9 0 O 1 V u Z m 9 s b G 9 3 c y Z x d W 9 0 O y w m c X V v d D t U b 3 R h b F 9 G b 2 x s b 3 d l c n M m c X V v d D s s J n F 1 b 3 Q 7 R W 5 n Y W d l b W V u d F 9 S Y X R l J n F 1 b 3 Q 7 L C Z x d W 9 0 O 0 F k X 1 N w Z W 5 k 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W 5 n Y W d l b W V u d F 9 U Y W J s Z S 9 B d X R v U m V t b 3 Z l Z E N v b H V t b n M x L n t X Z W V r X 1 N 0 Y X J 0 X 0 R h d G U s M H 0 m c X V v d D s s J n F 1 b 3 Q 7 U 2 V j d G l v b j E v R W 5 n Y W d l b W V u d F 9 U Y W J s Z S 9 B d X R v U m V t b 3 Z l Z E N v b H V t b n M x L n t Q b G F 0 Z m 9 y b S w x f S Z x d W 9 0 O y w m c X V v d D t T Z W N 0 a W 9 u M S 9 F b m d h Z 2 V t Z W 5 0 X 1 R h Y m x l L 0 F 1 d G 9 S Z W 1 v d m V k Q 2 9 s d W 1 u c z E u e 0 5 l d 1 9 G b 2 x s b 3 d l c n M s M n 0 m c X V v d D s s J n F 1 b 3 Q 7 U 2 V j d G l v b j E v R W 5 n Y W d l b W V u d F 9 U Y W J s Z S 9 B d X R v U m V t b 3 Z l Z E N v b H V t b n M x L n t V b m Z v b G x v d 3 M s M 3 0 m c X V v d D s s J n F 1 b 3 Q 7 U 2 V j d G l v b j E v R W 5 n Y W d l b W V u d F 9 U Y W J s Z S 9 B d X R v U m V t b 3 Z l Z E N v b H V t b n M x L n t U b 3 R h b F 9 G b 2 x s b 3 d l c n M s N H 0 m c X V v d D s s J n F 1 b 3 Q 7 U 2 V j d G l v b j E v R W 5 n Y W d l b W V u d F 9 U Y W J s Z S 9 B d X R v U m V t b 3 Z l Z E N v b H V t b n M x L n t F b m d h Z 2 V t Z W 5 0 X 1 J h d G U s N X 0 m c X V v d D s s J n F 1 b 3 Q 7 U 2 V j d G l v b j E v R W 5 n Y W d l b W V u d F 9 U Y W J s Z S 9 B d X R v U m V t b 3 Z l Z E N v b H V t b n M x L n t B Z F 9 T c G V u Z C w 2 f S Z x d W 9 0 O 1 0 s J n F 1 b 3 Q 7 Q 2 9 s d W 1 u Q 2 9 1 b n Q m c X V v d D s 6 N y w m c X V v d D t L Z X l D b 2 x 1 b W 5 O Y W 1 l c y Z x d W 9 0 O z p b X S w m c X V v d D t D b 2 x 1 b W 5 J Z G V u d G l 0 a W V z J n F 1 b 3 Q 7 O l s m c X V v d D t T Z W N 0 a W 9 u M S 9 F b m d h Z 2 V t Z W 5 0 X 1 R h Y m x l L 0 F 1 d G 9 S Z W 1 v d m V k Q 2 9 s d W 1 u c z E u e 1 d l Z W t f U 3 R h c n R f R G F 0 Z S w w f S Z x d W 9 0 O y w m c X V v d D t T Z W N 0 a W 9 u M S 9 F b m d h Z 2 V t Z W 5 0 X 1 R h Y m x l L 0 F 1 d G 9 S Z W 1 v d m V k Q 2 9 s d W 1 u c z E u e 1 B s Y X R m b 3 J t L D F 9 J n F 1 b 3 Q 7 L C Z x d W 9 0 O 1 N l Y 3 R p b 2 4 x L 0 V u Z 2 F n Z W 1 l b n R f V G F i b G U v Q X V 0 b 1 J l b W 9 2 Z W R D b 2 x 1 b W 5 z M S 5 7 T m V 3 X 0 Z v b G x v d 2 V y c y w y f S Z x d W 9 0 O y w m c X V v d D t T Z W N 0 a W 9 u M S 9 F b m d h Z 2 V t Z W 5 0 X 1 R h Y m x l L 0 F 1 d G 9 S Z W 1 v d m V k Q 2 9 s d W 1 u c z E u e 1 V u Z m 9 s b G 9 3 c y w z f S Z x d W 9 0 O y w m c X V v d D t T Z W N 0 a W 9 u M S 9 F b m d h Z 2 V t Z W 5 0 X 1 R h Y m x l L 0 F 1 d G 9 S Z W 1 v d m V k Q 2 9 s d W 1 u c z E u e 1 R v d G F s X 0 Z v b G x v d 2 V y c y w 0 f S Z x d W 9 0 O y w m c X V v d D t T Z W N 0 a W 9 u M S 9 F b m d h Z 2 V t Z W 5 0 X 1 R h Y m x l L 0 F 1 d G 9 S Z W 1 v d m V k Q 2 9 s d W 1 u c z E u e 0 V u Z 2 F n Z W 1 l b n R f U m F 0 Z S w 1 f S Z x d W 9 0 O y w m c X V v d D t T Z W N 0 a W 9 u M S 9 F b m d h Z 2 V t Z W 5 0 X 1 R h Y m x l L 0 F 1 d G 9 S Z W 1 v d m V k Q 2 9 s d W 1 u c z E u e 0 F k X 1 N w Z W 5 k L D Z 9 J n F 1 b 3 Q 7 X S w m c X V v d D t S Z W x h d G l v b n N o a X B J b m Z v J n F 1 b 3 Q 7 O l t d f S I g L z 4 8 L 1 N 0 Y W J s Z U V u d H J p Z X M + P C 9 J d G V t P j x J d G V t P j x J d G V t T G 9 j Y X R p b 2 4 + P E l 0 Z W 1 U e X B l P k Z v c m 1 1 b G E 8 L 0 l 0 Z W 1 U e X B l P j x J d G V t U G F 0 a D 5 T Z W N 0 a W 9 u M S 9 F b m d h Z 2 V t Z W 5 0 X 1 R h Y m x l L 1 N v d X J j Z T w v S X R l b V B h d G g + P C 9 J d G V t T G 9 j Y X R p b 2 4 + P F N 0 Y W J s Z U V u d H J p Z X M g L z 4 8 L 0 l 0 Z W 0 + P E l 0 Z W 0 + P E l 0 Z W 1 M b 2 N h d G l v b j 4 8 S X R l b V R 5 c G U + R m 9 y b X V s Y T w v S X R l b V R 5 c G U + P E l 0 Z W 1 Q Y X R o P l N l Y 3 R p b 2 4 x L 0 V u Z 2 F n Z W 1 l b n R f V G F i b G U v Q 2 h h b m d l Z C U y M F R 5 c G U 8 L 0 l 0 Z W 1 Q Y X R o P j w v S X R l b U x v Y 2 F 0 a W 9 u P j x T d G F i b G V F b n R y a W V z I C 8 + P C 9 J d G V t P j x J d G V t P j x J d G V t T G 9 j Y X R p b 2 4 + P E l 0 Z W 1 U e X B l P k Z v c m 1 1 b G E 8 L 0 l 0 Z W 1 U e X B l P j x J d G V t U G F 0 a D 5 T Z W N 0 a W 9 u M S 9 F b m d h Z 2 V t Z W 5 0 X 1 R h Y m x l L 0 N h c G l 0 Y W x p e m V k J T I w R W F j a C U y M F d v c m Q 8 L 0 l 0 Z W 1 Q Y X R o P j w v S X R l b U x v Y 2 F 0 a W 9 u P j x T d G F i b G V F b n R y a W V z I C 8 + P C 9 J d G V t P j x J d G V t P j x J d G V t T G 9 j Y X R p b 2 4 + P E l 0 Z W 1 U e X B l P k Z v c m 1 1 b G E 8 L 0 l 0 Z W 1 U e X B l P j x J d G V t U G F 0 a D 5 T Z W N 0 a W 9 u M S 9 F b m d h Z 2 V t Z W 5 0 X 1 R h Y m x l L 1 R y a W 1 t Z W Q l M j B U Z X h 0 P C 9 J d G V t U G F 0 a D 4 8 L 0 l 0 Z W 1 M b 2 N h d G l v b j 4 8 U 3 R h Y m x l R W 5 0 c m l l c y A v P j w v S X R l b T 4 8 S X R l b T 4 8 S X R l b U x v Y 2 F 0 a W 9 u P j x J d G V t V H l w Z T 5 G b 3 J t d W x h P C 9 J d G V t V H l w Z T 4 8 S X R l b V B h d G g + U 2 V j d G l v b j E v Q 2 F t c G F p Z 2 5 f V G F i b G U 8 L 0 l 0 Z W 1 Q Y X R o P j w v S X R l b U x v Y 2 F 0 a W 9 u P j x T d G F i b G V F b n R y a W V z P j x F b n R y e S B U e X B l P S J J c 1 B y a X Z h d G U i I F Z h b H V l P S J s M C I g L z 4 8 R W 5 0 c n k g V H l w Z T 0 i U X V l c n l J R C I g V m F s d W U 9 I n N m M j J h Z D l j Y y 1 m Y T F h L T Q w N 2 I t O D A y O C 1 i Y W E 1 N D d j Y z h l N m 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h b X B h a W d u X 1 R h Y m x l 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U t M T A t M T Z U M T Q 6 M D E 6 M T U u N D I 1 M j c w M F o i I C 8 + P E V u d H J 5 I F R 5 c G U 9 I k Z p b G x D b 2 x 1 b W 5 U e X B l c y I g V m F s d W U 9 I n N C Z 2 t K Q m d N R 0 J n P T 0 i I C 8 + P E V u d H J 5 I F R 5 c G U 9 I k Z p b G x D b 2 x 1 b W 5 O Y W 1 l c y I g V m F s d W U 9 I n N b J n F 1 b 3 Q 7 Q 2 F t c G F p Z 2 5 f T m F t Z S Z x d W 9 0 O y w m c X V v d D t T d G F y d F 9 E Y X R l J n F 1 b 3 Q 7 L C Z x d W 9 0 O 0 V u Z F 9 E Y X R l J n F 1 b 3 Q 7 L C Z x d W 9 0 O 0 9 i a m V j d G l 2 Z S Z x d W 9 0 O y w m c X V v d D t U b 3 R h b F 9 C d W R n Z X Q m c X V v d D s s J n F 1 b 3 Q 7 V G F y Z 2 V 0 X 1 B s Y X R m b 3 J t c y Z x d W 9 0 O y w m c X V v d D t Q c m l t Y X J 5 X 0 h h c 2 h 0 Y W d 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2 F t c G F p Z 2 5 f V G F i b G U v Q X V 0 b 1 J l b W 9 2 Z W R D b 2 x 1 b W 5 z M S 5 7 Q 2 F t c G F p Z 2 5 f T m F t Z S w w f S Z x d W 9 0 O y w m c X V v d D t T Z W N 0 a W 9 u M S 9 D Y W 1 w Y W l n b l 9 U Y W J s Z S 9 B d X R v U m V t b 3 Z l Z E N v b H V t b n M x L n t T d G F y d F 9 E Y X R l L D F 9 J n F 1 b 3 Q 7 L C Z x d W 9 0 O 1 N l Y 3 R p b 2 4 x L 0 N h b X B h a W d u X 1 R h Y m x l L 0 F 1 d G 9 S Z W 1 v d m V k Q 2 9 s d W 1 u c z E u e 0 V u Z F 9 E Y X R l L D J 9 J n F 1 b 3 Q 7 L C Z x d W 9 0 O 1 N l Y 3 R p b 2 4 x L 0 N h b X B h a W d u X 1 R h Y m x l L 0 F 1 d G 9 S Z W 1 v d m V k Q 2 9 s d W 1 u c z E u e 0 9 i a m V j d G l 2 Z S w z f S Z x d W 9 0 O y w m c X V v d D t T Z W N 0 a W 9 u M S 9 D Y W 1 w Y W l n b l 9 U Y W J s Z S 9 B d X R v U m V t b 3 Z l Z E N v b H V t b n M x L n t U b 3 R h b F 9 C d W R n Z X Q s N H 0 m c X V v d D s s J n F 1 b 3 Q 7 U 2 V j d G l v b j E v Q 2 F t c G F p Z 2 5 f V G F i b G U v Q X V 0 b 1 J l b W 9 2 Z W R D b 2 x 1 b W 5 z M S 5 7 V G F y Z 2 V 0 X 1 B s Y X R m b 3 J t c y w 1 f S Z x d W 9 0 O y w m c X V v d D t T Z W N 0 a W 9 u M S 9 D Y W 1 w Y W l n b l 9 U Y W J s Z S 9 B d X R v U m V t b 3 Z l Z E N v b H V t b n M x L n t Q c m l t Y X J 5 X 0 h h c 2 h 0 Y W d z L D Z 9 J n F 1 b 3 Q 7 X S w m c X V v d D t D b 2 x 1 b W 5 D b 3 V u d C Z x d W 9 0 O z o 3 L C Z x d W 9 0 O 0 t l e U N v b H V t b k 5 h b W V z J n F 1 b 3 Q 7 O l t d L C Z x d W 9 0 O 0 N v b H V t b k l k Z W 5 0 a X R p Z X M m c X V v d D s 6 W y Z x d W 9 0 O 1 N l Y 3 R p b 2 4 x L 0 N h b X B h a W d u X 1 R h Y m x l L 0 F 1 d G 9 S Z W 1 v d m V k Q 2 9 s d W 1 u c z E u e 0 N h b X B h a W d u X 0 5 h b W U s M H 0 m c X V v d D s s J n F 1 b 3 Q 7 U 2 V j d G l v b j E v Q 2 F t c G F p Z 2 5 f V G F i b G U v Q X V 0 b 1 J l b W 9 2 Z W R D b 2 x 1 b W 5 z M S 5 7 U 3 R h c n R f R G F 0 Z S w x f S Z x d W 9 0 O y w m c X V v d D t T Z W N 0 a W 9 u M S 9 D Y W 1 w Y W l n b l 9 U Y W J s Z S 9 B d X R v U m V t b 3 Z l Z E N v b H V t b n M x L n t F b m R f R G F 0 Z S w y f S Z x d W 9 0 O y w m c X V v d D t T Z W N 0 a W 9 u M S 9 D Y W 1 w Y W l n b l 9 U Y W J s Z S 9 B d X R v U m V t b 3 Z l Z E N v b H V t b n M x L n t P Y m p l Y 3 R p d m U s M 3 0 m c X V v d D s s J n F 1 b 3 Q 7 U 2 V j d G l v b j E v Q 2 F t c G F p Z 2 5 f V G F i b G U v Q X V 0 b 1 J l b W 9 2 Z W R D b 2 x 1 b W 5 z M S 5 7 V G 9 0 Y W x f Q n V k Z 2 V 0 L D R 9 J n F 1 b 3 Q 7 L C Z x d W 9 0 O 1 N l Y 3 R p b 2 4 x L 0 N h b X B h a W d u X 1 R h Y m x l L 0 F 1 d G 9 S Z W 1 v d m V k Q 2 9 s d W 1 u c z E u e 1 R h c m d l d F 9 Q b G F 0 Z m 9 y b X M s N X 0 m c X V v d D s s J n F 1 b 3 Q 7 U 2 V j d G l v b j E v Q 2 F t c G F p Z 2 5 f V G F i b G U v Q X V 0 b 1 J l b W 9 2 Z W R D b 2 x 1 b W 5 z M S 5 7 U H J p b W F y e V 9 I Y X N o d G F n c y w 2 f S Z x d W 9 0 O 1 0 s J n F 1 b 3 Q 7 U m V s Y X R p b 2 5 z a G l w S W 5 m b y Z x d W 9 0 O z p b X X 0 i I C 8 + P C 9 T d G F i b G V F b n R y a W V z P j w v S X R l b T 4 8 S X R l b T 4 8 S X R l b U x v Y 2 F 0 a W 9 u P j x J d G V t V H l w Z T 5 G b 3 J t d W x h P C 9 J d G V t V H l w Z T 4 8 S X R l b V B h d G g + U 2 V j d G l v b j E v Q 2 F t c G F p Z 2 5 f V G F i b G U v U 2 9 1 c m N l P C 9 J d G V t U G F 0 a D 4 8 L 0 l 0 Z W 1 M b 2 N h d G l v b j 4 8 U 3 R h Y m x l R W 5 0 c m l l c y A v P j w v S X R l b T 4 8 S X R l b T 4 8 S X R l b U x v Y 2 F 0 a W 9 u P j x J d G V t V H l w Z T 5 G b 3 J t d W x h P C 9 J d G V t V H l w Z T 4 8 S X R l b V B h d G g + U 2 V j d G l v b j E v Q 2 F t c G F p Z 2 5 f V G F i b G U v Q 2 h h b m d l Z C U y M F R 5 c G U 8 L 0 l 0 Z W 1 Q Y X R o P j w v S X R l b U x v Y 2 F 0 a W 9 u P j x T d G F i b G V F b n R y a W V z I C 8 + P C 9 J d G V t P j x J d G V t P j x J d G V t T G 9 j Y X R p b 2 4 + P E l 0 Z W 1 U e X B l P k Z v c m 1 1 b G E 8 L 0 l 0 Z W 1 U e X B l P j x J d G V t U G F 0 a D 5 T Z W N 0 a W 9 u M S 9 D Y W 1 w Y W l n b l 9 U Y W J s Z S 9 D Y X B p d G F s a X p l Z C U y M E V h Y 2 g l M j B X b 3 J k P C 9 J d G V t U G F 0 a D 4 8 L 0 l 0 Z W 1 M b 2 N h d G l v b j 4 8 U 3 R h Y m x l R W 5 0 c m l l c y A v P j w v S X R l b T 4 8 S X R l b T 4 8 S X R l b U x v Y 2 F 0 a W 9 u P j x J d G V t V H l w Z T 5 G b 3 J t d W x h P C 9 J d G V t V H l w Z T 4 8 S X R l b V B h d G g + U 2 V j d G l v b j E v Q 2 F t c G F p Z 2 5 f V G F i b G U v V H J p b W 1 l Z C U y M F R l e H Q 8 L 0 l 0 Z W 1 Q Y X R o P j w v S X R l b U x v Y 2 F 0 a W 9 u P j x T d G F i b G V F b n R y a W V z I C 8 + P C 9 J d G V t P j x J d G V t P j x J d G V t T G 9 j Y X R p b 2 4 + P E l 0 Z W 1 U e X B l P k Z v c m 1 1 b G E 8 L 0 l 0 Z W 1 U e X B l P j x J d G V t U G F 0 a D 5 T Z W N 0 a W 9 u M S 9 Q b 3 N 0 X 1 R h Y m x l L 1 N w b G l 0 J T I w Q 2 9 s d W 1 u J T I w Y n k l M j B E Z W x p b W l 0 Z X I 8 L 0 l 0 Z W 1 Q Y X R o P j w v S X R l b U x v Y 2 F 0 a W 9 u P j x T d G F i b G V F b n R y a W V z I C 8 + P C 9 J d G V t P j x J d G V t P j x J d G V t T G 9 j Y X R p b 2 4 + P E l 0 Z W 1 U e X B l P k Z v c m 1 1 b G E 8 L 0 l 0 Z W 1 U e X B l P j x J d G V t U G F 0 a D 5 T Z W N 0 a W 9 u M S 9 Q b 3 N 0 X 1 R h Y m x l L 0 N o Y W 5 n Z W Q l M j B U e X B l M T w v S X R l b V B h d G g + P C 9 J d G V t T G 9 j Y X R p b 2 4 + P F N 0 Y W J s Z U V u d H J p Z X M g L z 4 8 L 0 l 0 Z W 0 + P C 9 J d G V t c z 4 8 L 0 x v Y 2 F s U G F j a 2 F n Z U 1 l d G F k Y X R h R m l s Z T 4 W A A A A U E s F B g A A A A A A A A A A A A A A A A A A A A A A A C Y B A A A B A A A A 0 I y d 3 w E V 0 R G M e g D A T 8 K X 6 w E A A A B c 8 B r 4 1 Z E 3 Q Y 8 A 5 E x Q Y X L M A A A A A A I A A A A A A B B m A A A A A Q A A I A A A A L z D s O d u l 2 N a z w + A G Y g I 7 Y A R g d N k S K m C L t m 6 2 h c C 7 3 L a A A A A A A 6 A A A A A A g A A I A A A A M e O Z q Y w B N M 3 5 x B 7 + r b F L e v J 2 U q r U O G M I P K e r 7 J 5 5 X g r U A A A A E G W b d p M x h E R / + s N X 2 H l r R L P k t F v i C v e K j l v 1 L T G l 4 Q 6 + 7 T J s X f 8 U h g I j A o J w n X 9 r z 7 i k Y Q o b q L 1 1 5 / Q J 1 g r c X 5 / m / 7 x V C R n G + w C 3 l A 0 H 8 G v Q A A A A O q M z J F e I W o z U Y A k k h F T H / 7 7 D y 2 Q l + l R h u S a l y A H J c x O x u Y N a 7 0 u o q D J e h z A U u e S 1 u m i h n 2 V C V 4 C O W / j X K h 0 x E 8 = < / D a t a M a s h u p > 
</file>

<file path=customXml/itemProps1.xml><?xml version="1.0" encoding="utf-8"?>
<ds:datastoreItem xmlns:ds="http://schemas.openxmlformats.org/officeDocument/2006/customXml" ds:itemID="{B84ECFA7-1990-4CEB-95D9-F85CB61CD3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Pivot_Tables</vt:lpstr>
      <vt:lpstr>Dashboard</vt:lpstr>
      <vt:lpstr>Post_Table</vt:lpstr>
      <vt:lpstr>Campaign_Table</vt:lpstr>
      <vt:lpstr>Engagement_Table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Athul santo</cp:lastModifiedBy>
  <dcterms:created xsi:type="dcterms:W3CDTF">2025-10-16T13:55:08Z</dcterms:created>
  <dcterms:modified xsi:type="dcterms:W3CDTF">2025-10-25T05:59:58Z</dcterms:modified>
</cp:coreProperties>
</file>