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li\Nextcloud\Cours IPI\Boite_outils_FX\"/>
    </mc:Choice>
  </mc:AlternateContent>
  <xr:revisionPtr revIDLastSave="0" documentId="13_ncr:1_{AAF4F31D-734F-4804-8121-6DAFFE77F3E4}" xr6:coauthVersionLast="47" xr6:coauthVersionMax="47" xr10:uidLastSave="{00000000-0000-0000-0000-000000000000}"/>
  <bookViews>
    <workbookView xWindow="-108" yWindow="-108" windowWidth="23256" windowHeight="12456" tabRatio="739" firstSheet="2" activeTab="2" xr2:uid="{ED21B914-AA1D-4C67-AAFD-CC56BF8B1E1A}"/>
  </bookViews>
  <sheets>
    <sheet name="RISQUES_BIENS" sheetId="1" r:id="rId1"/>
    <sheet name="RISQUES_ATTAQUES" sheetId="2" r:id="rId2"/>
    <sheet name="ATTAQUES_OUTILS" sheetId="3" r:id="rId3"/>
    <sheet name="ETIQUETTES_RISQUES" sheetId="8" r:id="rId4"/>
    <sheet name="ETIQUETTES_ATTAQUES" sheetId="7" r:id="rId5"/>
    <sheet name="ETIQUETTES_OUTILS" sheetId="5" r:id="rId6"/>
    <sheet name="BASE_INFORMATION" sheetId="4" r:id="rId7"/>
  </sheets>
  <definedNames>
    <definedName name="_xlnm._FilterDatabase" localSheetId="4" hidden="1">ETIQUETTES_ATTAQUES!$A$1:$B$1</definedName>
    <definedName name="_xlnm._FilterDatabase" localSheetId="5" hidden="1">ETIQUETTES_OUTILS!$A$1:$D$1</definedName>
    <definedName name="_xlnm._FilterDatabase" localSheetId="3" hidden="1">ETIQUETTES_RISQUES!$A$1:$B$1</definedName>
    <definedName name="_xlnm._FilterDatabase" localSheetId="1" hidden="1">RISQUES_ATTAQUES!$A$2:$I$28</definedName>
    <definedName name="_xlnm._FilterDatabase" localSheetId="0" hidden="1">RISQUES_BIENS!$A$2:$D$34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 a="1"/>
  <c r="D3" i="4" s="1"/>
  <c r="A2" i="5" s="1" a="1"/>
  <c r="A3" i="4" a="1"/>
  <c r="A3" i="4" s="1"/>
  <c r="A2" i="8" s="1" a="1"/>
  <c r="B2" i="7" a="1"/>
  <c r="B2" i="7" s="1"/>
  <c r="A2" i="7" a="1"/>
  <c r="A2" i="7" s="1"/>
  <c r="A2" i="5" l="1"/>
  <c r="B2" i="5" s="1" a="1"/>
  <c r="B2" i="5" s="1"/>
  <c r="B3" i="5" a="1"/>
  <c r="B3" i="5" s="1"/>
  <c r="B4" i="5" a="1"/>
  <c r="B4" i="5" s="1"/>
  <c r="A2" i="8"/>
  <c r="B2" i="8" s="1" a="1"/>
  <c r="B2" i="8" s="1"/>
  <c r="B10" i="8" a="1"/>
  <c r="B10" i="8" s="1"/>
  <c r="B11" i="8" a="1"/>
  <c r="B11" i="8" s="1"/>
  <c r="B15" i="8" a="1"/>
  <c r="B15" i="8" s="1"/>
  <c r="B12" i="8" a="1"/>
  <c r="B12" i="8" s="1"/>
  <c r="B13" i="8" a="1"/>
  <c r="B13" i="8" s="1"/>
  <c r="B14" i="8" a="1"/>
  <c r="B14" i="8" s="1"/>
  <c r="B7" i="8" a="1"/>
  <c r="B7" i="8" s="1"/>
  <c r="B3" i="8" a="1"/>
  <c r="B3" i="8" s="1"/>
  <c r="B6" i="8" a="1"/>
  <c r="B6" i="8" s="1"/>
  <c r="B4" i="8" a="1"/>
  <c r="B4" i="8" s="1"/>
  <c r="B5" i="8" a="1"/>
  <c r="B5" i="8" s="1"/>
  <c r="B8" i="8" a="1"/>
  <c r="B8" i="8" s="1"/>
  <c r="B9" i="8" a="1"/>
  <c r="B9" i="8" s="1"/>
  <c r="C3" i="4" a="1"/>
  <c r="B3" i="4" a="1"/>
  <c r="B3" i="4" s="1"/>
  <c r="C3" i="4" l="1"/>
  <c r="B3" i="7" a="1"/>
  <c r="B3" i="7" s="1"/>
  <c r="C3" i="5" s="1" a="1"/>
  <c r="C3" i="5" s="1"/>
  <c r="D3" i="5" s="1" a="1"/>
  <c r="D3" i="5" s="1"/>
  <c r="B4" i="7" a="1"/>
  <c r="B4" i="7" s="1"/>
  <c r="C4" i="5" s="1" a="1"/>
  <c r="C4" i="5" s="1"/>
  <c r="D4" i="5" s="1" a="1"/>
  <c r="D4" i="5" s="1"/>
  <c r="B5" i="7" a="1"/>
  <c r="B5" i="7" s="1"/>
  <c r="B6" i="7" a="1"/>
  <c r="B6" i="7" s="1"/>
  <c r="B8" i="7" a="1"/>
  <c r="B8" i="7" s="1"/>
  <c r="B7" i="7" a="1"/>
  <c r="B7" i="7" s="1"/>
  <c r="C2" i="5" s="1" a="1"/>
  <c r="C2" i="5" s="1"/>
  <c r="D2" i="5" s="1" a="1"/>
  <c r="D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<sst xmlns="http://schemas.openxmlformats.org/spreadsheetml/2006/main" count="280" uniqueCount="119">
  <si>
    <t>Bien essentiel</t>
  </si>
  <si>
    <t>L'identité et/ou authentification</t>
  </si>
  <si>
    <t>Processus opérationnels et/ou de sécurité, sensibles</t>
  </si>
  <si>
    <t>Clefs de chiffrement</t>
  </si>
  <si>
    <t>Structures physiques, logicielles et/ou réseaux</t>
  </si>
  <si>
    <t>Transmission</t>
  </si>
  <si>
    <t>Faiblesses connues</t>
  </si>
  <si>
    <t>Journalisation et surveillance</t>
  </si>
  <si>
    <t>Configurations opérationnelles et/ou de sécurité, sensibles</t>
  </si>
  <si>
    <t>CONFIDENTIALITE</t>
  </si>
  <si>
    <t>INTERGRITE</t>
  </si>
  <si>
    <t>DISPONIBILITE</t>
  </si>
  <si>
    <t>Effet de l'incertitude en cas d'impact sur les critères de sécurité de l'information (risque)</t>
  </si>
  <si>
    <t>Usurpation</t>
  </si>
  <si>
    <t>Atteinte à la réputation/image</t>
  </si>
  <si>
    <t>Escalade de privilège</t>
  </si>
  <si>
    <t>Falsification</t>
  </si>
  <si>
    <t>Dégradation de privilèges</t>
  </si>
  <si>
    <t>Contournement</t>
  </si>
  <si>
    <t>Dégradation / limitation</t>
  </si>
  <si>
    <t>Déni de services</t>
  </si>
  <si>
    <t>Reproduction</t>
  </si>
  <si>
    <t>Observation</t>
  </si>
  <si>
    <t>Destruction</t>
  </si>
  <si>
    <t>Obfuscation</t>
  </si>
  <si>
    <t>Risque</t>
  </si>
  <si>
    <t>Attaque au niveau du modèle OSI</t>
  </si>
  <si>
    <t>Commentaires</t>
  </si>
  <si>
    <t>DNS Server Spoofing</t>
  </si>
  <si>
    <t>Il s'agit d'une attaque de niveau 7 mais qui permet également d'usurper l'adresse IP d'un serveur DNS légitime au niveau 3 du fait de la nature du protocole</t>
  </si>
  <si>
    <t>Divulgation des informations chiffrées</t>
  </si>
  <si>
    <t>Inaccessibilité des informations chiffrées</t>
  </si>
  <si>
    <t>SQL Injection</t>
  </si>
  <si>
    <t>Cookie hijacking</t>
  </si>
  <si>
    <t>DHCP Client Spoofing</t>
  </si>
  <si>
    <t>Brute force de mots de passe</t>
  </si>
  <si>
    <t>Vlan hopping</t>
  </si>
  <si>
    <t>Keylogger</t>
  </si>
  <si>
    <t>Liens sources</t>
  </si>
  <si>
    <t>Attaques</t>
  </si>
  <si>
    <t>Outils de test</t>
  </si>
  <si>
    <t>Niveau Iso</t>
  </si>
  <si>
    <t>dns-spoof</t>
  </si>
  <si>
    <t>https://github.com/maurotfilho/dns-spoof</t>
  </si>
  <si>
    <t>Outils</t>
  </si>
  <si>
    <t>Etiquette Attaque</t>
  </si>
  <si>
    <t>Etiquettes Risques</t>
  </si>
  <si>
    <t>Etiquette risques</t>
  </si>
  <si>
    <t>Etiquettes biens</t>
  </si>
  <si>
    <t>Etiquettes Biens</t>
  </si>
  <si>
    <t>Attaque</t>
  </si>
  <si>
    <t>Outil</t>
  </si>
  <si>
    <t>Trojan</t>
  </si>
  <si>
    <t>Hydra, John the Ripper</t>
  </si>
  <si>
    <t>logkeys</t>
  </si>
  <si>
    <t>burp-suite,nmap,metasploit</t>
  </si>
  <si>
    <t>Phishing</t>
  </si>
  <si>
    <t>Reverse Shell</t>
  </si>
  <si>
    <t>Rogue Access point</t>
  </si>
  <si>
    <t>ARP spoofing</t>
  </si>
  <si>
    <t>Wifi desauth</t>
  </si>
  <si>
    <t>Wifi Evil Twin</t>
  </si>
  <si>
    <t>XSS injection</t>
  </si>
  <si>
    <t>Kerberos roasting</t>
  </si>
  <si>
    <t>TCP seq discovery</t>
  </si>
  <si>
    <t>downgrade attack</t>
  </si>
  <si>
    <t>Cryptolock</t>
  </si>
  <si>
    <t>Jamming</t>
  </si>
  <si>
    <t>Server Side Template Injection</t>
  </si>
  <si>
    <t>Attaques zero-day</t>
  </si>
  <si>
    <t>Man-in-the-Middle (MitM)</t>
  </si>
  <si>
    <t>Attaque déni de service (DoS)</t>
  </si>
  <si>
    <t>Attaque déni de service distribué (DDoS)</t>
  </si>
  <si>
    <t>Whaling</t>
  </si>
  <si>
    <t>Cryptojacking</t>
  </si>
  <si>
    <t>Pas de niveau OSI spécifique car cela dépend de la méthode de déploiement</t>
  </si>
  <si>
    <t>C'est une attaque de niveau 2 car elle exploite les configurations VLAN</t>
  </si>
  <si>
    <t>Tente d'obtenir des informations sensibles (comme les identifiants) en se faisant passer pour une entité de confiance.</t>
  </si>
  <si>
    <t>Donne à l'attaquant un contrôle distant de la machine cible, souvent à travers un shell de commande.</t>
  </si>
  <si>
    <t>Un point d'accès Wi-Fi non autorisé qui semble légitime mais est contrôlé par un attaquant.</t>
  </si>
  <si>
    <t>Trompe le réseau en associant l'adresse IP d'un hôte avec l'adresse MAC de l'attaquant.</t>
  </si>
  <si>
    <t>Envoie des paquets de désauthentification pour déconnecter les appareils d'un réseau Wi-Fi.</t>
  </si>
  <si>
    <t>Crée un point d'accès Wi-Fi malveillant qui imite un réseau légitime pour intercepter les données.</t>
  </si>
  <si>
    <t>Injecte du code malveillant, généralement du JavaScript, dans les sites web pour exécuter du côté du client.</t>
  </si>
  <si>
    <t>Exploite le service de tickets de Kerberos pour déchiffrer les mots de passe faibles.</t>
  </si>
  <si>
    <t>Détermine la séquence de numéros TCP pour prédire et intercepter les paquets de la communication.</t>
  </si>
  <si>
    <t>Force une connexion à utiliser des protocoles plus anciens et moins sécurisés pour faciliter l'interception ou le décryptage des données.</t>
  </si>
  <si>
    <t>Un type de rançongiciel qui crypte les fichiers de la victime et demande une rançon pour les décrypter.</t>
  </si>
  <si>
    <t xml:space="preserve"> Perturbe les communications sans fil en inondant la fréquence avec des signaux parasites.</t>
  </si>
  <si>
    <t>Exploite les vulnérabilités dans les moteurs de templates côté serveur pour exécuter du code malveillant.</t>
  </si>
  <si>
    <t xml:space="preserve"> Exploite une vulnérabilité inconnue des développeurs ou du public avant qu'elle ne soit patchée.</t>
  </si>
  <si>
    <t>Sature les ressources d'une cible, empêchant les services légitimes de fonctionner.</t>
  </si>
  <si>
    <t>Similaire à DoS, mais lancée depuis de multiples sources pour amplifier l'attaque.</t>
  </si>
  <si>
    <t>Intercepte et modifie potentiellement les communications entre deux parties sans leur consentement.</t>
  </si>
  <si>
    <t>Comme le phishing, mais cible des individus de haut rang comme les cadres ou les VIP pour obtenir des gains plus importants.</t>
  </si>
  <si>
    <t>Utilise la puissance de traitement des machines infectées pour miner de la cryptomonnaie sans le consentement des utilisateurs.</t>
  </si>
  <si>
    <t>Gofish, King Phisher</t>
  </si>
  <si>
    <t>N/A</t>
  </si>
  <si>
    <t>Netcat, Metasploit</t>
  </si>
  <si>
    <t>Airgeddon, Wifiphisher</t>
  </si>
  <si>
    <t>arpspoof, ettercap</t>
  </si>
  <si>
    <t>aircrack-ng, MDK3</t>
  </si>
  <si>
    <t>Wifiphisher, aircrack-ng</t>
  </si>
  <si>
    <t>Burp-suite, OWASP ZAP</t>
  </si>
  <si>
    <t>Impacket, John the Ripper</t>
  </si>
  <si>
    <t>Nmap, Hping</t>
  </si>
  <si>
    <t>SSLstrip, ettercap</t>
  </si>
  <si>
    <t>tplmap, burp-suite</t>
  </si>
  <si>
    <t>Injecte des requêtes SQL malveillantes dans une base de données via une application web pour en extraire ou manipuler les données.</t>
  </si>
  <si>
    <t>Simule des requêtes DHCP d'une machine cliente pour obtenir des configurations IP non autorisées ou perturber le réseau.</t>
  </si>
  <si>
    <t>Consiste à voler les cookies de session d'un utilisateur pour usurper son identité sur un site web.</t>
  </si>
  <si>
    <t xml:space="preserve">    Tente de deviner un mot de passe en testant systématiquement toutes les combinaisons possibles jusqu'à ce que la bonne soit trouvée.</t>
  </si>
  <si>
    <t>LOIC, HOIC, Botnets</t>
  </si>
  <si>
    <t>ettercap, wireshark, MITMf</t>
  </si>
  <si>
    <t>Un programme malveillant qui est déguisé en logiciel légitime</t>
  </si>
  <si>
    <t>sessionlist, burp-suite</t>
  </si>
  <si>
    <t>dhcpoptinj, Yersinia</t>
  </si>
  <si>
    <t>dns-spoof, Yersinia</t>
  </si>
  <si>
    <t>sqlmap, burp-suite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</si>
</sst>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Helvetica"/>
    </font>
    <font>
      <b/>
      <sz val="12"/>
      <color rgb="FF000000"/>
      <name val="Helvetica"/>
    </font>
    <font>
      <sz val="12"/>
      <color theme="1"/>
      <name val="Helvetica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0" fillId="0" borderId="8" xfId="0" applyBorder="1"/>
    <xf numFmtId="0" fontId="2" fillId="0" borderId="9" xfId="0" applyFont="1" applyBorder="1" applyAlignment="1">
      <alignment vertical="center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 applyAlignment="1">
      <alignment vertical="center"/>
    </xf>
    <xf numFmtId="0" fontId="2" fillId="0" borderId="4" xfId="0" applyFont="1" applyBorder="1"/>
    <xf numFmtId="0" fontId="2" fillId="0" borderId="13" xfId="0" applyFont="1" applyBorder="1"/>
    <xf numFmtId="0" fontId="0" fillId="0" borderId="13" xfId="0" applyBorder="1" applyAlignment="1">
      <alignment vertical="center"/>
    </xf>
    <xf numFmtId="0" fontId="0" fillId="0" borderId="4" xfId="0" applyBorder="1"/>
    <xf numFmtId="0" fontId="0" fillId="0" borderId="13" xfId="0" applyBorder="1"/>
    <xf numFmtId="0" fontId="2" fillId="0" borderId="12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0" fillId="0" borderId="15" xfId="0" applyBorder="1"/>
    <xf numFmtId="0" fontId="2" fillId="0" borderId="15" xfId="0" applyFont="1" applyBorder="1"/>
    <xf numFmtId="0" fontId="0" fillId="0" borderId="16" xfId="0" applyBorder="1"/>
    <xf numFmtId="0" fontId="5" fillId="0" borderId="7" xfId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7" xfId="0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aurotfilho/dns-spo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76A8-0C1E-416B-B888-B8DD02EEFCB6}">
  <dimension ref="A1:D34"/>
  <sheetViews>
    <sheetView workbookViewId="0">
      <pane ySplit="2" topLeftCell="A3" activePane="bottomLeft" state="frozen"/>
      <selection pane="bottomLeft" activeCell="B3" sqref="B3"/>
    </sheetView>
  </sheetViews>
  <sheetFormatPr baseColWidth="10" defaultRowHeight="14.4" x14ac:dyDescent="0.3"/>
  <cols>
    <col min="1" max="1" width="60.33203125" bestFit="1" customWidth="1"/>
    <col min="2" max="4" width="51.5546875" customWidth="1"/>
  </cols>
  <sheetData>
    <row r="1" spans="1:4" ht="30" customHeight="1" thickBot="1" x14ac:dyDescent="0.35">
      <c r="A1" s="33" t="s">
        <v>0</v>
      </c>
      <c r="B1" s="32" t="s">
        <v>12</v>
      </c>
      <c r="C1" s="32"/>
      <c r="D1" s="32"/>
    </row>
    <row r="2" spans="1:4" ht="15" thickBot="1" x14ac:dyDescent="0.35">
      <c r="A2" s="34"/>
      <c r="B2" s="1" t="s">
        <v>9</v>
      </c>
      <c r="C2" s="2" t="s">
        <v>10</v>
      </c>
      <c r="D2" s="2" t="s">
        <v>11</v>
      </c>
    </row>
    <row r="3" spans="1:4" ht="15.6" x14ac:dyDescent="0.3">
      <c r="A3" s="14" t="s">
        <v>1</v>
      </c>
      <c r="B3" s="15" t="s">
        <v>13</v>
      </c>
      <c r="C3" s="15" t="s">
        <v>13</v>
      </c>
      <c r="D3" s="16" t="s">
        <v>13</v>
      </c>
    </row>
    <row r="4" spans="1:4" ht="15.75" customHeight="1" x14ac:dyDescent="0.3">
      <c r="A4" s="17" t="s">
        <v>1</v>
      </c>
      <c r="B4" s="18" t="s">
        <v>14</v>
      </c>
      <c r="C4" s="18" t="s">
        <v>16</v>
      </c>
      <c r="D4" s="19" t="s">
        <v>23</v>
      </c>
    </row>
    <row r="5" spans="1:4" ht="15.75" customHeight="1" x14ac:dyDescent="0.3">
      <c r="A5" s="17" t="s">
        <v>1</v>
      </c>
      <c r="B5" s="18" t="s">
        <v>15</v>
      </c>
      <c r="C5" s="18" t="s">
        <v>14</v>
      </c>
      <c r="D5" s="19" t="s">
        <v>17</v>
      </c>
    </row>
    <row r="6" spans="1:4" ht="15.75" customHeight="1" x14ac:dyDescent="0.3">
      <c r="A6" s="17" t="s">
        <v>1</v>
      </c>
      <c r="B6" s="6"/>
      <c r="C6" s="18" t="s">
        <v>23</v>
      </c>
      <c r="D6" s="20"/>
    </row>
    <row r="7" spans="1:4" ht="15.6" x14ac:dyDescent="0.3">
      <c r="A7" s="17" t="s">
        <v>1</v>
      </c>
      <c r="B7" s="6"/>
      <c r="C7" s="18" t="s">
        <v>15</v>
      </c>
      <c r="D7" s="20"/>
    </row>
    <row r="8" spans="1:4" ht="15.75" customHeight="1" x14ac:dyDescent="0.3">
      <c r="A8" s="17" t="s">
        <v>2</v>
      </c>
      <c r="B8" s="18" t="s">
        <v>18</v>
      </c>
      <c r="C8" s="18" t="s">
        <v>18</v>
      </c>
      <c r="D8" s="19" t="s">
        <v>18</v>
      </c>
    </row>
    <row r="9" spans="1:4" ht="15.75" customHeight="1" x14ac:dyDescent="0.3">
      <c r="A9" s="17" t="s">
        <v>2</v>
      </c>
      <c r="B9" s="18" t="s">
        <v>21</v>
      </c>
      <c r="C9" s="18" t="s">
        <v>19</v>
      </c>
      <c r="D9" s="19" t="s">
        <v>20</v>
      </c>
    </row>
    <row r="10" spans="1:4" ht="15.75" customHeight="1" x14ac:dyDescent="0.3">
      <c r="A10" s="17" t="s">
        <v>2</v>
      </c>
      <c r="B10" s="18" t="s">
        <v>14</v>
      </c>
      <c r="C10" s="18" t="s">
        <v>15</v>
      </c>
      <c r="D10" s="19" t="s">
        <v>19</v>
      </c>
    </row>
    <row r="11" spans="1:4" ht="15.6" x14ac:dyDescent="0.3">
      <c r="A11" s="17" t="s">
        <v>2</v>
      </c>
      <c r="B11" s="21"/>
      <c r="C11" s="18" t="s">
        <v>20</v>
      </c>
      <c r="D11" s="22"/>
    </row>
    <row r="12" spans="1:4" ht="15.6" x14ac:dyDescent="0.3">
      <c r="A12" s="23" t="s">
        <v>3</v>
      </c>
      <c r="B12" s="18" t="s">
        <v>30</v>
      </c>
      <c r="C12" s="18" t="s">
        <v>31</v>
      </c>
      <c r="D12" s="19" t="s">
        <v>31</v>
      </c>
    </row>
    <row r="13" spans="1:4" ht="15.75" customHeight="1" x14ac:dyDescent="0.3">
      <c r="A13" s="17" t="s">
        <v>4</v>
      </c>
      <c r="B13" s="18" t="s">
        <v>18</v>
      </c>
      <c r="C13" s="18" t="s">
        <v>18</v>
      </c>
      <c r="D13" s="19" t="s">
        <v>23</v>
      </c>
    </row>
    <row r="14" spans="1:4" ht="15.75" customHeight="1" x14ac:dyDescent="0.3">
      <c r="A14" s="17" t="s">
        <v>4</v>
      </c>
      <c r="B14" s="18" t="s">
        <v>21</v>
      </c>
      <c r="C14" s="18" t="s">
        <v>13</v>
      </c>
      <c r="D14" s="19" t="s">
        <v>19</v>
      </c>
    </row>
    <row r="15" spans="1:4" ht="15.75" customHeight="1" x14ac:dyDescent="0.3">
      <c r="A15" s="17" t="s">
        <v>4</v>
      </c>
      <c r="B15" s="18" t="s">
        <v>13</v>
      </c>
      <c r="C15" s="18" t="s">
        <v>22</v>
      </c>
      <c r="D15" s="19" t="s">
        <v>20</v>
      </c>
    </row>
    <row r="16" spans="1:4" ht="15.75" customHeight="1" x14ac:dyDescent="0.3">
      <c r="A16" s="17" t="s">
        <v>4</v>
      </c>
      <c r="B16" s="18" t="s">
        <v>22</v>
      </c>
      <c r="C16" s="18" t="s">
        <v>19</v>
      </c>
      <c r="D16" s="19" t="s">
        <v>18</v>
      </c>
    </row>
    <row r="17" spans="1:4" ht="15.75" customHeight="1" x14ac:dyDescent="0.3">
      <c r="A17" s="17" t="s">
        <v>4</v>
      </c>
      <c r="B17" s="21"/>
      <c r="C17" s="18" t="s">
        <v>15</v>
      </c>
      <c r="D17" s="22"/>
    </row>
    <row r="18" spans="1:4" ht="15.75" customHeight="1" x14ac:dyDescent="0.3">
      <c r="A18" s="17" t="s">
        <v>4</v>
      </c>
      <c r="B18" s="21"/>
      <c r="C18" s="18" t="s">
        <v>20</v>
      </c>
      <c r="D18" s="22"/>
    </row>
    <row r="19" spans="1:4" ht="15.75" customHeight="1" x14ac:dyDescent="0.3">
      <c r="A19" s="17" t="s">
        <v>5</v>
      </c>
      <c r="B19" s="18" t="s">
        <v>14</v>
      </c>
      <c r="C19" s="18" t="s">
        <v>18</v>
      </c>
      <c r="D19" s="19" t="s">
        <v>19</v>
      </c>
    </row>
    <row r="20" spans="1:4" ht="15.75" customHeight="1" x14ac:dyDescent="0.3">
      <c r="A20" s="17" t="s">
        <v>5</v>
      </c>
      <c r="B20" s="18" t="s">
        <v>22</v>
      </c>
      <c r="C20" s="18" t="s">
        <v>19</v>
      </c>
      <c r="D20" s="19" t="s">
        <v>20</v>
      </c>
    </row>
    <row r="21" spans="1:4" ht="15.75" customHeight="1" x14ac:dyDescent="0.3">
      <c r="A21" s="17" t="s">
        <v>5</v>
      </c>
      <c r="B21" s="21"/>
      <c r="C21" s="18" t="s">
        <v>22</v>
      </c>
      <c r="D21" s="19" t="s">
        <v>18</v>
      </c>
    </row>
    <row r="22" spans="1:4" ht="15.6" x14ac:dyDescent="0.3">
      <c r="A22" s="17" t="s">
        <v>5</v>
      </c>
      <c r="B22" s="21"/>
      <c r="C22" s="18" t="s">
        <v>24</v>
      </c>
      <c r="D22" s="19" t="s">
        <v>24</v>
      </c>
    </row>
    <row r="23" spans="1:4" ht="15.75" customHeight="1" x14ac:dyDescent="0.3">
      <c r="A23" s="17" t="s">
        <v>6</v>
      </c>
      <c r="B23" s="18" t="s">
        <v>14</v>
      </c>
      <c r="C23" s="18" t="s">
        <v>19</v>
      </c>
      <c r="D23" s="19" t="s">
        <v>19</v>
      </c>
    </row>
    <row r="24" spans="1:4" ht="15.75" customHeight="1" x14ac:dyDescent="0.3">
      <c r="A24" s="17" t="s">
        <v>6</v>
      </c>
      <c r="B24" s="18" t="s">
        <v>22</v>
      </c>
      <c r="C24" s="21"/>
      <c r="D24" s="19" t="s">
        <v>20</v>
      </c>
    </row>
    <row r="25" spans="1:4" ht="15.6" x14ac:dyDescent="0.3">
      <c r="A25" s="17" t="s">
        <v>6</v>
      </c>
      <c r="B25" s="21"/>
      <c r="C25" s="21"/>
      <c r="D25" s="19" t="s">
        <v>24</v>
      </c>
    </row>
    <row r="26" spans="1:4" ht="15.75" customHeight="1" x14ac:dyDescent="0.3">
      <c r="A26" s="17" t="s">
        <v>7</v>
      </c>
      <c r="B26" s="18" t="s">
        <v>22</v>
      </c>
      <c r="C26" s="18" t="s">
        <v>24</v>
      </c>
      <c r="D26" s="19" t="s">
        <v>24</v>
      </c>
    </row>
    <row r="27" spans="1:4" ht="15.75" customHeight="1" x14ac:dyDescent="0.3">
      <c r="A27" s="17" t="s">
        <v>7</v>
      </c>
      <c r="B27" s="18" t="s">
        <v>21</v>
      </c>
      <c r="C27" s="18" t="s">
        <v>19</v>
      </c>
      <c r="D27" s="19" t="s">
        <v>19</v>
      </c>
    </row>
    <row r="28" spans="1:4" ht="15.75" customHeight="1" x14ac:dyDescent="0.3">
      <c r="A28" s="17" t="s">
        <v>7</v>
      </c>
      <c r="B28" s="21"/>
      <c r="C28" s="21"/>
      <c r="D28" s="19" t="s">
        <v>23</v>
      </c>
    </row>
    <row r="29" spans="1:4" ht="15.6" x14ac:dyDescent="0.3">
      <c r="A29" s="17" t="s">
        <v>8</v>
      </c>
      <c r="B29" s="18" t="s">
        <v>21</v>
      </c>
      <c r="C29" s="18" t="s">
        <v>18</v>
      </c>
      <c r="D29" s="19" t="s">
        <v>23</v>
      </c>
    </row>
    <row r="30" spans="1:4" ht="15.6" x14ac:dyDescent="0.3">
      <c r="A30" s="17" t="s">
        <v>8</v>
      </c>
      <c r="B30" s="21"/>
      <c r="C30" s="18" t="s">
        <v>13</v>
      </c>
      <c r="D30" s="19" t="s">
        <v>19</v>
      </c>
    </row>
    <row r="31" spans="1:4" ht="15.6" x14ac:dyDescent="0.3">
      <c r="A31" s="17" t="s">
        <v>8</v>
      </c>
      <c r="B31" s="21"/>
      <c r="C31" s="18" t="s">
        <v>22</v>
      </c>
      <c r="D31" s="19" t="s">
        <v>20</v>
      </c>
    </row>
    <row r="32" spans="1:4" ht="15.6" x14ac:dyDescent="0.3">
      <c r="A32" s="17" t="s">
        <v>8</v>
      </c>
      <c r="B32" s="21"/>
      <c r="C32" s="18" t="s">
        <v>19</v>
      </c>
      <c r="D32" s="19" t="s">
        <v>18</v>
      </c>
    </row>
    <row r="33" spans="1:4" ht="15.6" x14ac:dyDescent="0.3">
      <c r="A33" s="17" t="s">
        <v>8</v>
      </c>
      <c r="B33" s="21"/>
      <c r="C33" s="18" t="s">
        <v>15</v>
      </c>
      <c r="D33" s="22"/>
    </row>
    <row r="34" spans="1:4" ht="16.2" thickBot="1" x14ac:dyDescent="0.35">
      <c r="A34" s="24" t="s">
        <v>8</v>
      </c>
      <c r="B34" s="25"/>
      <c r="C34" s="26" t="s">
        <v>20</v>
      </c>
      <c r="D34" s="27"/>
    </row>
  </sheetData>
  <autoFilter ref="A2:D34" xr:uid="{D51D76A8-0C1E-416B-B888-B8DD02EEFCB6}"/>
  <mergeCells count="2">
    <mergeCell ref="B1:D1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7788-3608-45B8-9A6A-6DD28C92E913}">
  <dimension ref="A1:I2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0" sqref="D10"/>
    </sheetView>
  </sheetViews>
  <sheetFormatPr baseColWidth="10" defaultRowHeight="14.4" x14ac:dyDescent="0.3"/>
  <cols>
    <col min="1" max="1" width="42.109375" bestFit="1" customWidth="1"/>
    <col min="2" max="2" width="6.5546875" bestFit="1" customWidth="1"/>
    <col min="3" max="3" width="12.44140625" bestFit="1" customWidth="1"/>
    <col min="4" max="6" width="27" bestFit="1" customWidth="1"/>
    <col min="7" max="7" width="19.33203125" bestFit="1" customWidth="1"/>
    <col min="8" max="9" width="27" bestFit="1" customWidth="1"/>
  </cols>
  <sheetData>
    <row r="1" spans="1:9" ht="16.8" thickTop="1" thickBot="1" x14ac:dyDescent="0.35">
      <c r="A1" s="35" t="s">
        <v>25</v>
      </c>
      <c r="B1" s="35" t="s">
        <v>26</v>
      </c>
      <c r="C1" s="35"/>
      <c r="D1" s="35"/>
      <c r="E1" s="35"/>
      <c r="F1" s="35"/>
      <c r="G1" s="35"/>
      <c r="H1" s="35"/>
      <c r="I1" s="35"/>
    </row>
    <row r="2" spans="1:9" s="9" customFormat="1" ht="15.6" thickTop="1" thickBot="1" x14ac:dyDescent="0.35">
      <c r="A2" s="35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</row>
    <row r="3" spans="1:9" s="3" customFormat="1" ht="15.6" thickTop="1" x14ac:dyDescent="0.3">
      <c r="A3" s="12" t="s">
        <v>13</v>
      </c>
      <c r="B3" s="10"/>
      <c r="C3" s="10"/>
      <c r="D3" s="10" t="s">
        <v>28</v>
      </c>
      <c r="E3" s="10"/>
      <c r="F3" s="10"/>
      <c r="G3" s="10"/>
      <c r="H3" s="10" t="s">
        <v>28</v>
      </c>
      <c r="I3" s="10"/>
    </row>
    <row r="4" spans="1:9" s="3" customFormat="1" ht="15" x14ac:dyDescent="0.3">
      <c r="A4" s="5" t="s">
        <v>13</v>
      </c>
      <c r="B4" s="6"/>
      <c r="C4" s="6"/>
      <c r="D4" s="6"/>
      <c r="E4" s="6"/>
      <c r="F4" s="6"/>
      <c r="G4" s="6"/>
      <c r="H4" s="6" t="s">
        <v>33</v>
      </c>
      <c r="I4" s="6"/>
    </row>
    <row r="5" spans="1:9" s="3" customFormat="1" ht="15" x14ac:dyDescent="0.3">
      <c r="A5" s="5" t="s">
        <v>13</v>
      </c>
      <c r="B5" s="6"/>
      <c r="C5" s="6"/>
      <c r="D5" s="6" t="s">
        <v>34</v>
      </c>
      <c r="E5" s="6"/>
      <c r="F5" s="6"/>
      <c r="G5" s="6"/>
      <c r="H5" s="6"/>
      <c r="I5" s="6"/>
    </row>
    <row r="6" spans="1:9" s="3" customFormat="1" ht="15" x14ac:dyDescent="0.3">
      <c r="A6" s="5" t="s">
        <v>13</v>
      </c>
      <c r="B6" s="6"/>
      <c r="C6" s="6"/>
      <c r="D6" s="6"/>
      <c r="E6" s="6"/>
      <c r="F6" s="13" t="s">
        <v>35</v>
      </c>
      <c r="G6" s="6"/>
      <c r="H6" s="13" t="s">
        <v>35</v>
      </c>
      <c r="I6" s="6" t="s">
        <v>35</v>
      </c>
    </row>
    <row r="7" spans="1:9" s="3" customFormat="1" ht="15" x14ac:dyDescent="0.3">
      <c r="A7" s="5" t="s">
        <v>14</v>
      </c>
      <c r="B7" s="6"/>
      <c r="C7" s="6"/>
      <c r="D7" s="6"/>
      <c r="E7" s="6"/>
      <c r="F7" s="6"/>
      <c r="G7" s="6"/>
      <c r="H7" s="6"/>
      <c r="I7" s="6"/>
    </row>
    <row r="8" spans="1:9" s="3" customFormat="1" ht="15" x14ac:dyDescent="0.3">
      <c r="A8" s="5" t="s">
        <v>16</v>
      </c>
      <c r="B8" s="6"/>
      <c r="C8" s="6"/>
      <c r="D8" s="6"/>
      <c r="E8" s="6"/>
      <c r="F8" s="6"/>
      <c r="G8" s="6"/>
      <c r="H8" s="6"/>
      <c r="I8" s="6"/>
    </row>
    <row r="9" spans="1:9" s="3" customFormat="1" ht="15.6" thickBot="1" x14ac:dyDescent="0.35">
      <c r="A9" s="5" t="s">
        <v>23</v>
      </c>
      <c r="B9" s="6"/>
      <c r="C9" s="6"/>
      <c r="D9" s="6"/>
      <c r="E9" s="6"/>
      <c r="F9" s="6"/>
      <c r="G9" s="6"/>
      <c r="H9" s="6" t="s">
        <v>32</v>
      </c>
      <c r="I9" s="6"/>
    </row>
    <row r="10" spans="1:9" s="3" customFormat="1" ht="15.6" thickTop="1" x14ac:dyDescent="0.3">
      <c r="A10" s="5" t="s">
        <v>15</v>
      </c>
      <c r="B10" s="6"/>
      <c r="C10" s="6"/>
      <c r="D10" s="10" t="s">
        <v>28</v>
      </c>
      <c r="E10" s="6"/>
      <c r="F10" s="6"/>
      <c r="G10" s="6"/>
      <c r="H10" s="6" t="s">
        <v>32</v>
      </c>
      <c r="I10" s="6"/>
    </row>
    <row r="11" spans="1:9" s="3" customFormat="1" ht="15" x14ac:dyDescent="0.3">
      <c r="A11" s="5" t="s">
        <v>15</v>
      </c>
      <c r="B11" s="6"/>
      <c r="C11" s="6" t="s">
        <v>36</v>
      </c>
      <c r="D11" s="6" t="s">
        <v>36</v>
      </c>
      <c r="E11" s="6"/>
      <c r="F11" s="13" t="s">
        <v>35</v>
      </c>
      <c r="G11" s="6"/>
      <c r="H11" s="13" t="s">
        <v>35</v>
      </c>
      <c r="I11" s="6" t="s">
        <v>35</v>
      </c>
    </row>
    <row r="12" spans="1:9" s="3" customFormat="1" ht="15" x14ac:dyDescent="0.3">
      <c r="A12" s="5" t="s">
        <v>17</v>
      </c>
      <c r="B12" s="6"/>
      <c r="C12" s="6"/>
      <c r="D12" s="6"/>
      <c r="E12" s="6"/>
      <c r="F12" s="6"/>
      <c r="G12" s="6"/>
      <c r="H12" s="6" t="s">
        <v>32</v>
      </c>
      <c r="I12" s="6"/>
    </row>
    <row r="13" spans="1:9" s="3" customFormat="1" ht="15" x14ac:dyDescent="0.3">
      <c r="A13" s="5" t="s">
        <v>18</v>
      </c>
      <c r="B13" s="6"/>
      <c r="C13" s="6" t="s">
        <v>36</v>
      </c>
      <c r="D13" s="6" t="s">
        <v>36</v>
      </c>
      <c r="E13" s="6"/>
      <c r="F13" s="6"/>
      <c r="G13" s="6"/>
      <c r="H13" s="6" t="s">
        <v>32</v>
      </c>
      <c r="I13" s="6"/>
    </row>
    <row r="14" spans="1:9" s="3" customFormat="1" ht="15" x14ac:dyDescent="0.3">
      <c r="A14" s="5" t="s">
        <v>21</v>
      </c>
      <c r="B14" s="6"/>
      <c r="C14" s="6"/>
      <c r="D14" s="6"/>
      <c r="E14" s="6"/>
      <c r="F14" s="6"/>
      <c r="G14" s="6"/>
      <c r="H14" s="6" t="s">
        <v>32</v>
      </c>
      <c r="I14" s="6"/>
    </row>
    <row r="15" spans="1:9" s="3" customFormat="1" ht="15" x14ac:dyDescent="0.3">
      <c r="A15" s="5" t="s">
        <v>21</v>
      </c>
      <c r="B15" s="6"/>
      <c r="C15" s="6"/>
      <c r="D15" s="6"/>
      <c r="E15" s="6"/>
      <c r="F15" s="6"/>
      <c r="G15" s="6"/>
      <c r="H15" s="6" t="s">
        <v>37</v>
      </c>
      <c r="I15" s="6" t="s">
        <v>37</v>
      </c>
    </row>
    <row r="16" spans="1:9" s="3" customFormat="1" ht="15" x14ac:dyDescent="0.3">
      <c r="A16" s="5" t="s">
        <v>19</v>
      </c>
      <c r="B16" s="6"/>
      <c r="C16" s="6"/>
      <c r="D16" s="6" t="s">
        <v>28</v>
      </c>
      <c r="E16" s="6" t="s">
        <v>28</v>
      </c>
      <c r="F16" s="6" t="s">
        <v>28</v>
      </c>
      <c r="G16" s="6" t="s">
        <v>28</v>
      </c>
      <c r="H16" s="6" t="s">
        <v>28</v>
      </c>
      <c r="I16" s="6"/>
    </row>
    <row r="17" spans="1:9" s="3" customFormat="1" ht="15" x14ac:dyDescent="0.3">
      <c r="A17" s="5" t="s">
        <v>20</v>
      </c>
      <c r="B17" s="6"/>
      <c r="C17" s="6"/>
      <c r="D17" s="6" t="s">
        <v>28</v>
      </c>
      <c r="E17" s="6" t="s">
        <v>28</v>
      </c>
      <c r="F17" s="6" t="s">
        <v>28</v>
      </c>
      <c r="G17" s="6" t="s">
        <v>28</v>
      </c>
      <c r="H17" s="6" t="s">
        <v>28</v>
      </c>
      <c r="I17" s="6"/>
    </row>
    <row r="18" spans="1:9" s="3" customFormat="1" ht="15" x14ac:dyDescent="0.3">
      <c r="A18" s="5" t="s">
        <v>30</v>
      </c>
      <c r="B18" s="6"/>
      <c r="C18" s="6"/>
      <c r="D18" s="6"/>
      <c r="E18" s="6"/>
      <c r="F18" s="6"/>
      <c r="G18" s="6"/>
      <c r="H18" s="6" t="s">
        <v>32</v>
      </c>
      <c r="I18" s="6"/>
    </row>
    <row r="19" spans="1:9" s="3" customFormat="1" ht="15" x14ac:dyDescent="0.3">
      <c r="A19" s="5" t="s">
        <v>30</v>
      </c>
      <c r="B19" s="6"/>
      <c r="C19" s="6"/>
      <c r="D19" s="6" t="s">
        <v>35</v>
      </c>
      <c r="E19" s="6" t="s">
        <v>35</v>
      </c>
      <c r="F19" s="6" t="s">
        <v>35</v>
      </c>
      <c r="G19" s="6"/>
      <c r="H19" s="6" t="s">
        <v>35</v>
      </c>
      <c r="I19" s="6" t="s">
        <v>35</v>
      </c>
    </row>
    <row r="20" spans="1:9" s="3" customFormat="1" ht="15" x14ac:dyDescent="0.3">
      <c r="A20" s="5" t="s">
        <v>30</v>
      </c>
      <c r="B20" s="6"/>
      <c r="C20" s="6"/>
      <c r="D20" s="6"/>
      <c r="E20" s="6"/>
      <c r="F20" s="6"/>
      <c r="G20" s="6"/>
      <c r="H20" s="6" t="s">
        <v>37</v>
      </c>
      <c r="I20" s="6" t="s">
        <v>37</v>
      </c>
    </row>
    <row r="21" spans="1:9" s="3" customFormat="1" ht="15" x14ac:dyDescent="0.3">
      <c r="A21" s="5" t="s">
        <v>31</v>
      </c>
      <c r="B21" s="6"/>
      <c r="C21" s="6"/>
      <c r="D21" s="6"/>
      <c r="E21" s="6"/>
      <c r="F21" s="6"/>
      <c r="G21" s="6"/>
      <c r="H21" s="6" t="s">
        <v>32</v>
      </c>
      <c r="I21" s="6"/>
    </row>
    <row r="22" spans="1:9" s="3" customFormat="1" ht="15" x14ac:dyDescent="0.3">
      <c r="A22" s="5" t="s">
        <v>22</v>
      </c>
      <c r="B22" s="6"/>
      <c r="C22" s="6"/>
      <c r="D22" s="6" t="s">
        <v>35</v>
      </c>
      <c r="E22" s="6" t="s">
        <v>35</v>
      </c>
      <c r="F22" s="6" t="s">
        <v>35</v>
      </c>
      <c r="G22" s="6"/>
      <c r="H22" s="6" t="s">
        <v>35</v>
      </c>
      <c r="I22" s="6" t="s">
        <v>35</v>
      </c>
    </row>
    <row r="23" spans="1:9" s="3" customFormat="1" ht="15" x14ac:dyDescent="0.3">
      <c r="A23" s="5" t="s">
        <v>22</v>
      </c>
      <c r="B23" s="6"/>
      <c r="C23" s="6" t="s">
        <v>36</v>
      </c>
      <c r="D23" s="6" t="s">
        <v>36</v>
      </c>
      <c r="E23" s="6"/>
      <c r="F23" s="6"/>
      <c r="G23" s="6"/>
      <c r="H23" s="6" t="s">
        <v>32</v>
      </c>
      <c r="I23" s="6"/>
    </row>
    <row r="24" spans="1:9" s="3" customFormat="1" ht="15" x14ac:dyDescent="0.3">
      <c r="A24" s="5" t="s">
        <v>22</v>
      </c>
      <c r="B24" s="6"/>
      <c r="C24" s="6"/>
      <c r="D24" s="6"/>
      <c r="E24" s="6"/>
      <c r="F24" s="6"/>
      <c r="G24" s="6"/>
      <c r="H24" s="6" t="s">
        <v>37</v>
      </c>
      <c r="I24" s="6" t="s">
        <v>37</v>
      </c>
    </row>
    <row r="25" spans="1:9" s="3" customFormat="1" ht="15.6" thickBot="1" x14ac:dyDescent="0.35">
      <c r="A25" s="7" t="s">
        <v>24</v>
      </c>
      <c r="B25" s="8"/>
      <c r="C25" s="8"/>
      <c r="D25" s="8"/>
      <c r="E25" s="8"/>
      <c r="F25" s="8"/>
      <c r="G25" s="8"/>
      <c r="H25" s="8"/>
      <c r="I25" s="8"/>
    </row>
    <row r="26" spans="1:9" s="3" customFormat="1" ht="15" thickTop="1" x14ac:dyDescent="0.3">
      <c r="A26"/>
      <c r="B26"/>
      <c r="C26"/>
      <c r="D26"/>
      <c r="E26"/>
      <c r="F26"/>
      <c r="G26"/>
      <c r="H26"/>
    </row>
    <row r="27" spans="1:9" s="3" customFormat="1" x14ac:dyDescent="0.3">
      <c r="A27"/>
      <c r="B27"/>
      <c r="C27"/>
      <c r="D27"/>
      <c r="E27"/>
      <c r="F27"/>
      <c r="G27"/>
      <c r="H27"/>
    </row>
    <row r="28" spans="1:9" s="3" customFormat="1" x14ac:dyDescent="0.3">
      <c r="A28"/>
      <c r="B28"/>
      <c r="C28"/>
      <c r="D28"/>
      <c r="E28"/>
      <c r="F28"/>
      <c r="G28"/>
      <c r="H28"/>
    </row>
  </sheetData>
  <autoFilter ref="A2:I28" xr:uid="{CA517788-3608-45B8-9A6A-6DD28C92E913}"/>
  <mergeCells count="2">
    <mergeCell ref="A1:A2"/>
    <mergeCell ref="B1:I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43D0C3-AAA0-42EA-8EF0-62D8E9265191}">
          <x14:formula1>
            <xm:f>BASE_INFORMATION!$A$3:$A$146</xm:f>
          </x14:formula1>
          <xm:sqref>A3:A25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FA89-B4E4-410A-A585-7D71F59AF31F}">
  <dimension ref="A1:E29"/>
  <sheetViews>
    <sheetView tabSelected="1" topLeftCell="A7" workbookViewId="0">
      <selection activeCell="B24" sqref="B24"/>
    </sheetView>
  </sheetViews>
  <sheetFormatPr baseColWidth="10" defaultColWidth="11.44140625" defaultRowHeight="14.4" x14ac:dyDescent="0.3"/>
  <cols>
    <col min="1" max="1" width="33.21875" style="3" customWidth="1"/>
    <col min="2" max="2" width="19.6640625" style="3" customWidth="1"/>
    <col min="3" max="3" width="18" style="3" customWidth="1"/>
    <col min="4" max="4" width="90.77734375" style="3" customWidth="1"/>
    <col min="5" max="5" width="39.6640625" style="3" bestFit="1" customWidth="1"/>
    <col min="6" max="16384" width="11.44140625" style="3"/>
  </cols>
  <sheetData>
    <row r="1" spans="1:5" ht="15.6" thickTop="1" thickBot="1" x14ac:dyDescent="0.35">
      <c r="A1" s="4" t="s">
        <v>39</v>
      </c>
      <c r="B1" s="4" t="s">
        <v>40</v>
      </c>
      <c r="C1" s="4" t="s">
        <v>41</v>
      </c>
      <c r="D1" s="4" t="s">
        <v>27</v>
      </c>
      <c r="E1" s="4" t="s">
        <v>38</v>
      </c>
    </row>
    <row r="2" spans="1:5" ht="29.4" thickTop="1" x14ac:dyDescent="0.3">
      <c r="A2" s="10" t="s">
        <v>28</v>
      </c>
      <c r="B2" s="10" t="s">
        <v>42</v>
      </c>
      <c r="C2" s="47">
        <v>7</v>
      </c>
      <c r="D2" s="11" t="s">
        <v>29</v>
      </c>
      <c r="E2" s="28" t="s">
        <v>43</v>
      </c>
    </row>
    <row r="3" spans="1:5" x14ac:dyDescent="0.3">
      <c r="A3" s="6" t="s">
        <v>33</v>
      </c>
      <c r="B3" s="6" t="s">
        <v>115</v>
      </c>
      <c r="C3" s="31">
        <v>7</v>
      </c>
      <c r="D3" s="6" t="s">
        <v>110</v>
      </c>
      <c r="E3" s="6"/>
    </row>
    <row r="4" spans="1:5" x14ac:dyDescent="0.3">
      <c r="A4" s="6" t="s">
        <v>34</v>
      </c>
      <c r="B4" s="6" t="s">
        <v>116</v>
      </c>
      <c r="C4" s="31">
        <v>2</v>
      </c>
      <c r="D4" s="6" t="s">
        <v>109</v>
      </c>
      <c r="E4" s="6"/>
    </row>
    <row r="5" spans="1:5" ht="28.8" x14ac:dyDescent="0.3">
      <c r="A5" s="6" t="s">
        <v>35</v>
      </c>
      <c r="B5" s="6" t="s">
        <v>53</v>
      </c>
      <c r="C5" s="31">
        <v>7</v>
      </c>
      <c r="D5" s="30" t="s">
        <v>111</v>
      </c>
      <c r="E5" s="6"/>
    </row>
    <row r="6" spans="1:5" x14ac:dyDescent="0.3">
      <c r="A6" s="6" t="s">
        <v>32</v>
      </c>
      <c r="B6" s="6" t="s">
        <v>118</v>
      </c>
      <c r="C6" s="31">
        <v>7</v>
      </c>
      <c r="D6" s="6" t="s">
        <v>108</v>
      </c>
      <c r="E6" s="6"/>
    </row>
    <row r="7" spans="1:5" x14ac:dyDescent="0.3">
      <c r="A7" s="6" t="s">
        <v>36</v>
      </c>
      <c r="B7" s="6" t="s">
        <v>117</v>
      </c>
      <c r="C7" s="31">
        <v>2</v>
      </c>
      <c r="D7" s="6" t="s">
        <v>76</v>
      </c>
      <c r="E7" s="6"/>
    </row>
    <row r="8" spans="1:5" x14ac:dyDescent="0.3">
      <c r="A8" s="36" t="s">
        <v>37</v>
      </c>
      <c r="B8" s="36" t="s">
        <v>54</v>
      </c>
      <c r="C8" s="37"/>
      <c r="D8" s="36" t="s">
        <v>75</v>
      </c>
      <c r="E8" s="41"/>
    </row>
    <row r="9" spans="1:5" x14ac:dyDescent="0.3">
      <c r="A9" s="45" t="s">
        <v>52</v>
      </c>
      <c r="B9" s="6" t="s">
        <v>55</v>
      </c>
      <c r="C9" s="31">
        <v>7</v>
      </c>
      <c r="D9" s="6" t="s">
        <v>114</v>
      </c>
      <c r="E9" s="6"/>
    </row>
    <row r="10" spans="1:5" x14ac:dyDescent="0.3">
      <c r="A10" s="46" t="s">
        <v>56</v>
      </c>
      <c r="B10" s="6" t="s">
        <v>96</v>
      </c>
      <c r="C10" s="31" t="s">
        <v>97</v>
      </c>
      <c r="D10" s="6" t="s">
        <v>77</v>
      </c>
      <c r="E10" s="6"/>
    </row>
    <row r="11" spans="1:5" x14ac:dyDescent="0.3">
      <c r="A11" s="46" t="s">
        <v>57</v>
      </c>
      <c r="B11" s="6" t="s">
        <v>98</v>
      </c>
      <c r="C11" s="31">
        <v>7</v>
      </c>
      <c r="D11" s="6" t="s">
        <v>78</v>
      </c>
      <c r="E11" s="6"/>
    </row>
    <row r="12" spans="1:5" x14ac:dyDescent="0.3">
      <c r="A12" s="46" t="s">
        <v>58</v>
      </c>
      <c r="B12" s="6" t="s">
        <v>99</v>
      </c>
      <c r="C12" s="31">
        <v>1.2</v>
      </c>
      <c r="D12" s="6" t="s">
        <v>79</v>
      </c>
      <c r="E12" s="6"/>
    </row>
    <row r="13" spans="1:5" x14ac:dyDescent="0.3">
      <c r="A13" s="38" t="s">
        <v>59</v>
      </c>
      <c r="B13" s="39" t="s">
        <v>100</v>
      </c>
      <c r="C13" s="40">
        <v>2</v>
      </c>
      <c r="D13" s="39" t="s">
        <v>80</v>
      </c>
      <c r="E13" s="39"/>
    </row>
    <row r="14" spans="1:5" x14ac:dyDescent="0.3">
      <c r="A14" s="45" t="s">
        <v>60</v>
      </c>
      <c r="B14" s="6" t="s">
        <v>101</v>
      </c>
      <c r="C14" s="31">
        <v>2</v>
      </c>
      <c r="D14" s="6" t="s">
        <v>81</v>
      </c>
      <c r="E14" s="6"/>
    </row>
    <row r="15" spans="1:5" x14ac:dyDescent="0.3">
      <c r="A15" s="38" t="s">
        <v>61</v>
      </c>
      <c r="B15" s="39" t="s">
        <v>102</v>
      </c>
      <c r="C15" s="40">
        <v>2</v>
      </c>
      <c r="D15" s="39" t="s">
        <v>82</v>
      </c>
      <c r="E15" s="39"/>
    </row>
    <row r="16" spans="1:5" x14ac:dyDescent="0.3">
      <c r="A16" s="45" t="s">
        <v>62</v>
      </c>
      <c r="B16" s="6" t="s">
        <v>103</v>
      </c>
      <c r="C16" s="31">
        <v>7</v>
      </c>
      <c r="D16" s="6" t="s">
        <v>83</v>
      </c>
      <c r="E16" s="6"/>
    </row>
    <row r="17" spans="1:5" x14ac:dyDescent="0.3">
      <c r="A17" s="38" t="s">
        <v>63</v>
      </c>
      <c r="B17" s="39" t="s">
        <v>104</v>
      </c>
      <c r="C17" s="40">
        <v>7</v>
      </c>
      <c r="D17" s="39" t="s">
        <v>84</v>
      </c>
      <c r="E17" s="39"/>
    </row>
    <row r="18" spans="1:5" x14ac:dyDescent="0.3">
      <c r="A18" s="45" t="s">
        <v>64</v>
      </c>
      <c r="B18" s="6" t="s">
        <v>105</v>
      </c>
      <c r="C18" s="31">
        <v>4</v>
      </c>
      <c r="D18" s="6" t="s">
        <v>85</v>
      </c>
      <c r="E18" s="6"/>
    </row>
    <row r="19" spans="1:5" x14ac:dyDescent="0.3">
      <c r="A19" s="46" t="s">
        <v>65</v>
      </c>
      <c r="B19" s="6" t="s">
        <v>106</v>
      </c>
      <c r="C19" s="31">
        <v>7.4</v>
      </c>
      <c r="D19" s="6" t="s">
        <v>86</v>
      </c>
      <c r="E19" s="6"/>
    </row>
    <row r="20" spans="1:5" x14ac:dyDescent="0.3">
      <c r="A20" s="38" t="s">
        <v>66</v>
      </c>
      <c r="B20" s="39"/>
      <c r="C20" s="40">
        <v>7</v>
      </c>
      <c r="D20" s="39" t="s">
        <v>87</v>
      </c>
      <c r="E20" s="39"/>
    </row>
    <row r="21" spans="1:5" x14ac:dyDescent="0.3">
      <c r="A21" s="45" t="s">
        <v>67</v>
      </c>
      <c r="B21" s="6"/>
      <c r="C21" s="31">
        <v>1</v>
      </c>
      <c r="D21" s="6" t="s">
        <v>88</v>
      </c>
      <c r="E21" s="6"/>
    </row>
    <row r="22" spans="1:5" x14ac:dyDescent="0.3">
      <c r="A22" s="38" t="s">
        <v>68</v>
      </c>
      <c r="B22" s="39" t="s">
        <v>107</v>
      </c>
      <c r="C22" s="40">
        <v>7</v>
      </c>
      <c r="D22" s="39" t="s">
        <v>89</v>
      </c>
      <c r="E22" s="39"/>
    </row>
    <row r="23" spans="1:5" x14ac:dyDescent="0.3">
      <c r="A23" s="45" t="s">
        <v>69</v>
      </c>
      <c r="B23" s="6"/>
      <c r="C23" s="31"/>
      <c r="D23" s="6" t="s">
        <v>90</v>
      </c>
      <c r="E23" s="6"/>
    </row>
    <row r="24" spans="1:5" x14ac:dyDescent="0.3">
      <c r="A24" s="38" t="s">
        <v>71</v>
      </c>
      <c r="B24" s="39" t="s">
        <v>112</v>
      </c>
      <c r="C24" s="40">
        <v>3.4</v>
      </c>
      <c r="D24" s="39" t="s">
        <v>91</v>
      </c>
      <c r="E24" s="39"/>
    </row>
    <row r="25" spans="1:5" x14ac:dyDescent="0.3">
      <c r="A25" s="45" t="s">
        <v>72</v>
      </c>
      <c r="B25" s="6" t="s">
        <v>112</v>
      </c>
      <c r="C25" s="31">
        <v>3.4</v>
      </c>
      <c r="D25" s="6" t="s">
        <v>92</v>
      </c>
      <c r="E25" s="6"/>
    </row>
    <row r="26" spans="1:5" x14ac:dyDescent="0.3">
      <c r="A26" s="38" t="s">
        <v>70</v>
      </c>
      <c r="B26" s="39" t="s">
        <v>113</v>
      </c>
      <c r="C26" s="40">
        <v>3.4</v>
      </c>
      <c r="D26" s="39" t="s">
        <v>93</v>
      </c>
      <c r="E26" s="39"/>
    </row>
    <row r="27" spans="1:5" x14ac:dyDescent="0.3">
      <c r="A27" s="45" t="s">
        <v>73</v>
      </c>
      <c r="B27" s="6"/>
      <c r="C27" s="31"/>
      <c r="D27" s="6" t="s">
        <v>94</v>
      </c>
      <c r="E27" s="6"/>
    </row>
    <row r="28" spans="1:5" ht="15" thickBot="1" x14ac:dyDescent="0.35">
      <c r="A28" s="42" t="s">
        <v>74</v>
      </c>
      <c r="B28" s="43"/>
      <c r="C28" s="44">
        <v>7</v>
      </c>
      <c r="D28" s="43" t="s">
        <v>95</v>
      </c>
      <c r="E28" s="43"/>
    </row>
    <row r="29" spans="1:5" ht="15" thickTop="1" x14ac:dyDescent="0.3"/>
  </sheetData>
  <hyperlinks>
    <hyperlink ref="E2" r:id="rId1" xr:uid="{E617A275-4802-4654-AB43-D6834EC2BE6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35CB2F2-617C-45D5-AC5E-E48012DA5C7B}">
          <x14:formula1>
            <xm:f>BASE_INFORMATION!$C$2:$C999</xm:f>
          </x14:formula1>
          <xm:sqref>A2:A8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D776E-E852-4541-AE9E-87C70064A059}">
  <dimension ref="A1:B15"/>
  <sheetViews>
    <sheetView topLeftCell="A6" workbookViewId="0">
      <selection sqref="A1:B1048576"/>
    </sheetView>
  </sheetViews>
  <sheetFormatPr baseColWidth="10" defaultColWidth="11.44140625" defaultRowHeight="14.4" x14ac:dyDescent="0.3"/>
  <cols>
    <col min="1" max="1" width="38" style="29" bestFit="1" customWidth="1"/>
    <col min="2" max="2" width="49" style="29" customWidth="1"/>
    <col min="3" max="16384" width="11.44140625" style="29"/>
  </cols>
  <sheetData>
    <row r="1" spans="1:2" ht="15.6" thickTop="1" thickBot="1" x14ac:dyDescent="0.35">
      <c r="A1" s="4" t="s">
        <v>25</v>
      </c>
      <c r="B1" s="4" t="s">
        <v>48</v>
      </c>
    </row>
    <row r="2" spans="1:2" ht="43.8" thickTop="1" x14ac:dyDescent="0.3">
      <c r="A2" s="6" t="str" cm="1">
        <f t="array" ref="A2:A15">_xlfn.ANCHORARRAY(BASE_INFORMATION!A3)</f>
        <v>Usurpation</v>
      </c>
      <c r="B2" s="30" t="str" cm="1">
        <f t="array" ref="B2">_xlfn.TEXTJOIN(";",1,_xlfn.UNIQUE(_xlfn.TOCOL(IF(RISQUES_BIENS!B$3:D$34=ETIQUETTES_RISQUES!A2,RISQUES_BIENS!A$3:A$34,""))))</f>
        <v>L'identité et/ou authentification;Structures physiques, logicielles et/ou réseaux;Configurations opérationnelles et/ou de sécurité, sensibles</v>
      </c>
    </row>
    <row r="3" spans="1:2" ht="43.2" x14ac:dyDescent="0.3">
      <c r="A3" s="6" t="str">
        <v>Atteinte à la réputation/image</v>
      </c>
      <c r="B3" s="30" t="str" cm="1">
        <f t="array" ref="B3">_xlfn.TEXTJOIN(";",1,_xlfn.UNIQUE(_xlfn.TOCOL(IF(RISQUES_BIENS!B$3:D$34=ETIQUETTES_RISQUES!A3,RISQUES_BIENS!A$3:A$34,""))))</f>
        <v>L'identité et/ou authentification;Processus opérationnels et/ou de sécurité, sensibles;Transmission;Faiblesses connues</v>
      </c>
    </row>
    <row r="4" spans="1:2" x14ac:dyDescent="0.3">
      <c r="A4" s="6" t="str">
        <v>Falsification</v>
      </c>
      <c r="B4" s="30" t="str" cm="1">
        <f t="array" ref="B4">_xlfn.TEXTJOIN(";",1,_xlfn.UNIQUE(_xlfn.TOCOL(IF(RISQUES_BIENS!B$3:D$34=ETIQUETTES_RISQUES!A4,RISQUES_BIENS!A$3:A$34,""))))</f>
        <v>L'identité et/ou authentification</v>
      </c>
    </row>
    <row r="5" spans="1:2" ht="57.6" x14ac:dyDescent="0.3">
      <c r="A5" s="6" t="str">
        <v>Destruction</v>
      </c>
      <c r="B5" s="30" t="str" cm="1">
        <f t="array" ref="B5">_xlfn.TEXTJOIN(";",1,_xlfn.UNIQUE(_xlfn.TOCOL(IF(RISQUES_BIENS!B$3:D$34=ETIQUETTES_RISQUES!A5,RISQUES_BIENS!A$3:A$34,""))))</f>
        <v>L'identité et/ou authentification;Structures physiques, logicielles et/ou réseaux;Journalisation et surveillance;Configurations opérationnelles et/ou de sécurité, sensibles</v>
      </c>
    </row>
    <row r="6" spans="1:2" ht="57.6" x14ac:dyDescent="0.3">
      <c r="A6" s="6" t="str">
        <v>Escalade de privilège</v>
      </c>
      <c r="B6" s="30" t="str" cm="1">
        <f t="array" ref="B6">_xlfn.TEXTJOIN(";",1,_xlfn.UNIQUE(_xlfn.TOCOL(IF(RISQUES_BIENS!B$3:D$34=ETIQUETTES_RISQUES!A6,RISQUES_BIENS!A$3:A$34,""))))</f>
        <v>L'identité et/ou authentification;Processus opérationnels et/ou de sécurité, sensibles;Structures physiques, logicielles et/ou réseaux;Configurations opérationnelles et/ou de sécurité, sensibles</v>
      </c>
    </row>
    <row r="7" spans="1:2" x14ac:dyDescent="0.3">
      <c r="A7" s="6" t="str">
        <v>Dégradation de privilèges</v>
      </c>
      <c r="B7" s="30" t="str" cm="1">
        <f t="array" ref="B7">_xlfn.TEXTJOIN(";",1,_xlfn.UNIQUE(_xlfn.TOCOL(IF(RISQUES_BIENS!B$3:D$34=ETIQUETTES_RISQUES!A7,RISQUES_BIENS!A$3:A$34,""))))</f>
        <v>L'identité et/ou authentification</v>
      </c>
    </row>
    <row r="8" spans="1:2" ht="57.6" x14ac:dyDescent="0.3">
      <c r="A8" s="6" t="str">
        <v>Contournement</v>
      </c>
      <c r="B8" s="30" t="str" cm="1">
        <f t="array" ref="B8">_xlfn.TEXTJOIN(";",1,_xlfn.UNIQUE(_xlfn.TOCOL(IF(RISQUES_BIENS!B$3:D$34=ETIQUETTES_RISQUES!A8,RISQUES_BIENS!A$3:A$34,""))))</f>
        <v>Processus opérationnels et/ou de sécurité, sensibles;Structures physiques, logicielles et/ou réseaux;Transmission;Configurations opérationnelles et/ou de sécurité, sensibles</v>
      </c>
    </row>
    <row r="9" spans="1:2" ht="57.6" x14ac:dyDescent="0.3">
      <c r="A9" s="6" t="str">
        <v>Reproduction</v>
      </c>
      <c r="B9" s="30" t="str" cm="1">
        <f t="array" ref="B9">_xlfn.TEXTJOIN(";",1,_xlfn.UNIQUE(_xlfn.TOCOL(IF(RISQUES_BIENS!B$3:D$34=ETIQUETTES_RISQUES!A9,RISQUES_BIENS!A$3:A$34,""))))</f>
        <v>Processus opérationnels et/ou de sécurité, sensibles;Structures physiques, logicielles et/ou réseaux;Journalisation et surveillance;Configurations opérationnelles et/ou de sécurité, sensibles</v>
      </c>
    </row>
    <row r="10" spans="1:2" ht="72" x14ac:dyDescent="0.3">
      <c r="A10" s="6" t="str">
        <v>Dégradation / limitation</v>
      </c>
      <c r="B10" s="30" t="str" cm="1">
        <f t="array" ref="B10">_xlfn.TEXTJOIN(";",1,_xlfn.UNIQUE(_xlfn.TOCOL(IF(RISQUES_BIENS!B$3:D$34=ETIQUETTES_RISQUES!A10,RISQUES_BIENS!A$3:A$34,""))))</f>
        <v>Processus opérationnels et/ou de sécurité, sensibles;Structures physiques, logicielles et/ou réseaux;Transmission;Faiblesses connues;Journalisation et surveillance;Configurations opérationnelles et/ou de sécurité, sensibles</v>
      </c>
    </row>
    <row r="11" spans="1:2" ht="57.6" x14ac:dyDescent="0.3">
      <c r="A11" s="6" t="str">
        <v>Déni de services</v>
      </c>
      <c r="B11" s="30" t="str" cm="1">
        <f t="array" ref="B11">_xlfn.TEXTJOIN(";",1,_xlfn.UNIQUE(_xlfn.TOCOL(IF(RISQUES_BIENS!B$3:D$34=ETIQUETTES_RISQUES!A11,RISQUES_BIENS!A$3:A$34,""))))</f>
        <v>Processus opérationnels et/ou de sécurité, sensibles;Structures physiques, logicielles et/ou réseaux;Transmission;Faiblesses connues;Configurations opérationnelles et/ou de sécurité, sensibles</v>
      </c>
    </row>
    <row r="12" spans="1:2" x14ac:dyDescent="0.3">
      <c r="A12" s="6" t="str">
        <v>Divulgation des informations chiffrées</v>
      </c>
      <c r="B12" s="30" t="str" cm="1">
        <f t="array" ref="B12">_xlfn.TEXTJOIN(";",1,_xlfn.UNIQUE(_xlfn.TOCOL(IF(RISQUES_BIENS!B$3:D$34=ETIQUETTES_RISQUES!A12,RISQUES_BIENS!A$3:A$34,""))))</f>
        <v>Clefs de chiffrement</v>
      </c>
    </row>
    <row r="13" spans="1:2" x14ac:dyDescent="0.3">
      <c r="A13" s="6" t="str">
        <v>Inaccessibilité des informations chiffrées</v>
      </c>
      <c r="B13" s="30" t="str" cm="1">
        <f t="array" ref="B13">_xlfn.TEXTJOIN(";",1,_xlfn.UNIQUE(_xlfn.TOCOL(IF(RISQUES_BIENS!B$3:D$34=ETIQUETTES_RISQUES!A13,RISQUES_BIENS!A$3:A$34,""))))</f>
        <v>Clefs de chiffrement</v>
      </c>
    </row>
    <row r="14" spans="1:2" ht="57.6" x14ac:dyDescent="0.3">
      <c r="A14" s="6" t="str">
        <v>Observation</v>
      </c>
      <c r="B14" s="30" t="str" cm="1">
        <f t="array" ref="B14">_xlfn.TEXTJOIN(";",1,_xlfn.UNIQUE(_xlfn.TOCOL(IF(RISQUES_BIENS!B$3:D$34=ETIQUETTES_RISQUES!A14,RISQUES_BIENS!A$3:A$34,""))))</f>
        <v>Structures physiques, logicielles et/ou réseaux;Transmission;Faiblesses connues;Journalisation et surveillance;Configurations opérationnelles et/ou de sécurité, sensibles</v>
      </c>
    </row>
    <row r="15" spans="1:2" ht="28.8" x14ac:dyDescent="0.3">
      <c r="A15" s="6" t="str">
        <v>Obfuscation</v>
      </c>
      <c r="B15" s="30" t="str" cm="1">
        <f t="array" ref="B15">_xlfn.TEXTJOIN(";",1,_xlfn.UNIQUE(_xlfn.TOCOL(IF(RISQUES_BIENS!B$3:D$34=ETIQUETTES_RISQUES!A15,RISQUES_BIENS!A$3:A$34,""))))</f>
        <v>Transmission;Faiblesses connues;Journalisation et surveillance</v>
      </c>
    </row>
  </sheetData>
  <autoFilter ref="A1:B1" xr:uid="{923D776E-E852-4541-AE9E-87C70064A05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724D-28F1-45FB-9164-678BA33C7489}">
  <dimension ref="A1:B8"/>
  <sheetViews>
    <sheetView workbookViewId="0">
      <selection activeCell="A2" sqref="A2"/>
    </sheetView>
  </sheetViews>
  <sheetFormatPr baseColWidth="10" defaultColWidth="105.88671875" defaultRowHeight="14.4" x14ac:dyDescent="0.3"/>
  <cols>
    <col min="1" max="1" width="27" style="29" bestFit="1" customWidth="1"/>
    <col min="2" max="2" width="59.5546875" style="29" customWidth="1"/>
    <col min="3" max="16384" width="105.88671875" style="29"/>
  </cols>
  <sheetData>
    <row r="1" spans="1:2" ht="15.6" thickTop="1" thickBot="1" x14ac:dyDescent="0.35">
      <c r="A1" s="4" t="s">
        <v>50</v>
      </c>
      <c r="B1" s="4" t="s">
        <v>47</v>
      </c>
    </row>
    <row r="2" spans="1:2" ht="29.4" thickTop="1" x14ac:dyDescent="0.3">
      <c r="A2" s="6" t="str" cm="1">
        <f t="array" ref="A2:A8">_xlfn.ANCHORARRAY(BASE_INFORMATION!C3)</f>
        <v>DNS Server Spoofing</v>
      </c>
      <c r="B2" s="30" t="str" cm="1">
        <f t="array" ref="B2">_xlfn.TEXTJOIN(";",1,_xlfn.UNIQUE(_xlfn.TOCOL(IF(RISQUES_ATTAQUES!B$3:I$25=ETIQUETTES_ATTAQUES!A2,RISQUES_ATTAQUES!A$3:A$25,""))))</f>
        <v>Usurpation;Escalade de privilège;Dégradation / limitation;Déni de services</v>
      </c>
    </row>
    <row r="3" spans="1:2" x14ac:dyDescent="0.3">
      <c r="A3" s="6" t="str">
        <v>Cookie hijacking</v>
      </c>
      <c r="B3" s="30" t="str" cm="1">
        <f t="array" ref="B3">_xlfn.TEXTJOIN(";",1,_xlfn.UNIQUE(_xlfn.TOCOL(IF(RISQUES_ATTAQUES!B$3:I$25=ETIQUETTES_ATTAQUES!A3,RISQUES_ATTAQUES!A$3:A$25,""))))</f>
        <v>Usurpation</v>
      </c>
    </row>
    <row r="4" spans="1:2" x14ac:dyDescent="0.3">
      <c r="A4" s="6" t="str">
        <v>DHCP Client Spoofing</v>
      </c>
      <c r="B4" s="30" t="str" cm="1">
        <f t="array" ref="B4">_xlfn.TEXTJOIN(";",1,_xlfn.UNIQUE(_xlfn.TOCOL(IF(RISQUES_ATTAQUES!B$3:I$25=ETIQUETTES_ATTAQUES!A4,RISQUES_ATTAQUES!A$3:A$25,""))))</f>
        <v>Usurpation</v>
      </c>
    </row>
    <row r="5" spans="1:2" ht="28.8" x14ac:dyDescent="0.3">
      <c r="A5" s="6" t="str">
        <v>Brute force de mots de passe</v>
      </c>
      <c r="B5" s="30" t="str" cm="1">
        <f t="array" ref="B5">_xlfn.TEXTJOIN(";",1,_xlfn.UNIQUE(_xlfn.TOCOL(IF(RISQUES_ATTAQUES!B$3:I$25=ETIQUETTES_ATTAQUES!A5,RISQUES_ATTAQUES!A$3:A$25,""))))</f>
        <v>Usurpation;Escalade de privilège;Divulgation des informations chiffrées;Observation</v>
      </c>
    </row>
    <row r="6" spans="1:2" ht="43.2" x14ac:dyDescent="0.3">
      <c r="A6" s="6" t="str">
        <v>SQL Injection</v>
      </c>
      <c r="B6" s="30" t="str" cm="1">
        <f t="array" ref="B6">_xlfn.TEXTJOIN(";",1,_xlfn.UNIQUE(_xlfn.TOCOL(IF(RISQUES_ATTAQUES!B$3:I$25=ETIQUETTES_ATTAQUES!A6,RISQUES_ATTAQUES!A$3:A$25,""))))</f>
        <v>Destruction;Escalade de privilège;Dégradation de privilèges;Contournement;Reproduction;Divulgation des informations chiffrées;Inaccessibilité des informations chiffrées;Observation</v>
      </c>
    </row>
    <row r="7" spans="1:2" x14ac:dyDescent="0.3">
      <c r="A7" s="6" t="str">
        <v>Vlan hopping</v>
      </c>
      <c r="B7" s="30" t="str" cm="1">
        <f t="array" ref="B7">_xlfn.TEXTJOIN(";",1,_xlfn.UNIQUE(_xlfn.TOCOL(IF(RISQUES_ATTAQUES!B$3:I$25=ETIQUETTES_ATTAQUES!A7,RISQUES_ATTAQUES!A$3:A$25,""))))</f>
        <v>Escalade de privilège;Contournement;Observation</v>
      </c>
    </row>
    <row r="8" spans="1:2" x14ac:dyDescent="0.3">
      <c r="A8" s="6" t="str">
        <v>Keylogger</v>
      </c>
      <c r="B8" s="30" t="str" cm="1">
        <f t="array" ref="B8">_xlfn.TEXTJOIN(";",1,_xlfn.UNIQUE(_xlfn.TOCOL(IF(RISQUES_ATTAQUES!B$3:I$25=ETIQUETTES_ATTAQUES!A8,RISQUES_ATTAQUES!A$3:A$25,""))))</f>
        <v>Reproduction;Divulgation des informations chiffrées;Observation</v>
      </c>
    </row>
  </sheetData>
  <autoFilter ref="A1:B1" xr:uid="{DFFA724D-28F1-45FB-9164-678BA33C7489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99C4-8B73-493C-B379-1BF785867B8F}">
  <dimension ref="A1:D22"/>
  <sheetViews>
    <sheetView workbookViewId="0">
      <selection activeCell="C14" sqref="C14"/>
    </sheetView>
  </sheetViews>
  <sheetFormatPr baseColWidth="10" defaultRowHeight="14.4" x14ac:dyDescent="0.3"/>
  <cols>
    <col min="1" max="1" width="16.44140625" style="29" bestFit="1" customWidth="1"/>
    <col min="2" max="2" width="44.109375" style="29" customWidth="1"/>
    <col min="3" max="3" width="46.109375" style="29" customWidth="1"/>
    <col min="4" max="4" width="63.6640625" customWidth="1"/>
    <col min="5" max="5" width="35.44140625" bestFit="1" customWidth="1"/>
    <col min="7" max="7" width="19.6640625" bestFit="1" customWidth="1"/>
  </cols>
  <sheetData>
    <row r="1" spans="1:4" ht="15.6" thickTop="1" thickBot="1" x14ac:dyDescent="0.35">
      <c r="A1" s="4" t="s">
        <v>51</v>
      </c>
      <c r="B1" s="4" t="s">
        <v>45</v>
      </c>
      <c r="C1" s="4" t="s">
        <v>46</v>
      </c>
      <c r="D1" s="4" t="s">
        <v>49</v>
      </c>
    </row>
    <row r="2" spans="1:4" ht="58.2" thickTop="1" x14ac:dyDescent="0.3">
      <c r="A2" s="30" t="str" cm="1">
        <f t="array" ref="A2:A22">_xlfn.ANCHORARRAY(BASE_INFORMATION!D3)</f>
        <v>dns-spoof</v>
      </c>
      <c r="B2" s="30" t="str" cm="1">
        <f t="array" ref="B2">_xlfn.TEXTJOIN(";",1,_xlfn.UNIQUE(_xlfn.TOCOL(_xlfn.TEXTSPLIT(_xlfn.TEXTJOIN(";",1,IF(ATTAQUES_OUTILS!B$2:B$8=A2,ATTAQUES_OUTILS!A$2:A$8,"")),";"))))</f>
        <v>DNS Server Spoofing</v>
      </c>
      <c r="C2" s="30" t="str" cm="1">
        <f t="array" ref="C2">_xlfn.TEXTJOIN(";",1,_xlfn.UNIQUE(_xlfn.TOCOL(_xlfn.TEXTSPLIT(_xlfn.TEXTJOIN(";",1,VLOOKUP(_xlfn.TEXTSPLIT(B2,";"),ETIQUETTES_ATTAQUES!A$2:B$8,2,FALSE)),";"))))</f>
        <v>Usurpation;Escalade de privilège;Dégradation / limitation;Déni de services</v>
      </c>
      <c r="D2" s="30" t="str" cm="1">
        <f t="array" ref="D2">_xlfn.TEXTJOIN(";",1,_xlfn.UNIQUE(_xlfn.TOCOL(_xlfn.TEXTSPLIT(_xlfn.TEXTJOIN(";",1,VLOOKUP(_xlfn.TEXTSPLIT(C2,";"),ETIQUETTES_RISQUES!A$2:B$15,2,FALSE)),";"))))</f>
        <v>L'identité et/ou authentification;Structures physiques, logicielles et/ou réseaux;Configurations opérationnelles et/ou de sécurité, sensibles;Processus opérationnels et/ou de sécurité, sensibles;Transmission;Faiblesses connues;Journalisation et surveillance</v>
      </c>
    </row>
    <row r="3" spans="1:4" ht="28.8" x14ac:dyDescent="0.3">
      <c r="A3" s="30" t="str">
        <v>sessionlist, burp-suite</v>
      </c>
      <c r="B3" s="30" t="str" cm="1">
        <f t="array" ref="B3">_xlfn.TEXTJOIN(";",1,_xlfn.UNIQUE(_xlfn.TOCOL(_xlfn.TEXTSPLIT(_xlfn.TEXTJOIN(";",1,IF(ATTAQUES_OUTILS!B$2:B$8=A3,ATTAQUES_OUTILS!A$2:A$8,"")),";"))))</f>
        <v>Cookie hijacking</v>
      </c>
      <c r="C3" s="30" t="str" cm="1">
        <f t="array" ref="C3">_xlfn.TEXTJOIN(";",1,_xlfn.UNIQUE(_xlfn.TOCOL(_xlfn.TEXTSPLIT(_xlfn.TEXTJOIN(";",1,VLOOKUP(_xlfn.TEXTSPLIT(B3,";"),ETIQUETTES_ATTAQUES!A$2:B$8,2,FALSE)),";"))))</f>
        <v>Usurpation</v>
      </c>
      <c r="D3" s="30" t="str" cm="1">
        <f t="array" ref="D3">_xlfn.TEXTJOIN(";",1,_xlfn.UNIQUE(_xlfn.TOCOL(_xlfn.TEXTSPLIT(_xlfn.TEXTJOIN(";",1,VLOOKUP(_xlfn.TEXTSPLIT(C3,";"),ETIQUETTES_RISQUES!A$2:B$15,2,FALSE)),";"))))</f>
        <v>L'identité et/ou authentification;Structures physiques, logicielles et/ou réseaux;Configurations opérationnelles et/ou de sécurité, sensibles</v>
      </c>
    </row>
    <row r="4" spans="1:4" ht="28.8" x14ac:dyDescent="0.3">
      <c r="A4" s="30" t="str">
        <v>dhcpoptinj, Yersinia</v>
      </c>
      <c r="B4" s="30" t="str" cm="1">
        <f t="array" ref="B4">_xlfn.TEXTJOIN(";",1,_xlfn.UNIQUE(_xlfn.TOCOL(_xlfn.TEXTSPLIT(_xlfn.TEXTJOIN(";",1,IF(ATTAQUES_OUTILS!B$2:B$8=A4,ATTAQUES_OUTILS!A$2:A$8,"")),";"))))</f>
        <v>DHCP Client Spoofing</v>
      </c>
      <c r="C4" s="30" t="str" cm="1">
        <f t="array" ref="C4">_xlfn.TEXTJOIN(";",1,_xlfn.UNIQUE(_xlfn.TOCOL(_xlfn.TEXTSPLIT(_xlfn.TEXTJOIN(";",1,VLOOKUP(_xlfn.TEXTSPLIT(B4,";"),ETIQUETTES_ATTAQUES!A$2:B$8,2,FALSE)),";"))))</f>
        <v>Usurpation</v>
      </c>
      <c r="D4" s="30" t="str" cm="1">
        <f t="array" ref="D4">_xlfn.TEXTJOIN(";",1,_xlfn.UNIQUE(_xlfn.TOCOL(_xlfn.TEXTSPLIT(_xlfn.TEXTJOIN(";",1,VLOOKUP(_xlfn.TEXTSPLIT(C4,";"),ETIQUETTES_RISQUES!A$2:B$15,2,FALSE)),";"))))</f>
        <v>L'identité et/ou authentification;Structures physiques, logicielles et/ou réseaux;Configurations opérationnelles et/ou de sécurité, sensibles</v>
      </c>
    </row>
    <row r="5" spans="1:4" ht="28.8" x14ac:dyDescent="0.3">
      <c r="A5" s="29" t="str">
        <v>Hydra, John the Ripper</v>
      </c>
    </row>
    <row r="6" spans="1:4" x14ac:dyDescent="0.3">
      <c r="A6" s="29" t="str">
        <v>sqlmap, burp-suite</v>
      </c>
    </row>
    <row r="7" spans="1:4" x14ac:dyDescent="0.3">
      <c r="A7" s="29" t="str">
        <v>dns-spoof, Yersinia</v>
      </c>
    </row>
    <row r="8" spans="1:4" ht="43.2" x14ac:dyDescent="0.3">
      <c r="A8" s="29" t="str">
        <v>logkeys</v>
      </c>
    </row>
    <row r="9" spans="1:4" ht="28.8" x14ac:dyDescent="0.3">
      <c r="A9" s="29" t="str">
        <v>burp-suite,nmap,metasploit</v>
      </c>
    </row>
    <row r="10" spans="1:4" x14ac:dyDescent="0.3">
      <c r="A10" s="29" t="str">
        <v>Gofish, King Phisher</v>
      </c>
    </row>
    <row r="11" spans="1:4" ht="28.8" x14ac:dyDescent="0.3">
      <c r="A11" s="29" t="str">
        <v>Netcat, Metasploit</v>
      </c>
    </row>
    <row r="12" spans="1:4" x14ac:dyDescent="0.3">
      <c r="A12" s="29" t="str">
        <v>Airgeddon, Wifiphisher</v>
      </c>
    </row>
    <row r="13" spans="1:4" x14ac:dyDescent="0.3">
      <c r="A13" s="29" t="str">
        <v>arpspoof, ettercap</v>
      </c>
    </row>
    <row r="14" spans="1:4" ht="28.8" x14ac:dyDescent="0.3">
      <c r="A14" s="29" t="str">
        <v>aircrack-ng, MDK3</v>
      </c>
    </row>
    <row r="15" spans="1:4" ht="28.8" x14ac:dyDescent="0.3">
      <c r="A15" s="29" t="str">
        <v>Wifiphisher, aircrack-ng</v>
      </c>
    </row>
    <row r="16" spans="1:4" ht="28.8" x14ac:dyDescent="0.3">
      <c r="A16" s="29" t="str">
        <v>Burp-suite, OWASP ZAP</v>
      </c>
    </row>
    <row r="17" spans="1:1" x14ac:dyDescent="0.3">
      <c r="A17" s="29" t="str">
        <v>Impacket, John the Ripper</v>
      </c>
    </row>
    <row r="18" spans="1:1" x14ac:dyDescent="0.3">
      <c r="A18" s="29" t="str">
        <v>Nmap, Hping</v>
      </c>
    </row>
    <row r="19" spans="1:1" x14ac:dyDescent="0.3">
      <c r="A19" s="29" t="str">
        <v>SSLstrip, ettercap</v>
      </c>
    </row>
    <row r="20" spans="1:1" x14ac:dyDescent="0.3">
      <c r="A20" s="29" t="str">
        <v>tplmap, burp-suite</v>
      </c>
    </row>
    <row r="21" spans="1:1" x14ac:dyDescent="0.3">
      <c r="A21" s="29" t="str">
        <v>LOIC, HOIC, Botnets</v>
      </c>
    </row>
    <row r="22" spans="1:1" x14ac:dyDescent="0.3">
      <c r="A22" s="29" t="str">
        <v>ettercap, wireshark, MITMf</v>
      </c>
    </row>
  </sheetData>
  <autoFilter ref="A1:D1" xr:uid="{E83799C4-8B73-493C-B379-1BF785867B8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8577-0BE8-42EB-A554-FE07916AAF6F}">
  <dimension ref="A1:D23"/>
  <sheetViews>
    <sheetView workbookViewId="0">
      <selection activeCell="D4" sqref="D4"/>
    </sheetView>
  </sheetViews>
  <sheetFormatPr baseColWidth="10" defaultRowHeight="14.4" x14ac:dyDescent="0.3"/>
  <cols>
    <col min="1" max="1" width="42.109375" bestFit="1" customWidth="1"/>
    <col min="2" max="2" width="60.33203125" bestFit="1" customWidth="1"/>
    <col min="3" max="3" width="31" bestFit="1" customWidth="1"/>
  </cols>
  <sheetData>
    <row r="1" spans="1:4" ht="15.6" thickTop="1" thickBot="1" x14ac:dyDescent="0.35">
      <c r="A1" s="35" t="s">
        <v>25</v>
      </c>
      <c r="B1" s="33" t="s">
        <v>0</v>
      </c>
      <c r="C1" s="33" t="s">
        <v>39</v>
      </c>
      <c r="D1" s="33" t="s">
        <v>44</v>
      </c>
    </row>
    <row r="2" spans="1:4" ht="16.5" customHeight="1" thickTop="1" thickBot="1" x14ac:dyDescent="0.35">
      <c r="A2" s="35"/>
      <c r="B2" s="34"/>
      <c r="C2" s="34"/>
      <c r="D2" s="34"/>
    </row>
    <row r="3" spans="1:4" ht="16.5" customHeight="1" thickTop="1" x14ac:dyDescent="0.3">
      <c r="A3" s="12" t="str" cm="1">
        <f t="array" ref="A3:A16">_xlfn._xlws.FILTER(_xlfn.UNIQUE(_xlfn.TOCOL(RISQUES_BIENS!B3:D34)),_xlfn.UNIQUE(_xlfn.TOCOL(RISQUES_BIENS!B3:D160))&lt;&gt;"","")</f>
        <v>Usurpation</v>
      </c>
      <c r="B3" s="12" t="str" cm="1">
        <f t="array" ref="B3:B10">_xlfn._xlws.FILTER(_xlfn.UNIQUE(_xlfn.TOCOL(RISQUES_BIENS!A3:A160)),_xlfn.UNIQUE(_xlfn.TOCOL(RISQUES_BIENS!A3:A160))&lt;&gt;"","")</f>
        <v>L'identité et/ou authentification</v>
      </c>
      <c r="C3" s="12" t="str" cm="1">
        <f t="array" ref="C3:C9">_xlfn._xlws.FILTER(_xlfn.UNIQUE(_xlfn.TOCOL(RISQUES_ATTAQUES!B3:I160)),_xlfn.UNIQUE(_xlfn.TOCOL(RISQUES_ATTAQUES!B3:I160))&lt;&gt;"","")</f>
        <v>DNS Server Spoofing</v>
      </c>
      <c r="D3" s="5" t="str" cm="1">
        <f t="array" ref="D3:D23">_xlfn._xlws.FILTER(_xlfn.UNIQUE(_xlfn.TOCOL(ATTAQUES_OUTILS!B2:B999)),_xlfn.UNIQUE(_xlfn.TOCOL(ATTAQUES_OUTILS!B2:B160))&lt;&gt;"","")</f>
        <v>dns-spoof</v>
      </c>
    </row>
    <row r="4" spans="1:4" ht="15" x14ac:dyDescent="0.3">
      <c r="A4" s="5" t="str">
        <v>Atteinte à la réputation/image</v>
      </c>
      <c r="B4" s="5" t="str">
        <v>Processus opérationnels et/ou de sécurité, sensibles</v>
      </c>
      <c r="C4" s="5" t="str">
        <v>Cookie hijacking</v>
      </c>
      <c r="D4" s="5" t="str">
        <v>sessionlist, burp-suite</v>
      </c>
    </row>
    <row r="5" spans="1:4" ht="15" x14ac:dyDescent="0.3">
      <c r="A5" s="5" t="str">
        <v>Falsification</v>
      </c>
      <c r="B5" s="5" t="str">
        <v>Clefs de chiffrement</v>
      </c>
      <c r="C5" s="5" t="str">
        <v>DHCP Client Spoofing</v>
      </c>
      <c r="D5" s="5" t="str">
        <v>dhcpoptinj, Yersinia</v>
      </c>
    </row>
    <row r="6" spans="1:4" ht="15" x14ac:dyDescent="0.3">
      <c r="A6" s="5" t="str">
        <v>Destruction</v>
      </c>
      <c r="B6" s="5" t="str">
        <v>Structures physiques, logicielles et/ou réseaux</v>
      </c>
      <c r="C6" s="5" t="str">
        <v>Brute force de mots de passe</v>
      </c>
      <c r="D6" t="str">
        <v>Hydra, John the Ripper</v>
      </c>
    </row>
    <row r="7" spans="1:4" ht="15" x14ac:dyDescent="0.3">
      <c r="A7" s="5" t="str">
        <v>Escalade de privilège</v>
      </c>
      <c r="B7" s="5" t="str">
        <v>Transmission</v>
      </c>
      <c r="C7" s="5" t="str">
        <v>SQL Injection</v>
      </c>
      <c r="D7" t="str">
        <v>sqlmap, burp-suite</v>
      </c>
    </row>
    <row r="8" spans="1:4" ht="15" x14ac:dyDescent="0.3">
      <c r="A8" s="5" t="str">
        <v>Dégradation de privilèges</v>
      </c>
      <c r="B8" s="5" t="str">
        <v>Faiblesses connues</v>
      </c>
      <c r="C8" s="5" t="str">
        <v>Vlan hopping</v>
      </c>
      <c r="D8" t="str">
        <v>dns-spoof, Yersinia</v>
      </c>
    </row>
    <row r="9" spans="1:4" ht="15" x14ac:dyDescent="0.3">
      <c r="A9" s="5" t="str">
        <v>Contournement</v>
      </c>
      <c r="B9" s="5" t="str">
        <v>Journalisation et surveillance</v>
      </c>
      <c r="C9" s="5" t="str">
        <v>Keylogger</v>
      </c>
      <c r="D9" t="str">
        <v>logkeys</v>
      </c>
    </row>
    <row r="10" spans="1:4" ht="15" x14ac:dyDescent="0.3">
      <c r="A10" s="5" t="str">
        <v>Reproduction</v>
      </c>
      <c r="B10" s="5" t="str">
        <v>Configurations opérationnelles et/ou de sécurité, sensibles</v>
      </c>
      <c r="D10" t="str">
        <v>burp-suite,nmap,metasploit</v>
      </c>
    </row>
    <row r="11" spans="1:4" ht="15" x14ac:dyDescent="0.3">
      <c r="A11" s="5" t="str">
        <v>Dégradation / limitation</v>
      </c>
      <c r="D11" t="str">
        <v>Gofish, King Phisher</v>
      </c>
    </row>
    <row r="12" spans="1:4" ht="15" x14ac:dyDescent="0.3">
      <c r="A12" s="5" t="str">
        <v>Déni de services</v>
      </c>
      <c r="D12" t="str">
        <v>Netcat, Metasploit</v>
      </c>
    </row>
    <row r="13" spans="1:4" ht="15" x14ac:dyDescent="0.3">
      <c r="A13" s="5" t="str">
        <v>Divulgation des informations chiffrées</v>
      </c>
      <c r="D13" t="str">
        <v>Airgeddon, Wifiphisher</v>
      </c>
    </row>
    <row r="14" spans="1:4" ht="15" x14ac:dyDescent="0.3">
      <c r="A14" s="5" t="str">
        <v>Inaccessibilité des informations chiffrées</v>
      </c>
      <c r="D14" t="str">
        <v>arpspoof, ettercap</v>
      </c>
    </row>
    <row r="15" spans="1:4" ht="15" x14ac:dyDescent="0.3">
      <c r="A15" s="5" t="str">
        <v>Observation</v>
      </c>
      <c r="D15" t="str">
        <v>aircrack-ng, MDK3</v>
      </c>
    </row>
    <row r="16" spans="1:4" ht="15.6" thickBot="1" x14ac:dyDescent="0.35">
      <c r="A16" s="7" t="str">
        <v>Obfuscation</v>
      </c>
      <c r="D16" t="str">
        <v>Wifiphisher, aircrack-ng</v>
      </c>
    </row>
    <row r="17" spans="4:4" ht="15" thickTop="1" x14ac:dyDescent="0.3">
      <c r="D17" t="str">
        <v>Burp-suite, OWASP ZAP</v>
      </c>
    </row>
    <row r="18" spans="4:4" x14ac:dyDescent="0.3">
      <c r="D18" t="str">
        <v>Impacket, John the Ripper</v>
      </c>
    </row>
    <row r="19" spans="4:4" x14ac:dyDescent="0.3">
      <c r="D19" t="str">
        <v>Nmap, Hping</v>
      </c>
    </row>
    <row r="20" spans="4:4" x14ac:dyDescent="0.3">
      <c r="D20" t="str">
        <v>SSLstrip, ettercap</v>
      </c>
    </row>
    <row r="21" spans="4:4" x14ac:dyDescent="0.3">
      <c r="D21" t="str">
        <v>tplmap, burp-suite</v>
      </c>
    </row>
    <row r="22" spans="4:4" x14ac:dyDescent="0.3">
      <c r="D22" t="str">
        <v>LOIC, HOIC, Botnets</v>
      </c>
    </row>
    <row r="23" spans="4:4" x14ac:dyDescent="0.3">
      <c r="D23" t="str">
        <v>ettercap, wireshark, MITMf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RISQUES_BIENS</vt:lpstr>
      <vt:lpstr>RISQUES_ATTAQUES</vt:lpstr>
      <vt:lpstr>ATTAQUES_OUTILS</vt:lpstr>
      <vt:lpstr>ETIQUETTES_RISQUES</vt:lpstr>
      <vt:lpstr>ETIQUETTES_ATTAQUES</vt:lpstr>
      <vt:lpstr>ETIQUETTES_OUTILS</vt:lpstr>
      <vt:lpstr>BASE_INFORMATION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ARANDA François-Xavier</dc:creator>
  <cp:lastModifiedBy>MANZANO Athys</cp:lastModifiedBy>
  <dcterms:created xsi:type="dcterms:W3CDTF">2024-02-13T07:34:42Z</dcterms:created>
  <dcterms:modified xsi:type="dcterms:W3CDTF">2024-03-05T15:24:06Z</dcterms:modified>
</cp:coreProperties>
</file>