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</sheets>
  <definedNames/>
  <calcPr/>
</workbook>
</file>

<file path=xl/sharedStrings.xml><?xml version="1.0" encoding="utf-8"?>
<sst xmlns="http://schemas.openxmlformats.org/spreadsheetml/2006/main" count="2981" uniqueCount="62">
  <si>
    <t>Fine-Structure Energy Levels for  F IX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</si>
  <si>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</si>
  <si>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</si>
  <si>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</si>
  <si>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 Badnell, N.R.</t>
  </si>
  <si>
    <t>Unpublished</t>
  </si>
  <si>
    <t>S4: MCDF (GRASP) calculation by Aggarwal, K.M.;  Keenan, F. P.; Heeter, R. F.</t>
  </si>
  <si>
    <t>a: excludes QED effects. b: includes QED effects</t>
  </si>
  <si>
    <t>S5: Breit-Pauli approximation with the code SUPERSTRUCTURE by Nahar, S.N.</t>
  </si>
  <si>
    <t>S1</t>
  </si>
  <si>
    <t>S2</t>
  </si>
  <si>
    <t>S3</t>
  </si>
  <si>
    <t>S4a</t>
  </si>
  <si>
    <t>S4b</t>
  </si>
  <si>
    <t>S5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</si>
  <si>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</si>
  <si>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</si>
  <si>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</si>
  <si>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</si>
  <si>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</si>
  <si>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</si>
  <si>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</si>
  <si>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</si>
  <si>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</si>
  <si>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</si>
  <si>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E (cm-1)</t>
  </si>
  <si>
    <t>1s</t>
  </si>
  <si>
    <t>2S </t>
  </si>
  <si>
    <t>2p</t>
  </si>
  <si>
    <t>2P*</t>
  </si>
  <si>
    <t>2s</t>
  </si>
  <si>
    <t>3p</t>
  </si>
  <si>
    <t>3s</t>
  </si>
  <si>
    <t>3d</t>
  </si>
  <si>
    <t>2D 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</si>
  <si>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</si>
  <si>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</si>
  <si>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</si>
  <si>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</si>
  <si>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</si>
  <si>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</si>
  <si>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</si>
  <si>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</si>
  <si>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</si>
  <si>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</si>
  <si>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 </t>
  </si>
  <si>
    <t>A-values for  fine-structure transitions in F IX</t>
  </si>
  <si>
    <t>S6: relativistic calculations by  Goldman, S.P.; Drake, G.W.F.  </t>
  </si>
  <si>
    <t>and by Parpia, F.A.; Johnson, W.R.</t>
  </si>
  <si>
    <t>S6</t>
  </si>
  <si>
    <t>S4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</si>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</sst>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7">
    <numFmt numFmtId="164" formatCode="0.0000E+00"/>
    <numFmt numFmtId="165" formatCode="0.000E+00"/>
    <numFmt numFmtId="166" formatCode="0.000E+00"/>
    <numFmt numFmtId="167" formatCode="0.000000"/>
    <numFmt numFmtId="168" formatCode="0.000E+00"/>
    <numFmt numFmtId="169" formatCode="0.0000"/>
    <numFmt numFmtId="170" formatCode="0.0000"/>
    <numFmt numFmtId="171" formatCode="0.000"/>
    <numFmt numFmtId="172" formatCode="0.0"/>
    <numFmt numFmtId="173" formatCode="0.0"/>
    <numFmt numFmtId="174" formatCode="0.000E+00"/>
    <numFmt numFmtId="175" formatCode="0.000E+00"/>
    <numFmt numFmtId="176" formatCode="0.000"/>
    <numFmt numFmtId="177" formatCode="0.000000"/>
    <numFmt numFmtId="178" formatCode="0.000E+00"/>
    <numFmt numFmtId="179" formatCode="0.0"/>
    <numFmt numFmtId="180" formatCode="0.000E+00"/>
    <numFmt numFmtId="181" formatCode="0.000E+00"/>
    <numFmt numFmtId="182" formatCode="0.000E+00"/>
    <numFmt numFmtId="183" formatCode="0.000"/>
    <numFmt numFmtId="184" formatCode="0.0000E+00"/>
    <numFmt numFmtId="185" formatCode="0.0000E+00"/>
    <numFmt numFmtId="186" formatCode="0.000000E+00"/>
    <numFmt numFmtId="187" formatCode="0.000000000"/>
    <numFmt numFmtId="188" formatCode="0.000E+00"/>
    <numFmt numFmtId="189" formatCode="0.0000E+00"/>
    <numFmt numFmtId="190" formatCode="0.000E+00"/>
  </numFmts>
  <fonts count="6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28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2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center" wrapText="1"/>
    </xf>
    <xf applyAlignment="1" fillId="3" xfId="0" numFmtId="165" borderId="0" applyFont="1" fontId="2" applyNumberFormat="1" applyFill="1">
      <alignment vertical="bottom" horizontal="right"/>
    </xf>
    <xf applyAlignment="1" fillId="4" xfId="0" numFmtId="166" borderId="0" applyFont="1" fontId="3" applyNumberFormat="1" applyFill="1">
      <alignment vertical="bottom" horizontal="center"/>
    </xf>
    <xf applyAlignment="1" fillId="5" xfId="0" numFmtId="2" borderId="0" applyFont="1" fontId="4" applyNumberFormat="1" applyFill="1">
      <alignment vertical="bottom" horizontal="right"/>
    </xf>
    <xf fillId="0" xfId="0" numFmtId="167" borderId="0" applyFont="1" fontId="5" applyNumberFormat="1"/>
    <xf applyAlignment="1" fillId="6" xfId="0" numFmtId="0" borderId="0" applyFont="1" fontId="6" applyFill="1">
      <alignment vertical="bottom" horizontal="right"/>
    </xf>
    <xf applyAlignment="1" fillId="7" xfId="0" numFmtId="168" borderId="0" applyFont="1" fontId="7" applyNumberFormat="1" applyFill="1">
      <alignment vertical="bottom" horizontal="right"/>
    </xf>
    <xf fillId="0" xfId="0" numFmtId="169" borderId="0" applyFont="1" fontId="8" applyNumberFormat="1"/>
    <xf applyAlignment="1" fillId="8" xfId="0" numFmtId="0" borderId="0" applyFont="1" fontId="9" applyFill="1">
      <alignment vertical="bottom" horizontal="right"/>
    </xf>
    <xf applyAlignment="1" fillId="0" xfId="0" numFmtId="170" borderId="0" applyFont="1" fontId="10" applyNumberFormat="1">
      <alignment vertical="bottom" horizontal="general" wrapText="1"/>
    </xf>
    <xf fillId="0" xfId="0" numFmtId="0" borderId="0" applyFont="1" fontId="11"/>
    <xf applyAlignment="1" fillId="0" xfId="0" numFmtId="171" borderId="0" applyFont="1" fontId="12" applyNumberFormat="1">
      <alignment vertical="bottom" horizontal="general" wrapText="1"/>
    </xf>
    <xf applyAlignment="1" fillId="9" xfId="0" numFmtId="172" borderId="0" applyFont="1" fontId="13" applyNumberFormat="1" applyFill="1">
      <alignment vertical="bottom" horizontal="right"/>
    </xf>
    <xf applyAlignment="1" fillId="0" xfId="0" numFmtId="0" borderId="0" applyFont="1" fontId="14">
      <alignment vertical="bottom" horizontal="left"/>
    </xf>
    <xf applyAlignment="1" fillId="0" xfId="0" numFmtId="173" borderId="0" applyFont="1" fontId="15" applyNumberFormat="1">
      <alignment vertical="bottom" horizontal="general" wrapText="1"/>
    </xf>
    <xf fillId="0" xfId="0" numFmtId="0" borderId="0" applyFont="1" fontId="16"/>
    <xf fillId="0" xfId="0" numFmtId="2" borderId="0" applyFont="1" fontId="17" applyNumberFormat="1"/>
    <xf fillId="0" xfId="0" numFmtId="174" borderId="0" applyFont="1" fontId="18" applyNumberFormat="1"/>
    <xf fillId="0" xfId="0" numFmtId="1" borderId="0" applyFont="1" fontId="19" applyNumberFormat="1"/>
    <xf applyAlignment="1" fillId="10" xfId="0" numFmtId="175" borderId="0" applyFont="1" fontId="20" applyNumberFormat="1" applyFill="1">
      <alignment vertical="bottom" horizontal="right"/>
    </xf>
    <xf applyAlignment="1" fillId="11" xfId="0" numFmtId="2" borderId="0" applyFont="1" fontId="21" applyNumberFormat="1" applyFill="1">
      <alignment vertical="bottom" horizontal="right"/>
    </xf>
    <xf fillId="0" xfId="0" numFmtId="176" borderId="0" applyFont="1" fontId="22" applyNumberFormat="1"/>
    <xf fillId="0" xfId="0" numFmtId="11" borderId="0" applyFont="1" fontId="23" applyNumberFormat="1"/>
    <xf applyAlignment="1" fillId="0" xfId="0" numFmtId="0" borderId="0" applyFont="1" fontId="24">
      <alignment vertical="bottom" horizontal="general" wrapText="1"/>
    </xf>
    <xf applyAlignment="1" fillId="0" xfId="0" numFmtId="0" borderId="0" applyFont="1" fontId="25">
      <alignment vertical="bottom" horizontal="right"/>
    </xf>
    <xf applyAlignment="1" fillId="12" xfId="0" numFmtId="0" borderId="0" applyFont="1" fontId="26" applyFill="1">
      <alignment vertical="bottom" horizontal="left"/>
    </xf>
    <xf applyAlignment="1" fillId="13" xfId="0" numFmtId="177" borderId="0" applyFont="1" fontId="27" applyNumberFormat="1" applyFill="1">
      <alignment vertical="bottom" horizontal="right"/>
    </xf>
    <xf fillId="0" xfId="0" numFmtId="178" borderId="0" applyFont="1" fontId="28" applyNumberFormat="1"/>
    <xf applyAlignment="1" fillId="14" xfId="0" numFmtId="0" borderId="0" applyFont="1" fontId="29" applyFill="1">
      <alignment vertical="bottom" horizontal="center"/>
    </xf>
    <xf applyAlignment="1" fillId="0" xfId="0" numFmtId="1" borderId="0" applyFont="1" fontId="30" applyNumberFormat="1">
      <alignment vertical="bottom" horizontal="general" wrapText="1"/>
    </xf>
    <xf fillId="0" xfId="0" numFmtId="11" borderId="0" applyFont="1" fontId="31" applyNumberFormat="1"/>
    <xf applyAlignment="1" fillId="15" xfId="0" numFmtId="2" borderId="0" applyFont="1" fontId="32" applyNumberFormat="1" applyFill="1">
      <alignment vertical="bottom" horizontal="right"/>
    </xf>
    <xf fillId="0" xfId="0" numFmtId="1" borderId="0" applyFont="1" fontId="33" applyNumberFormat="1"/>
    <xf fillId="0" xfId="0" numFmtId="179" borderId="0" applyFont="1" fontId="34" applyNumberFormat="1"/>
    <xf applyAlignment="1" fillId="0" xfId="0" numFmtId="0" borderId="0" applyFont="1" fontId="35">
      <alignment vertical="bottom" horizontal="left"/>
    </xf>
    <xf applyAlignment="1" fillId="16" xfId="0" numFmtId="180" borderId="0" applyFont="1" fontId="36" applyNumberFormat="1" applyFill="1">
      <alignment vertical="bottom" horizontal="right"/>
    </xf>
    <xf applyAlignment="1" fillId="17" xfId="0" numFmtId="181" borderId="0" applyFont="1" fontId="37" applyNumberFormat="1" applyFill="1">
      <alignment vertical="bottom" horizontal="right"/>
    </xf>
    <xf applyAlignment="1" fillId="18" xfId="0" numFmtId="2" borderId="0" applyFont="1" fontId="38" applyNumberFormat="1" applyFill="1">
      <alignment vertical="bottom" horizontal="center"/>
    </xf>
    <xf fillId="0" xfId="0" numFmtId="0" borderId="0" applyFont="1" fontId="39"/>
    <xf fillId="0" xfId="0" numFmtId="0" borderId="0" applyFont="1" fontId="40"/>
    <xf applyAlignment="1" fillId="19" xfId="0" numFmtId="182" borderId="0" applyFont="1" fontId="41" applyNumberFormat="1" applyFill="1">
      <alignment vertical="bottom" horizontal="center"/>
    </xf>
    <xf applyAlignment="1" fillId="0" xfId="0" numFmtId="0" borderId="0" applyFont="1" fontId="42">
      <alignment vertical="bottom" horizontal="left"/>
    </xf>
    <xf fillId="0" xfId="0" numFmtId="0" borderId="0" applyFont="1" fontId="43"/>
    <xf applyAlignment="1" fillId="20" xfId="0" numFmtId="0" borderId="0" applyFont="1" fontId="44" applyFill="1">
      <alignment vertical="bottom" horizontal="right"/>
    </xf>
    <xf applyAlignment="1" fillId="21" xfId="0" numFmtId="0" borderId="0" applyFont="1" fontId="45" applyFill="1">
      <alignment vertical="bottom" horizontal="right"/>
    </xf>
    <xf applyAlignment="1" fillId="22" xfId="0" numFmtId="2" borderId="0" applyFont="1" fontId="46" applyNumberFormat="1" applyFill="1">
      <alignment vertical="bottom" horizontal="right"/>
    </xf>
    <xf fillId="0" xfId="0" numFmtId="183" borderId="0" applyFont="1" fontId="47" applyNumberFormat="1"/>
    <xf fillId="0" xfId="0" numFmtId="184" borderId="0" applyFont="1" fontId="48" applyNumberFormat="1"/>
    <xf fillId="0" xfId="0" numFmtId="185" borderId="0" applyFont="1" fontId="49" applyNumberFormat="1"/>
    <xf applyAlignment="1" fillId="23" xfId="0" numFmtId="2" borderId="0" applyFont="1" fontId="50" applyNumberFormat="1" applyFill="1">
      <alignment vertical="bottom" horizontal="center"/>
    </xf>
    <xf applyAlignment="1" fillId="0" xfId="0" numFmtId="0" borderId="0" applyFont="1" fontId="51">
      <alignment vertical="bottom" horizontal="left"/>
    </xf>
    <xf applyAlignment="1" fillId="24" xfId="0" numFmtId="2" borderId="0" applyFont="1" fontId="52" applyNumberFormat="1" applyFill="1">
      <alignment vertical="bottom" horizontal="right"/>
    </xf>
    <xf fillId="0" xfId="0" numFmtId="186" borderId="0" applyFont="1" fontId="53" applyNumberFormat="1"/>
    <xf fillId="0" xfId="0" numFmtId="187" borderId="0" applyFont="1" fontId="54" applyNumberFormat="1"/>
    <xf applyAlignment="1" fillId="0" xfId="0" numFmtId="0" borderId="0" applyFont="1" fontId="55">
      <alignment vertical="bottom" horizontal="left" wrapText="1"/>
    </xf>
    <xf applyAlignment="1" fillId="25" xfId="0" numFmtId="188" borderId="0" applyFont="1" fontId="56" applyNumberFormat="1" applyFill="1">
      <alignment vertical="bottom" horizontal="right"/>
    </xf>
    <xf applyAlignment="1" fillId="0" xfId="0" numFmtId="0" borderId="0" applyFont="1" fontId="57">
      <alignment vertical="bottom" horizontal="left"/>
    </xf>
    <xf applyAlignment="1" fillId="0" xfId="0" numFmtId="189" borderId="0" applyFont="1" fontId="58" applyNumberFormat="1">
      <alignment vertical="bottom" horizontal="general" wrapText="1"/>
    </xf>
    <xf applyAlignment="1" fillId="26" xfId="0" numFmtId="0" borderId="0" applyFont="1" fontId="59" applyFill="1">
      <alignment vertical="bottom" horizontal="right"/>
    </xf>
    <xf applyAlignment="1" fillId="27" xfId="0" numFmtId="190" borderId="0" applyFont="1" fontId="60" applyNumberFormat="1" applyFill="1">
      <alignment vertical="bottom" horizontal="center"/>
    </xf>
    <xf applyAlignment="1" fillId="0" xfId="0" numFmtId="11" borderId="0" applyFont="1" fontId="61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4" width="4.29"/>
    <col min="2" customWidth="1" max="2" style="14" width="4.71"/>
    <col min="3" customWidth="1" max="3" style="14" width="4.43"/>
    <col min="4" customWidth="1" max="4" width="7.14"/>
    <col min="5" customWidth="1" max="5" width="6.14"/>
    <col min="6" customWidth="1" max="6" width="5.86"/>
    <col min="7" customWidth="1" max="7" width="4.0"/>
    <col min="8" customWidth="1" max="8" width="4.14"/>
    <col min="9" customWidth="1" max="9" width="5.0"/>
    <col min="10" customWidth="1" max="10" style="17" width="14.57"/>
    <col min="11" customWidth="1" max="11" style="5" width="10.43"/>
    <col min="12" customWidth="1" max="12" width="10.86"/>
    <col min="13" customWidth="1" max="13" width="10.57"/>
    <col min="14" customWidth="1" max="14" width="10.86"/>
    <col min="15" customWidth="1" max="15" style="15" width="11.14"/>
    <col min="16" customWidth="1" max="16" style="15" width="8.0"/>
    <col min="17" customWidth="1" max="17" width="11.71"/>
    <col min="18" customWidth="1" max="18" style="34" width="10.29"/>
    <col min="19" customWidth="1" max="19" width="10.43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3" r="A1">
        <v>0</v>
      </c>
      <c s="39" r="B1"/>
      <c s="39" r="C1"/>
      <c s="39" r="D1"/>
      <c s="14" r="E1"/>
      <c s="39" r="F1"/>
      <c s="25" r="G1"/>
      <c s="39" r="H1"/>
      <c s="39" r="I1"/>
      <c s="39" r="J1"/>
      <c s="39" r="K1"/>
      <c s="39" r="L1"/>
      <c s="39" r="M1"/>
      <c s="39" r="N1"/>
      <c s="34" r="O1"/>
      <c s="34" r="P1"/>
      <c s="39" r="Q1"/>
      <c s="39" r="R1"/>
      <c s="39" r="S1"/>
      <c s="39" r="T1"/>
      <c s="39" r="U1"/>
      <c s="39" r="V1"/>
      <c s="39" r="W1"/>
      <c s="39" r="X1"/>
      <c s="24" r="Y1"/>
    </row>
    <row r="2">
      <c s="35" r="A2"/>
      <c s="24" r="B2"/>
      <c s="24" r="C2"/>
      <c s="39" r="D2"/>
      <c s="14" r="E2"/>
      <c s="39" r="F2"/>
      <c s="25" r="G2"/>
      <c s="39" r="H2"/>
      <c s="39" r="I2"/>
      <c s="39" r="J2"/>
      <c s="39" r="K2"/>
      <c s="39" r="L2"/>
      <c s="39" r="M2"/>
      <c s="39" r="N2"/>
      <c s="34" r="O2"/>
      <c s="34" r="P2"/>
      <c s="39" r="Q2"/>
      <c s="39" r="R2"/>
      <c s="39" r="S2"/>
      <c s="39" r="T2"/>
      <c s="39" r="U2"/>
      <c s="39" r="V2"/>
      <c s="39" r="W2"/>
      <c s="39" r="X2"/>
      <c s="24" r="Y2"/>
    </row>
    <row r="3">
      <c t="s" s="14" r="A3">
        <v>1</v>
      </c>
      <c s="14" r="B3"/>
      <c s="14" r="C3"/>
      <c s="39" r="D3"/>
      <c s="14" r="E3"/>
      <c s="39" r="F3"/>
      <c s="25" r="G3"/>
      <c s="39" r="H3"/>
      <c s="39" r="I3"/>
      <c s="39" r="J3"/>
      <c s="39" r="K3"/>
      <c s="39" r="L3"/>
      <c s="39" r="M3"/>
      <c s="39" r="N3"/>
      <c s="34" r="O3"/>
      <c s="34" r="P3"/>
      <c s="39" r="Q3"/>
      <c s="39" r="R3"/>
      <c s="39" r="S3"/>
      <c s="39" r="T3"/>
      <c s="39" r="U3"/>
      <c s="39" r="V3"/>
      <c s="39" r="W3"/>
      <c s="39" r="X3"/>
      <c s="24" r="Y3"/>
    </row>
    <row r="4">
      <c t="s" s="57" r="A4">
        <v>2</v>
      </c>
      <c s="24" r="B4"/>
      <c s="24" r="C4"/>
      <c s="39" r="D4"/>
      <c s="14" r="E4"/>
      <c s="39" r="F4"/>
      <c s="25" r="G4"/>
      <c s="39" r="H4"/>
      <c s="39" r="I4"/>
      <c s="39" r="J4"/>
      <c s="39" r="K4"/>
      <c s="39" r="L4"/>
      <c s="39" r="M4"/>
      <c s="39" r="N4"/>
      <c s="34" r="O4"/>
      <c s="34" r="P4"/>
      <c s="39" r="Q4"/>
      <c s="39" r="R4"/>
      <c s="39" r="S4"/>
      <c s="39" r="T4"/>
      <c s="39" r="U4"/>
      <c s="39" r="V4"/>
      <c s="39" r="W4"/>
      <c s="39" r="X4"/>
      <c s="24" r="Y4"/>
    </row>
    <row r="5">
      <c t="s" s="14" r="A5">
        <v>3</v>
      </c>
      <c s="14" r="B5"/>
      <c s="14" r="C5"/>
      <c s="39" r="D5"/>
      <c s="14" r="E5"/>
      <c s="39" r="F5"/>
      <c s="25" r="G5"/>
      <c s="39" r="H5"/>
      <c s="39" r="I5"/>
      <c s="39" r="J5"/>
      <c s="39" r="K5"/>
      <c s="39" r="L5"/>
      <c s="39" r="M5"/>
      <c s="39" r="N5"/>
      <c s="34" r="O5"/>
      <c s="34" r="P5"/>
      <c s="39" r="Q5"/>
      <c s="39" r="R5"/>
      <c s="39" r="S5"/>
      <c s="39" r="T5"/>
      <c s="39" r="U5"/>
      <c s="39" r="V5"/>
      <c s="39" r="W5"/>
      <c s="39" r="X5"/>
      <c s="24" r="Y5"/>
    </row>
    <row r="6">
      <c t="str" s="42" r="A6">
        <f>HYPERLINK("http://adsabs.harvard.edu/abs/2004JPCRD..33.1059J","http://adsabs.harvard.edu/abs/2004JPCRD..33.1059J")</f>
        <v>http://adsabs.harvard.edu/abs/2004JPCRD..33.1059J</v>
      </c>
      <c s="57" r="B6"/>
      <c s="57" r="C6"/>
      <c s="57" r="D6"/>
      <c s="57" r="E6"/>
      <c s="57" r="F6"/>
      <c s="57" r="G6"/>
      <c s="57" r="H6"/>
      <c s="57" r="I6"/>
      <c s="57" r="J6"/>
      <c s="39" r="K6"/>
      <c s="39" r="L6"/>
      <c s="39" r="M6"/>
      <c s="39" r="N6"/>
      <c s="34" r="O6"/>
      <c s="34" r="P6"/>
      <c s="39" r="Q6"/>
      <c s="39" r="R6"/>
      <c s="39" r="S6"/>
      <c s="39" r="T6"/>
      <c s="39" r="U6"/>
      <c s="39" r="V6"/>
      <c s="39" r="W6"/>
      <c s="39" r="X6"/>
      <c s="24" r="Y6"/>
    </row>
    <row r="7">
      <c t="str" s="42" r="A7">
        <f>HYPERLINK("http://adsabs.harvard.edu/abs/2004PhyS...69..196J","http://adsabs.harvard.edu/abs/2004PhyS...69..196J")</f>
        <v>http://adsabs.harvard.edu/abs/2004PhyS...69..196J</v>
      </c>
      <c s="57" r="B7"/>
      <c s="57" r="C7"/>
      <c s="57" r="D7"/>
      <c s="57" r="E7"/>
      <c s="57" r="F7"/>
      <c s="57" r="G7"/>
      <c s="39" r="H7"/>
      <c s="39" r="I7"/>
      <c s="39" r="J7"/>
      <c s="39" r="K7"/>
      <c s="39" r="L7"/>
      <c s="39" r="M7"/>
      <c s="39" r="N7"/>
      <c s="34" r="O7"/>
      <c s="34" r="P7"/>
      <c s="39" r="Q7"/>
      <c s="39" r="R7"/>
      <c s="39" r="S7"/>
      <c s="39" r="T7"/>
      <c s="39" r="U7"/>
      <c s="39" r="V7"/>
      <c s="39" r="W7"/>
      <c s="39" r="X7"/>
      <c s="24" r="Y7"/>
    </row>
    <row r="8">
      <c t="str" s="42" r="A8">
        <f>HYPERLINK("http://www.fisica.unam.mx/research/tables/spectra/1el/","http://www.fisica.unam.mx/research/tables/spectra/1el/")</f>
        <v>http://www.fisica.unam.mx/research/tables/spectra/1el/</v>
      </c>
      <c s="57" r="B8"/>
      <c s="57" r="C8"/>
      <c s="57" r="D8"/>
      <c s="57" r="E8"/>
      <c s="57" r="F8"/>
      <c s="57" r="G8"/>
      <c s="39" r="H8"/>
      <c s="39" r="I8"/>
      <c s="39" r="J8"/>
      <c s="39" r="K8"/>
      <c s="39" r="L8"/>
      <c s="39" r="M8"/>
      <c s="39" r="N8"/>
      <c s="34" r="O8"/>
      <c s="34" r="P8"/>
      <c s="39" r="Q8"/>
      <c s="39" r="R8"/>
      <c s="39" r="S8"/>
      <c s="39" r="T8"/>
      <c s="39" r="U8"/>
      <c s="39" r="V8"/>
      <c s="39" r="W8"/>
      <c s="39" r="X8"/>
      <c s="24" r="Y8"/>
    </row>
    <row r="9">
      <c t="s" s="39" r="A9">
        <v>4</v>
      </c>
      <c s="39" r="B9"/>
      <c s="39" r="C9"/>
      <c s="39" r="D9"/>
      <c s="39" r="E9"/>
      <c s="39" r="F9"/>
      <c s="39" r="G9"/>
      <c s="39" r="H9"/>
      <c s="39" r="I9"/>
      <c s="39" r="J9"/>
      <c s="39" r="K9"/>
      <c s="39" r="L9"/>
      <c s="39" r="M9"/>
      <c s="39" r="N9"/>
      <c s="34" r="O9"/>
      <c s="34" r="P9"/>
      <c s="39" r="Q9"/>
      <c s="39" r="R9"/>
      <c s="39" r="S9"/>
      <c s="39" r="T9"/>
      <c s="39" r="U9"/>
      <c s="39" r="V9"/>
      <c s="39" r="W9"/>
      <c s="39" r="X9"/>
      <c s="24" r="Y9"/>
    </row>
    <row r="10">
      <c t="s" s="14" r="A10">
        <v>5</v>
      </c>
      <c s="14" r="B10"/>
      <c s="14" r="C10"/>
      <c s="39" r="D10"/>
      <c s="39" r="E10"/>
      <c s="39" r="F10"/>
      <c s="39" r="G10"/>
      <c s="39" r="H10"/>
      <c s="39" r="I10"/>
      <c s="39" r="J10"/>
      <c s="39" r="K10"/>
      <c s="39" r="L10"/>
      <c s="39" r="M10"/>
      <c s="39" r="N10"/>
      <c s="34" r="O10"/>
      <c s="34" r="P10"/>
      <c s="39" r="Q10"/>
      <c s="39" r="R10"/>
      <c s="39" r="S10"/>
      <c s="39" r="T10"/>
      <c s="39" r="U10"/>
      <c s="39" r="V10"/>
      <c s="39" r="W10"/>
      <c s="39" r="X10"/>
      <c s="24" r="Y10"/>
    </row>
    <row r="11">
      <c t="s" s="51" r="A11">
        <v>6</v>
      </c>
      <c s="51" r="B11"/>
      <c s="51" r="C11"/>
      <c s="11" r="D11"/>
      <c s="11" r="E11"/>
      <c s="11" r="F11"/>
      <c s="11" r="G11"/>
      <c s="11" r="H11"/>
      <c s="11" r="I11"/>
      <c s="54" r="J11"/>
      <c s="39" r="K11"/>
      <c s="39" r="L11"/>
      <c s="39" r="M11"/>
      <c s="39" r="N11"/>
      <c s="34" r="O11"/>
      <c s="34" r="P11"/>
      <c s="39" r="Q11"/>
      <c s="39" r="R11"/>
      <c s="39" r="S11"/>
      <c s="39" r="T11"/>
      <c s="39" r="U11"/>
      <c s="39" r="V11"/>
      <c s="39" r="W11"/>
      <c s="39" r="X11"/>
      <c s="24" r="Y11"/>
    </row>
    <row r="12">
      <c t="s" s="51" r="A12">
        <v>7</v>
      </c>
      <c s="51" r="B12"/>
      <c s="51" r="C12"/>
      <c s="11" r="D12"/>
      <c s="11" r="E12"/>
      <c s="11" r="F12"/>
      <c s="11" r="G12"/>
      <c s="11" r="H12"/>
      <c s="11" r="I12"/>
      <c s="54" r="J12"/>
      <c s="39" r="K12"/>
      <c s="39" r="L12"/>
      <c s="39" r="M12"/>
      <c s="39" r="N12"/>
      <c s="34" r="O12"/>
      <c s="34" r="P12"/>
      <c s="39" r="Q12"/>
      <c s="39" r="R12"/>
      <c s="39" r="S12"/>
      <c s="39" r="T12"/>
      <c s="39" r="U12"/>
      <c s="39" r="V12"/>
      <c s="39" r="W12"/>
      <c s="39" r="X12"/>
      <c s="24" r="Y12"/>
    </row>
    <row r="13">
      <c t="str" s="42" r="A13">
        <f>HYPERLINK("http://adsabs.harvard.edu/abs/2010PhyS...82a5006A","http://adsabs.harvard.edu/abs/2010PhyS...82a5006A")</f>
        <v>http://adsabs.harvard.edu/abs/2010PhyS...82a5006A</v>
      </c>
      <c s="42" r="B13"/>
      <c s="42" r="C13"/>
      <c s="42" r="D13"/>
      <c s="42" r="E13"/>
      <c s="42" r="F13"/>
      <c s="42" r="G13"/>
      <c s="42" r="H13"/>
      <c s="42" r="I13"/>
      <c s="42" r="J13"/>
      <c s="39" r="K13"/>
      <c s="39" r="L13"/>
      <c s="39" r="M13"/>
      <c s="39" r="N13"/>
      <c s="34" r="O13"/>
      <c s="34" r="P13"/>
      <c s="39" r="Q13"/>
      <c s="39" r="R13"/>
      <c s="39" r="S13"/>
      <c s="39" r="T13"/>
      <c s="39" r="U13"/>
      <c s="39" r="V13"/>
      <c s="39" r="W13"/>
      <c s="39" r="X13"/>
      <c s="24" r="Y13"/>
    </row>
    <row r="14">
      <c t="s" s="39" r="A14">
        <v>8</v>
      </c>
      <c s="42" r="B14"/>
      <c s="42" r="C14"/>
      <c s="42" r="D14"/>
      <c s="42" r="E14"/>
      <c s="42" r="F14"/>
      <c s="42" r="G14"/>
      <c s="42" r="H14"/>
      <c s="42" r="I14"/>
      <c s="42" r="J14"/>
      <c s="39" r="K14"/>
      <c s="39" r="L14"/>
      <c s="39" r="M14"/>
      <c s="39" r="N14"/>
      <c s="34" r="O14"/>
      <c s="34" r="P14"/>
      <c s="39" r="Q14"/>
      <c s="39" r="R14"/>
      <c s="39" r="S14"/>
      <c s="39" r="T14"/>
      <c s="39" r="U14"/>
      <c s="39" r="V14"/>
      <c s="39" r="W14"/>
      <c s="39" r="X14"/>
      <c s="24" r="Y14"/>
    </row>
    <row r="15">
      <c t="str" s="42" r="A15">
        <f>HYPERLINK("http://adsabs.harvard.edu/abs/2006ApJS..164..280N","http://adsabs.harvard.edu/abs/2006ApJS..164..280N")</f>
        <v>http://adsabs.harvard.edu/abs/2006ApJS..164..280N</v>
      </c>
      <c s="42" r="B15"/>
      <c s="42" r="C15"/>
      <c s="42" r="D15"/>
      <c s="42" r="E15"/>
      <c s="42" r="F15"/>
      <c s="42" r="G15"/>
      <c s="42" r="H15"/>
      <c s="42" r="I15"/>
      <c s="42" r="J15"/>
      <c s="39" r="K15"/>
      <c s="39" r="L15"/>
      <c s="39" r="M15"/>
      <c s="39" r="N15"/>
      <c s="34" r="O15"/>
      <c s="34" r="P15"/>
      <c s="39" r="Q15"/>
      <c s="39" r="R15"/>
      <c s="39" r="S15"/>
      <c s="39" r="T15"/>
      <c s="39" r="U15"/>
      <c s="39" r="V15"/>
      <c s="39" r="W15"/>
      <c s="39" r="X15"/>
      <c s="24" r="Y15"/>
    </row>
    <row r="16">
      <c t="str" s="42" r="A16">
        <f>HYPERLINK("http://www.astronomy.ohio-state.edu/~nahar/nahar_radiativeatomicdata/f9/f9.fsa.txt","http://www.astronomy.ohio-state.edu/~nahar/nahar_radiativeatomicdata/f9/f9.fsa.txt")</f>
        <v>http://www.astronomy.ohio-state.edu/~nahar/nahar_radiativeatomicdata/f9/f9.fsa.txt</v>
      </c>
      <c s="42" r="B16"/>
      <c s="42" r="C16"/>
      <c s="42" r="D16"/>
      <c s="42" r="E16"/>
      <c s="42" r="F16"/>
      <c s="42" r="G16"/>
      <c s="42" r="H16"/>
      <c s="42" r="I16"/>
      <c s="42" r="J16"/>
      <c s="39" r="K16"/>
      <c s="39" r="L16"/>
      <c s="39" r="M16"/>
      <c s="39" r="N16"/>
      <c s="34" r="O16"/>
      <c s="34" r="P16"/>
      <c s="39" r="Q16"/>
      <c s="39" r="R16"/>
      <c s="39" r="S16"/>
      <c s="39" r="T16"/>
      <c s="39" r="U16"/>
      <c s="39" r="V16"/>
      <c s="39" r="W16"/>
      <c s="39" r="X16"/>
      <c s="24" r="Y16"/>
    </row>
    <row r="17">
      <c s="42" r="A17"/>
      <c s="14" r="B17"/>
      <c s="14" r="C17"/>
      <c s="39" r="D17"/>
      <c s="39" r="E17"/>
      <c s="39" r="F17"/>
      <c s="39" r="G17"/>
      <c s="39" r="H17"/>
      <c s="39" r="I17"/>
      <c s="39" r="J17"/>
      <c s="39" r="K17"/>
      <c s="39" r="L17"/>
      <c s="39" r="M17"/>
      <c s="39" r="N17"/>
      <c s="34" r="O17"/>
      <c s="39" r="P17"/>
      <c s="39" r="Q17"/>
      <c s="39" r="R17"/>
      <c s="39" r="S17"/>
      <c s="39" r="T17"/>
      <c s="39" r="U17"/>
      <c s="39" r="V17"/>
      <c s="39" r="W17"/>
      <c s="39" r="X17"/>
      <c s="24" r="Y17"/>
    </row>
    <row r="18">
      <c s="24" r="A18"/>
      <c s="24" r="B18"/>
      <c s="24" r="C18"/>
      <c s="39" r="D18"/>
      <c s="39" r="E18"/>
      <c s="39" r="F18"/>
      <c s="39" r="G18"/>
      <c s="39" r="H18"/>
      <c s="39" r="I18"/>
      <c t="s" s="21" r="J18">
        <v>9</v>
      </c>
      <c t="s" s="27" r="K18">
        <v>10</v>
      </c>
      <c t="s" s="46" r="L18">
        <v>11</v>
      </c>
      <c t="s" s="50" r="M18">
        <v>12</v>
      </c>
      <c t="s" s="50" r="N18">
        <v>13</v>
      </c>
      <c t="s" s="38" r="O18">
        <v>14</v>
      </c>
      <c s="34" r="P18"/>
      <c s="39" r="Q18"/>
      <c s="39" r="R18"/>
      <c s="39" r="S18"/>
      <c s="39" r="T18"/>
      <c s="39" r="U18"/>
      <c s="39" r="V18"/>
      <c s="39" r="W18"/>
      <c s="39" r="X18"/>
      <c s="24" r="Y18"/>
    </row>
    <row r="19">
      <c t="s" s="26" r="A19">
        <v>15</v>
      </c>
      <c t="s" s="26" r="B19">
        <v>16</v>
      </c>
      <c t="s" s="26" r="C19">
        <v>17</v>
      </c>
      <c t="s" s="26" r="D19">
        <v>18</v>
      </c>
      <c t="s" s="26" r="E19">
        <v>19</v>
      </c>
      <c t="s" s="44" r="F19">
        <v>20</v>
      </c>
      <c t="s" s="44" r="G19">
        <v>21</v>
      </c>
      <c t="s" s="44" r="H19">
        <v>22</v>
      </c>
      <c t="s" s="13" r="I19">
        <v>23</v>
      </c>
      <c t="s" s="21" r="J19">
        <v>24</v>
      </c>
      <c t="s" s="32" r="K19">
        <v>24</v>
      </c>
      <c t="s" s="46" r="L19">
        <v>24</v>
      </c>
      <c t="s" s="52" r="M19">
        <v>25</v>
      </c>
      <c t="s" s="52" r="N19">
        <v>25</v>
      </c>
      <c t="s" s="4" r="O19">
        <v>24</v>
      </c>
      <c s="34" r="P19"/>
      <c s="39" r="Q19"/>
      <c s="39" r="R19"/>
      <c s="39" r="S19"/>
      <c s="39" r="T19"/>
      <c s="39" r="U19"/>
      <c s="39" r="V19"/>
      <c s="39" r="W19"/>
      <c s="39" r="X19"/>
      <c s="24" r="Y19"/>
    </row>
    <row r="20">
      <c s="14" r="A20">
        <v>9</v>
      </c>
      <c s="14" r="B20">
        <v>1</v>
      </c>
      <c s="14" r="C20">
        <v>1</v>
      </c>
      <c t="s" s="39" r="D20">
        <v>26</v>
      </c>
      <c t="s" s="39" r="E20">
        <v>27</v>
      </c>
      <c s="39" r="F20">
        <v>2</v>
      </c>
      <c s="39" r="G20">
        <v>0</v>
      </c>
      <c s="39" r="H20">
        <v>0</v>
      </c>
      <c s="39" r="I20">
        <v>0.5</v>
      </c>
      <c s="10" r="J20">
        <v>0</v>
      </c>
      <c s="34" r="K20">
        <v>0</v>
      </c>
      <c s="15" r="L20">
        <v>0</v>
      </c>
      <c s="34" r="M20">
        <v>0</v>
      </c>
      <c s="34" r="N20">
        <v>0</v>
      </c>
      <c s="15" r="O20">
        <v>0</v>
      </c>
      <c s="33" r="P20"/>
      <c s="15" r="Q20"/>
      <c s="24" r="R20"/>
      <c s="24" r="S20"/>
      <c s="24" r="T20"/>
      <c s="24" r="U20"/>
      <c s="39" r="V20"/>
      <c s="39" r="W20"/>
      <c s="33" r="X20"/>
      <c s="24" r="Y20"/>
    </row>
    <row r="21">
      <c s="14" r="A21">
        <v>9</v>
      </c>
      <c s="14" r="B21">
        <v>1</v>
      </c>
      <c s="14" r="C21">
        <f>+C20+1</f>
        <v>2</v>
      </c>
      <c t="s" s="39" r="D21">
        <v>28</v>
      </c>
      <c t="s" s="39" r="E21">
        <v>29</v>
      </c>
      <c s="39" r="F21">
        <v>2</v>
      </c>
      <c s="39" r="G21">
        <v>1</v>
      </c>
      <c s="39" r="H21">
        <v>1</v>
      </c>
      <c s="39" r="I21">
        <v>0.5</v>
      </c>
      <c s="10" r="J21">
        <v>6672119.17</v>
      </c>
      <c s="15" r="K21">
        <v>6672952.8538</v>
      </c>
      <c s="15" r="L21">
        <v>6672122.9393</v>
      </c>
      <c s="34" r="M21">
        <v>6673145.91954539</v>
      </c>
      <c s="34" r="N21">
        <v>6672319.59755828</v>
      </c>
      <c s="15" r="O21">
        <v>6673137</v>
      </c>
      <c s="24" r="P21"/>
      <c s="15" r="Q21"/>
      <c s="24" r="R21"/>
      <c s="24" r="S21"/>
      <c s="24" r="T21"/>
      <c s="24" r="U21"/>
      <c s="39" r="V21"/>
      <c s="39" r="W21"/>
      <c s="33" r="X21"/>
      <c s="24" r="Y21"/>
    </row>
    <row r="22">
      <c s="14" r="A22">
        <v>9</v>
      </c>
      <c s="14" r="B22">
        <v>1</v>
      </c>
      <c s="14" r="C22">
        <f>+C21+1</f>
        <v>3</v>
      </c>
      <c t="s" s="39" r="D22">
        <v>30</v>
      </c>
      <c t="s" s="39" r="E22">
        <v>27</v>
      </c>
      <c s="39" r="F22">
        <v>2</v>
      </c>
      <c s="39" r="G22">
        <v>0</v>
      </c>
      <c s="39" r="H22">
        <v>0</v>
      </c>
      <c s="39" r="I22">
        <v>0.5</v>
      </c>
      <c s="10" r="J22">
        <v>6672231.21</v>
      </c>
      <c s="15" r="K22">
        <v>6672952.8538</v>
      </c>
      <c s="15" r="L22">
        <v>6672234.2158</v>
      </c>
      <c s="34" r="M22">
        <v>6673145.91954539</v>
      </c>
      <c s="34" r="N22">
        <v>6672429.33487396</v>
      </c>
      <c s="15" r="O22">
        <v>6673143</v>
      </c>
      <c s="24" r="P22"/>
      <c s="15" r="Q22"/>
      <c s="24" r="R22"/>
      <c s="24" r="S22"/>
      <c s="24" r="T22"/>
      <c s="24" r="U22"/>
      <c s="39" r="V22"/>
      <c s="39" r="W22"/>
      <c s="33" r="X22"/>
      <c s="24" r="Y22"/>
    </row>
    <row r="23">
      <c s="14" r="A23">
        <v>9</v>
      </c>
      <c s="14" r="B23">
        <v>1</v>
      </c>
      <c s="14" r="C23">
        <f>+C22+1</f>
        <v>4</v>
      </c>
      <c t="s" s="39" r="D23">
        <v>28</v>
      </c>
      <c t="s" s="39" r="E23">
        <v>29</v>
      </c>
      <c s="39" r="F23">
        <v>2</v>
      </c>
      <c s="39" r="G23">
        <v>1</v>
      </c>
      <c s="39" r="H23">
        <v>1</v>
      </c>
      <c s="39" r="I23">
        <v>1.5</v>
      </c>
      <c s="10" r="J23">
        <v>6674527.26</v>
      </c>
      <c s="15" r="K23">
        <v>6675355.529</v>
      </c>
      <c s="15" r="L23">
        <v>6674531.1037</v>
      </c>
      <c s="34" r="M23">
        <v>6675548.06938574</v>
      </c>
      <c s="34" r="N23">
        <v>6674727.23426442</v>
      </c>
      <c s="15" r="O23">
        <v>6675536</v>
      </c>
      <c s="24" r="P23"/>
      <c s="15" r="Q23"/>
      <c s="24" r="R23"/>
      <c s="24" r="S23"/>
      <c s="24" r="T23"/>
      <c s="24" r="U23"/>
      <c s="39" r="V23"/>
      <c s="39" r="W23"/>
      <c s="33" r="X23"/>
      <c s="24" r="Y23"/>
    </row>
    <row r="24">
      <c s="14" r="A24">
        <v>9</v>
      </c>
      <c s="14" r="B24">
        <v>1</v>
      </c>
      <c s="14" r="C24">
        <f>+C23+1</f>
        <v>5</v>
      </c>
      <c t="s" s="39" r="D24">
        <v>31</v>
      </c>
      <c t="s" s="39" r="E24">
        <v>29</v>
      </c>
      <c s="39" r="F24">
        <v>2</v>
      </c>
      <c s="39" r="G24">
        <v>1</v>
      </c>
      <c s="39" r="H24">
        <v>1</v>
      </c>
      <c s="39" r="I24">
        <v>0.5</v>
      </c>
      <c s="10" r="J24">
        <v>7908565.12</v>
      </c>
      <c s="15" r="K24">
        <v>7909396.8816</v>
      </c>
      <c s="15" r="L24">
        <v>7908568.9783</v>
      </c>
      <c s="34" r="M24">
        <v>7909625.38988156</v>
      </c>
      <c s="34" r="N24">
        <v>7908801.26264076</v>
      </c>
      <c s="15" r="O24">
        <v>7909616</v>
      </c>
      <c s="24" r="P24"/>
      <c s="15" r="Q24"/>
      <c s="24" r="R24"/>
      <c s="24" r="S24"/>
      <c s="24" r="T24"/>
      <c s="24" r="U24"/>
      <c s="39" r="V24"/>
      <c s="39" r="W24"/>
      <c s="33" r="X24"/>
      <c s="24" r="Y24"/>
    </row>
    <row r="25">
      <c s="14" r="A25">
        <v>9</v>
      </c>
      <c s="14" r="B25">
        <v>1</v>
      </c>
      <c s="14" r="C25">
        <f>+C24+1</f>
        <v>6</v>
      </c>
      <c t="s" s="39" r="D25">
        <v>32</v>
      </c>
      <c t="s" s="39" r="E25">
        <v>27</v>
      </c>
      <c s="39" r="F25">
        <v>2</v>
      </c>
      <c s="39" r="G25">
        <v>0</v>
      </c>
      <c s="39" r="H25">
        <v>0</v>
      </c>
      <c s="39" r="I25">
        <v>0.5</v>
      </c>
      <c s="10" r="J25">
        <v>7908598.62</v>
      </c>
      <c s="15" r="K25">
        <v>7909396.8816</v>
      </c>
      <c s="15" r="L25">
        <v>7908602.4783</v>
      </c>
      <c s="34" r="M25">
        <v>7909625.38988156</v>
      </c>
      <c s="34" r="N25">
        <v>7908833.08646231</v>
      </c>
      <c s="15" r="O25">
        <v>7909618</v>
      </c>
      <c s="24" r="P25"/>
      <c s="15" r="Q25"/>
      <c s="24" r="R25"/>
      <c s="24" r="S25"/>
      <c s="24" r="T25"/>
      <c s="24" r="U25"/>
      <c s="39" r="V25"/>
      <c s="39" r="W25"/>
      <c s="33" r="X25"/>
      <c s="24" r="Y25"/>
    </row>
    <row r="26">
      <c s="14" r="A26">
        <v>9</v>
      </c>
      <c s="14" r="B26">
        <v>1</v>
      </c>
      <c s="14" r="C26">
        <f>+C25+1</f>
        <v>7</v>
      </c>
      <c t="s" s="39" r="D26">
        <v>33</v>
      </c>
      <c t="s" s="39" r="E26">
        <v>34</v>
      </c>
      <c s="39" r="F26">
        <v>2</v>
      </c>
      <c s="39" r="G26">
        <v>2</v>
      </c>
      <c s="39" r="H26">
        <v>0</v>
      </c>
      <c s="39" r="I26">
        <v>1.5</v>
      </c>
      <c s="10" r="J26">
        <v>7909277.4818</v>
      </c>
      <c s="15" r="K26">
        <v>7910108.8492</v>
      </c>
      <c s="15" r="L26">
        <v>7909281.3401</v>
      </c>
      <c s="34" r="M26">
        <v>7910337.58506036</v>
      </c>
      <c s="34" r="N26">
        <v>7909513.45781956</v>
      </c>
      <c s="15" r="O26">
        <v>7910325</v>
      </c>
      <c s="24" r="P26"/>
      <c s="15" r="Q26"/>
      <c s="24" r="R26"/>
      <c s="24" r="S26"/>
      <c s="24" r="T26"/>
      <c s="24" r="U26"/>
      <c s="39" r="V26"/>
      <c s="39" r="W26"/>
      <c s="33" r="X26"/>
      <c s="24" r="Y26"/>
    </row>
    <row r="27">
      <c s="14" r="A27">
        <v>9</v>
      </c>
      <c s="14" r="B27">
        <v>1</v>
      </c>
      <c s="14" r="C27">
        <f>+C26+1</f>
        <v>8</v>
      </c>
      <c t="s" s="39" r="D27">
        <v>31</v>
      </c>
      <c t="s" s="39" r="E27">
        <v>29</v>
      </c>
      <c s="39" r="F27">
        <v>2</v>
      </c>
      <c s="39" r="G27">
        <v>1</v>
      </c>
      <c s="39" r="H27">
        <v>1</v>
      </c>
      <c s="39" r="I27">
        <v>1.5</v>
      </c>
      <c s="10" r="J27">
        <v>7909278.686</v>
      </c>
      <c s="15" r="K27">
        <v>7910108.8492</v>
      </c>
      <c s="15" r="L27">
        <v>7909282.5443</v>
      </c>
      <c s="34" r="M27">
        <v>7910337.58506036</v>
      </c>
      <c s="34" r="N27">
        <v>7909514.55519272</v>
      </c>
      <c s="15" r="O27">
        <v>7910325</v>
      </c>
      <c s="24" r="P27"/>
      <c s="24" r="Q27"/>
      <c s="24" r="R27"/>
      <c s="24" r="S27"/>
      <c s="24" r="T27"/>
      <c s="24" r="U27"/>
      <c s="39" r="V27"/>
      <c s="39" r="W27"/>
      <c s="33" r="X27"/>
      <c s="24" r="Y27"/>
    </row>
    <row r="28">
      <c s="14" r="A28">
        <v>9</v>
      </c>
      <c s="14" r="B28">
        <v>1</v>
      </c>
      <c s="14" r="C28">
        <f>+C27+1</f>
        <v>9</v>
      </c>
      <c t="s" s="39" r="D28">
        <v>33</v>
      </c>
      <c t="s" s="39" r="E28">
        <v>34</v>
      </c>
      <c s="39" r="F28">
        <v>2</v>
      </c>
      <c s="39" r="G28">
        <v>2</v>
      </c>
      <c s="39" r="H28">
        <v>0</v>
      </c>
      <c s="39" r="I28">
        <v>2.5</v>
      </c>
      <c s="10" r="J28">
        <v>7909514.8691</v>
      </c>
      <c s="15" r="K28">
        <v>7910345.688</v>
      </c>
      <c s="15" r="L28">
        <v>7909518.7274</v>
      </c>
      <c s="34" r="M28">
        <v>7910574.61766224</v>
      </c>
      <c s="34" r="N28">
        <v>7909750.49042144</v>
      </c>
      <c s="15" r="O28">
        <v>7910562</v>
      </c>
      <c s="24" r="P28"/>
      <c s="24" r="Q28"/>
      <c s="24" r="R28"/>
      <c s="24" r="S28"/>
      <c s="24" r="T28"/>
      <c s="24" r="U28"/>
      <c s="39" r="V28"/>
      <c s="39" r="W28"/>
      <c s="33" r="X28"/>
      <c s="24" r="Y28"/>
    </row>
    <row r="29">
      <c s="14" r="A29">
        <v>9</v>
      </c>
      <c s="14" r="B29">
        <v>1</v>
      </c>
      <c s="14" r="C29">
        <f>+C28+1</f>
        <v>10</v>
      </c>
      <c t="s" s="39" r="D29">
        <v>35</v>
      </c>
      <c t="s" s="39" r="E29">
        <v>29</v>
      </c>
      <c s="39" r="F29">
        <v>2</v>
      </c>
      <c s="39" r="G29">
        <v>1</v>
      </c>
      <c s="39" r="H29">
        <v>1</v>
      </c>
      <c s="39" r="I29">
        <v>0.5</v>
      </c>
      <c s="10" r="J29">
        <v>8341223.26</v>
      </c>
      <c s="15" r="K29">
        <v>8342054.6049</v>
      </c>
      <c s="15" r="L29">
        <v>8341227.1183</v>
      </c>
      <c s="34" r="M29">
        <v>8342295.4834196</v>
      </c>
      <c s="34" r="N29">
        <v>8341471.3561788</v>
      </c>
      <c s="15" r="O29">
        <v>8342286</v>
      </c>
      <c s="24" r="P29"/>
      <c s="24" r="Q29"/>
      <c s="24" r="R29"/>
      <c s="24" r="S29"/>
      <c s="24" r="T29"/>
      <c s="24" r="U29"/>
      <c s="39" r="V29"/>
      <c s="39" r="W29"/>
      <c s="33" r="X29"/>
      <c s="24" r="Y29"/>
    </row>
    <row r="30">
      <c s="14" r="A30">
        <v>9</v>
      </c>
      <c s="14" r="B30">
        <v>1</v>
      </c>
      <c s="14" r="C30">
        <f>+C29+1</f>
        <v>11</v>
      </c>
      <c t="s" s="39" r="D30">
        <v>36</v>
      </c>
      <c t="s" s="39" r="E30">
        <v>27</v>
      </c>
      <c s="39" r="F30">
        <v>2</v>
      </c>
      <c s="39" r="G30">
        <v>0</v>
      </c>
      <c s="39" r="H30">
        <v>0</v>
      </c>
      <c s="39" r="I30">
        <v>0.5</v>
      </c>
      <c s="10" r="J30">
        <v>8341237.441</v>
      </c>
      <c s="15" r="K30">
        <v>8342054.6049</v>
      </c>
      <c s="15" r="L30">
        <v>8341241.2993</v>
      </c>
      <c s="34" r="M30">
        <v>8342295.4834196</v>
      </c>
      <c s="34" r="N30">
        <v>8341485.62202984</v>
      </c>
      <c s="15" r="O30">
        <v>8342287</v>
      </c>
      <c s="24" r="P30"/>
      <c s="24" r="Q30"/>
      <c s="24" r="R30"/>
      <c s="24" r="S30"/>
      <c s="24" r="T30"/>
      <c s="24" r="U30"/>
      <c s="39" r="V30"/>
      <c s="39" r="W30"/>
      <c s="33" r="X30"/>
      <c s="24" r="Y30"/>
    </row>
    <row r="31">
      <c s="14" r="A31">
        <v>9</v>
      </c>
      <c s="14" r="B31">
        <v>1</v>
      </c>
      <c s="14" r="C31">
        <f>+C30+1</f>
        <v>12</v>
      </c>
      <c t="s" s="39" r="D31">
        <v>37</v>
      </c>
      <c t="s" s="39" r="E31">
        <v>34</v>
      </c>
      <c s="39" r="F31">
        <v>2</v>
      </c>
      <c s="39" r="G31">
        <v>2</v>
      </c>
      <c s="39" r="H31">
        <v>0</v>
      </c>
      <c s="39" r="I31">
        <v>1.5</v>
      </c>
      <c s="10" r="J31">
        <v>8341523.753</v>
      </c>
      <c s="15" r="K31">
        <v>8342354.9391</v>
      </c>
      <c s="15" r="L31">
        <v>8341527.6113</v>
      </c>
      <c s="34" r="M31">
        <v>8342596.16366458</v>
      </c>
      <c s="34" r="N31">
        <v>8341772.03642378</v>
      </c>
      <c s="15" r="O31">
        <v>8342585</v>
      </c>
      <c s="24" r="P31"/>
      <c s="24" r="Q31"/>
      <c s="24" r="R31"/>
      <c s="24" r="S31"/>
      <c s="24" r="T31"/>
      <c s="24" r="U31"/>
      <c s="39" r="V31"/>
      <c s="39" r="W31"/>
      <c s="33" r="X31"/>
      <c s="24" r="Y31"/>
    </row>
    <row r="32">
      <c s="14" r="A32">
        <v>9</v>
      </c>
      <c s="14" r="B32">
        <v>1</v>
      </c>
      <c s="14" r="C32">
        <f>+C31+1</f>
        <v>13</v>
      </c>
      <c t="s" s="39" r="D32">
        <v>35</v>
      </c>
      <c t="s" s="39" r="E32">
        <v>29</v>
      </c>
      <c s="39" r="F32">
        <v>2</v>
      </c>
      <c s="39" r="G32">
        <v>1</v>
      </c>
      <c s="39" r="H32">
        <v>1</v>
      </c>
      <c s="39" r="I32">
        <v>1.5</v>
      </c>
      <c s="10" r="J32">
        <v>8341524.268</v>
      </c>
      <c s="15" r="K32">
        <v>8342354.9391</v>
      </c>
      <c s="15" r="L32">
        <v>8341528.1263</v>
      </c>
      <c s="34" r="M32">
        <v>8342596.16366458</v>
      </c>
      <c s="34" r="N32">
        <v>8341772.03642378</v>
      </c>
      <c s="15" r="O32">
        <v>8342584</v>
      </c>
      <c s="24" r="P32"/>
      <c s="24" r="Q32"/>
      <c s="24" r="R32"/>
      <c s="24" r="S32"/>
      <c s="24" r="T32"/>
      <c s="24" r="U32"/>
      <c s="39" r="V32"/>
      <c s="39" r="W32"/>
      <c s="33" r="X32"/>
      <c s="24" r="Y32"/>
    </row>
    <row r="33">
      <c s="14" r="A33">
        <v>9</v>
      </c>
      <c s="14" r="B33">
        <v>1</v>
      </c>
      <c s="14" r="C33">
        <f>+C32+1</f>
        <v>14</v>
      </c>
      <c t="s" s="39" r="D33">
        <v>38</v>
      </c>
      <c t="s" s="39" r="E33">
        <v>39</v>
      </c>
      <c s="39" r="F33">
        <v>2</v>
      </c>
      <c s="39" r="G33">
        <v>3</v>
      </c>
      <c s="39" r="H33">
        <v>1</v>
      </c>
      <c s="39" r="I33">
        <v>2.5</v>
      </c>
      <c s="10" r="J33">
        <v>8341623.729</v>
      </c>
      <c s="15" r="K33">
        <v>8342454.8645</v>
      </c>
      <c s="15" r="L33">
        <v>8341627.5873</v>
      </c>
      <c s="34" r="M33">
        <v>8342696.02462186</v>
      </c>
      <c s="34" r="N33">
        <v>8341871.89738106</v>
      </c>
      <c s="15" r="O33">
        <v>8342683</v>
      </c>
      <c s="24" r="P33"/>
      <c s="15" r="Q33"/>
      <c s="24" r="R33"/>
      <c s="24" r="S33"/>
      <c s="24" r="T33"/>
      <c s="24" r="U33"/>
      <c s="39" r="V33"/>
      <c s="39" r="W33"/>
      <c s="33" r="X33"/>
      <c s="24" r="Y33"/>
    </row>
    <row r="34">
      <c s="14" r="A34">
        <v>9</v>
      </c>
      <c s="14" r="B34">
        <v>1</v>
      </c>
      <c s="14" r="C34">
        <f>+C33+1</f>
        <v>15</v>
      </c>
      <c t="s" s="39" r="D34">
        <v>37</v>
      </c>
      <c t="s" s="39" r="E34">
        <v>34</v>
      </c>
      <c s="39" r="F34">
        <v>2</v>
      </c>
      <c s="39" r="G34">
        <v>2</v>
      </c>
      <c s="39" r="H34">
        <v>0</v>
      </c>
      <c s="39" r="I34">
        <v>2.5</v>
      </c>
      <c s="10" r="J34">
        <v>8341623.91</v>
      </c>
      <c s="15" r="K34">
        <v>8342454.8645</v>
      </c>
      <c s="15" r="L34">
        <v>8341627.7683</v>
      </c>
      <c s="34" r="M34">
        <v>8342696.02462186</v>
      </c>
      <c s="34" r="N34">
        <v>8341871.89738106</v>
      </c>
      <c s="15" r="O34">
        <v>8342685</v>
      </c>
      <c s="24" r="P34"/>
      <c s="15" r="Q34"/>
      <c s="24" r="R34"/>
      <c s="24" r="S34"/>
      <c s="24" r="T34"/>
      <c s="24" r="U34"/>
      <c s="39" r="V34"/>
      <c s="39" r="W34"/>
      <c s="33" r="X34"/>
      <c s="24" r="Y34"/>
    </row>
    <row r="35">
      <c s="14" r="A35">
        <v>9</v>
      </c>
      <c s="14" r="B35">
        <v>1</v>
      </c>
      <c s="14" r="C35">
        <f>+C34+1</f>
        <v>16</v>
      </c>
      <c t="s" s="39" r="D35">
        <v>38</v>
      </c>
      <c t="s" s="39" r="E35">
        <v>39</v>
      </c>
      <c s="39" r="F35">
        <v>2</v>
      </c>
      <c s="39" r="G35">
        <v>3</v>
      </c>
      <c s="39" r="H35">
        <v>1</v>
      </c>
      <c s="39" r="I35">
        <v>3.5</v>
      </c>
      <c s="10" r="J35">
        <v>8341673.783</v>
      </c>
      <c s="15" r="K35">
        <v>8342504.8025</v>
      </c>
      <c s="15" r="L35">
        <v>8341677.6413</v>
      </c>
      <c s="34" r="M35">
        <v>8342746.50378707</v>
      </c>
      <c s="34" r="N35">
        <v>8341921.27917311</v>
      </c>
      <c s="15" r="O35">
        <v>8342733</v>
      </c>
      <c s="24" r="P35"/>
      <c s="15" r="Q35"/>
      <c s="24" r="R35"/>
      <c s="24" r="S35"/>
      <c s="24" r="T35"/>
      <c s="24" r="U35"/>
      <c s="39" r="V35"/>
      <c s="39" r="W35"/>
      <c s="33" r="X35"/>
      <c s="24" r="Y35"/>
    </row>
    <row r="36">
      <c s="14" r="A36">
        <v>9</v>
      </c>
      <c s="14" r="B36">
        <v>1</v>
      </c>
      <c s="14" r="C36">
        <f>+C35+1</f>
        <v>17</v>
      </c>
      <c t="s" s="39" r="D36">
        <v>40</v>
      </c>
      <c t="s" s="39" r="E36">
        <v>29</v>
      </c>
      <c s="39" r="F36">
        <v>2</v>
      </c>
      <c s="39" r="G36">
        <v>1</v>
      </c>
      <c s="39" r="H36">
        <v>1</v>
      </c>
      <c s="39" r="I36">
        <v>0.5</v>
      </c>
      <c s="10" r="J36">
        <v>8541440.362</v>
      </c>
      <c s="15" r="K36">
        <v>8542271.5659</v>
      </c>
      <c s="15" r="L36">
        <v>8541444.2203</v>
      </c>
      <c s="34" r="M36">
        <v>8542517.80012654</v>
      </c>
      <c s="34" r="N36">
        <v>8541694.7702589</v>
      </c>
      <c s="14" r="O36"/>
      <c s="24" r="P36"/>
      <c s="15" r="Q36"/>
      <c s="24" r="R36"/>
      <c s="24" r="S36"/>
      <c s="24" r="T36"/>
      <c s="24" r="U36"/>
      <c s="39" r="V36"/>
      <c s="39" r="W36"/>
      <c s="33" r="X36"/>
      <c s="24" r="Y36"/>
    </row>
    <row r="37">
      <c s="14" r="A37">
        <v>9</v>
      </c>
      <c s="14" r="B37">
        <v>1</v>
      </c>
      <c s="14" r="C37">
        <f>+C36+1</f>
        <v>18</v>
      </c>
      <c t="s" s="39" r="D37">
        <v>41</v>
      </c>
      <c t="s" s="39" r="E37">
        <v>27</v>
      </c>
      <c s="39" r="F37">
        <v>2</v>
      </c>
      <c s="39" r="G37">
        <v>0</v>
      </c>
      <c s="39" r="H37">
        <v>0</v>
      </c>
      <c s="39" r="I37">
        <v>0.5</v>
      </c>
      <c s="10" r="J37">
        <v>8541447.634</v>
      </c>
      <c s="15" r="K37">
        <v>8542271.5659</v>
      </c>
      <c s="15" r="L37">
        <v>8541451.4923</v>
      </c>
      <c s="34" r="M37">
        <v>8542517.80012654</v>
      </c>
      <c s="34" r="N37">
        <v>8541701.35449784</v>
      </c>
      <c s="14" r="O37"/>
      <c s="24" r="P37"/>
      <c s="15" r="Q37"/>
      <c s="24" r="R37"/>
      <c s="24" r="S37"/>
      <c s="24" r="T37"/>
      <c s="24" r="U37"/>
      <c s="39" r="V37"/>
      <c s="39" r="W37"/>
      <c s="33" r="X37"/>
      <c s="24" r="Y37"/>
    </row>
    <row r="38">
      <c s="14" r="A38">
        <v>9</v>
      </c>
      <c s="14" r="B38">
        <v>1</v>
      </c>
      <c s="14" r="C38">
        <f>+C37+1</f>
        <v>19</v>
      </c>
      <c t="s" s="39" r="D38">
        <v>42</v>
      </c>
      <c t="s" s="39" r="E38">
        <v>34</v>
      </c>
      <c s="39" r="F38">
        <v>2</v>
      </c>
      <c s="39" r="G38">
        <v>2</v>
      </c>
      <c s="39" r="H38">
        <v>0</v>
      </c>
      <c s="39" r="I38">
        <v>1.5</v>
      </c>
      <c s="10" r="J38">
        <v>8541594.197</v>
      </c>
      <c s="15" r="K38">
        <v>8542425.3221</v>
      </c>
      <c s="15" r="L38">
        <v>8541598.0553</v>
      </c>
      <c s="34" r="M38">
        <v>8542672.52974165</v>
      </c>
      <c s="34" r="N38">
        <v>8541848.40250086</v>
      </c>
      <c s="14" r="O38"/>
      <c s="24" r="P38"/>
      <c s="15" r="Q38"/>
      <c s="24" r="R38"/>
      <c s="24" r="S38"/>
      <c s="24" r="T38"/>
      <c s="24" r="U38"/>
      <c s="39" r="V38"/>
      <c s="39" r="W38"/>
      <c s="33" r="X38"/>
      <c s="24" r="Y38"/>
    </row>
    <row r="39">
      <c s="14" r="A39">
        <v>9</v>
      </c>
      <c s="14" r="B39">
        <v>1</v>
      </c>
      <c s="14" r="C39">
        <f>+C38+1</f>
        <v>20</v>
      </c>
      <c t="s" s="39" r="D39">
        <v>40</v>
      </c>
      <c t="s" s="39" r="E39">
        <v>29</v>
      </c>
      <c s="39" r="F39">
        <v>2</v>
      </c>
      <c s="39" r="G39">
        <v>1</v>
      </c>
      <c s="39" r="H39">
        <v>1</v>
      </c>
      <c s="39" r="I39">
        <v>1.5</v>
      </c>
      <c s="10" r="J39">
        <v>8541594.463</v>
      </c>
      <c s="15" r="K39">
        <v>8542425.3221</v>
      </c>
      <c s="15" r="L39">
        <v>8541598.3213</v>
      </c>
      <c s="34" r="M39">
        <v>8542672.52974165</v>
      </c>
      <c s="34" r="N39">
        <v>8541848.40250086</v>
      </c>
      <c s="14" r="O39"/>
      <c s="24" r="P39"/>
      <c s="24" r="Q39"/>
      <c s="24" r="R39"/>
      <c s="24" r="S39"/>
      <c s="24" r="T39"/>
      <c s="24" r="U39"/>
      <c s="39" r="V39"/>
      <c s="39" r="W39"/>
      <c s="33" r="X39"/>
      <c s="24" r="Y39"/>
    </row>
    <row r="40">
      <c s="14" r="A40">
        <v>9</v>
      </c>
      <c s="14" r="B40">
        <v>1</v>
      </c>
      <c s="14" r="C40">
        <f>+C39+1</f>
        <v>21</v>
      </c>
      <c t="s" s="39" r="D40">
        <v>43</v>
      </c>
      <c t="s" s="39" r="E40">
        <v>39</v>
      </c>
      <c s="39" r="F40">
        <v>2</v>
      </c>
      <c s="39" r="G40">
        <v>3</v>
      </c>
      <c s="39" r="H40">
        <v>1</v>
      </c>
      <c s="39" r="I40">
        <v>2.5</v>
      </c>
      <c s="10" r="J40">
        <v>8541645.385</v>
      </c>
      <c s="15" r="K40">
        <v>8542476.4845</v>
      </c>
      <c s="15" r="L40">
        <v>8541649.2433</v>
      </c>
      <c s="34" r="M40">
        <v>8542723.00890687</v>
      </c>
      <c s="34" r="N40">
        <v>8541899.97903923</v>
      </c>
      <c s="14" r="O40"/>
      <c s="24" r="P40"/>
      <c s="24" r="Q40"/>
      <c s="24" r="R40"/>
      <c s="24" r="S40"/>
      <c s="24" r="T40"/>
      <c s="24" r="U40"/>
      <c s="39" r="V40"/>
      <c s="39" r="W40"/>
      <c s="33" r="X40"/>
      <c s="24" r="Y40"/>
    </row>
    <row r="41">
      <c s="14" r="A41">
        <v>9</v>
      </c>
      <c s="14" r="B41">
        <v>1</v>
      </c>
      <c s="14" r="C41">
        <f>+C40+1</f>
        <v>22</v>
      </c>
      <c t="s" s="39" r="D41">
        <v>42</v>
      </c>
      <c t="s" s="39" r="E41">
        <v>34</v>
      </c>
      <c s="39" r="F41">
        <v>2</v>
      </c>
      <c s="39" r="G41">
        <v>2</v>
      </c>
      <c s="39" r="H41">
        <v>0</v>
      </c>
      <c s="39" r="I41">
        <v>2.5</v>
      </c>
      <c s="10" r="J41">
        <v>8541645.478</v>
      </c>
      <c s="15" r="K41">
        <v>8542476.4845</v>
      </c>
      <c s="15" r="L41">
        <v>8541649.3363</v>
      </c>
      <c s="34" r="M41">
        <v>8542723.00890687</v>
      </c>
      <c s="34" r="N41">
        <v>8541899.97903923</v>
      </c>
      <c s="14" r="O41"/>
      <c s="24" r="P41"/>
      <c s="24" r="Q41"/>
      <c s="24" r="R41"/>
      <c s="24" r="S41"/>
      <c s="24" r="T41"/>
      <c s="24" r="U41"/>
      <c s="39" r="V41"/>
      <c s="39" r="W41"/>
      <c s="33" r="X41"/>
      <c s="24" r="Y41"/>
    </row>
    <row r="42">
      <c s="14" r="A42">
        <v>9</v>
      </c>
      <c s="14" r="B42">
        <v>1</v>
      </c>
      <c s="14" r="C42">
        <f>+C41+1</f>
        <v>23</v>
      </c>
      <c t="s" s="39" r="D42">
        <v>44</v>
      </c>
      <c t="s" s="39" r="E42">
        <v>45</v>
      </c>
      <c s="39" r="F42">
        <v>2</v>
      </c>
      <c s="39" r="G42">
        <v>4</v>
      </c>
      <c s="39" r="H42">
        <v>0</v>
      </c>
      <c s="39" r="I42">
        <v>3.5</v>
      </c>
      <c s="10" r="J42">
        <v>8541670.9649</v>
      </c>
      <c s="15" r="K42">
        <v>8542502.054</v>
      </c>
      <c s="15" r="L42">
        <v>8541674.8232</v>
      </c>
      <c s="34" r="M42">
        <v>8542748.24848948</v>
      </c>
      <c s="34" r="N42">
        <v>8541924.12124868</v>
      </c>
      <c s="14" r="O42"/>
      <c s="24" r="P42"/>
      <c s="24" r="Q42"/>
      <c s="24" r="R42"/>
      <c s="24" r="S42"/>
      <c s="24" r="T42"/>
      <c s="24" r="U42"/>
      <c s="39" r="V42"/>
      <c s="39" r="W42"/>
      <c s="33" r="X42"/>
      <c s="24" r="Y42"/>
    </row>
    <row r="43">
      <c s="14" r="A43">
        <v>9</v>
      </c>
      <c s="14" r="B43">
        <v>1</v>
      </c>
      <c s="14" r="C43">
        <f>+C42+1</f>
        <v>24</v>
      </c>
      <c t="s" s="39" r="D43">
        <v>43</v>
      </c>
      <c t="s" s="39" r="E43">
        <v>39</v>
      </c>
      <c s="39" r="F43">
        <v>2</v>
      </c>
      <c s="39" r="G43">
        <v>3</v>
      </c>
      <c s="39" r="H43">
        <v>1</v>
      </c>
      <c s="39" r="I43">
        <v>3.5</v>
      </c>
      <c s="10" r="J43">
        <v>8541671.013</v>
      </c>
      <c s="15" r="K43">
        <v>8542502.054</v>
      </c>
      <c s="15" r="L43">
        <v>8541674.8713</v>
      </c>
      <c s="34" r="M43">
        <v>8542748.24848948</v>
      </c>
      <c s="34" r="N43">
        <v>8541924.12124868</v>
      </c>
      <c s="14" r="O43"/>
      <c s="24" r="P43"/>
      <c s="24" r="Q43"/>
      <c s="24" r="R43"/>
      <c s="24" r="S43"/>
      <c s="24" r="T43"/>
      <c s="24" r="U43"/>
      <c s="39" r="V43"/>
      <c s="39" r="W43"/>
      <c s="33" r="X43"/>
      <c s="24" r="Y43"/>
    </row>
    <row r="44">
      <c s="14" r="A44">
        <v>9</v>
      </c>
      <c s="14" r="B44">
        <v>1</v>
      </c>
      <c s="14" r="C44">
        <f>+C43+1</f>
        <v>25</v>
      </c>
      <c t="s" s="39" r="D44">
        <v>44</v>
      </c>
      <c t="s" s="39" r="E44">
        <v>45</v>
      </c>
      <c s="39" r="F44">
        <v>2</v>
      </c>
      <c s="39" r="G44">
        <v>4</v>
      </c>
      <c s="39" r="H44">
        <v>0</v>
      </c>
      <c s="39" r="I44">
        <v>4.5</v>
      </c>
      <c s="10" r="J44">
        <v>8541686.3391</v>
      </c>
      <c s="15" r="K44">
        <v>8542517.3927</v>
      </c>
      <c s="15" r="L44">
        <v>8541690.1974</v>
      </c>
      <c s="34" r="M44">
        <v>8542764.70908683</v>
      </c>
      <c s="34" r="N44">
        <v>8541940.58184603</v>
      </c>
      <c s="14" r="O44"/>
      <c s="24" r="P44"/>
      <c s="24" r="Q44"/>
      <c s="24" r="R44"/>
      <c s="24" r="S44"/>
      <c s="24" r="T44"/>
      <c s="24" r="U44"/>
      <c s="39" r="V44"/>
      <c s="39" r="W44"/>
      <c s="33" r="X44"/>
      <c s="24" r="Y44"/>
    </row>
    <row r="45">
      <c s="24" r="A45"/>
      <c s="24" r="B45"/>
      <c s="24" r="C45"/>
      <c s="24" r="D45"/>
      <c s="24" r="E45"/>
      <c s="24" r="F45"/>
      <c s="24" r="G45"/>
      <c s="24" r="H45"/>
      <c s="24" r="I45"/>
      <c s="24" r="J45"/>
      <c s="8" r="K45"/>
      <c s="24" r="L45"/>
      <c s="10" r="M45"/>
      <c s="10" r="N45"/>
      <c s="34" r="O45"/>
      <c s="24" r="P45"/>
      <c s="15" r="Q45"/>
      <c s="24" r="R45"/>
      <c s="24" r="S45"/>
      <c s="24" r="T45"/>
      <c s="24" r="U45"/>
      <c s="24" r="V45"/>
      <c s="24" r="W45"/>
      <c s="24" r="X45"/>
      <c s="24" r="Y45"/>
    </row>
    <row r="46">
      <c s="24" r="A46"/>
      <c s="24" r="B46"/>
      <c s="24" r="C46"/>
      <c s="24" r="D46"/>
      <c s="24" r="E46"/>
      <c s="24" r="F46"/>
      <c s="24" r="G46"/>
      <c s="24" r="H46"/>
      <c s="24" r="I46"/>
      <c s="24" r="J46"/>
      <c s="8" r="K46"/>
      <c s="24" r="L46"/>
      <c s="10" r="M46"/>
      <c s="10" r="N46"/>
      <c s="24" r="O46"/>
      <c s="24" r="P46"/>
      <c s="15" r="Q46"/>
      <c s="24" r="R46"/>
      <c s="24" r="S46"/>
      <c s="24" r="T46"/>
      <c s="24" r="U46"/>
      <c s="24" r="V46"/>
      <c s="24" r="W46"/>
      <c s="24" r="X46"/>
      <c s="24" r="Y46"/>
    </row>
    <row r="47">
      <c s="24" r="A47"/>
      <c s="24" r="B47"/>
      <c s="24" r="C47"/>
      <c s="24" r="D47"/>
      <c s="24" r="E47"/>
      <c s="24" r="F47"/>
      <c s="24" r="G47"/>
      <c s="24" r="H47"/>
      <c s="24" r="I47"/>
      <c s="24" r="J47"/>
      <c s="24" r="K47"/>
      <c s="17" r="L47"/>
      <c s="24" r="M47"/>
      <c s="24" r="N47"/>
      <c s="24" r="O47"/>
      <c s="24" r="P47"/>
      <c s="15" r="Q47"/>
      <c s="39" r="R47"/>
      <c s="39" r="S47"/>
      <c s="24" r="T47"/>
      <c s="31" r="U47"/>
      <c s="39" r="V47"/>
      <c s="39" r="W47"/>
      <c s="39" r="X47"/>
      <c s="24" r="Y47"/>
    </row>
    <row r="48">
      <c s="24" r="A48"/>
      <c s="24" r="B48"/>
      <c s="24" r="C48"/>
      <c s="24" r="D48"/>
      <c s="24" r="E48"/>
      <c s="24" r="F48"/>
      <c s="24" r="G48"/>
      <c s="24" r="H48"/>
      <c s="24" r="I48"/>
      <c s="24" r="J48"/>
      <c s="24" r="K48"/>
      <c s="17" r="L48"/>
      <c s="10" r="M48"/>
      <c s="10" r="N48"/>
      <c s="34" r="O48"/>
      <c s="24" r="P48"/>
      <c s="15" r="Q48"/>
      <c s="39" r="R48"/>
      <c s="39" r="S48"/>
      <c s="24" r="T48"/>
      <c s="31" r="U48"/>
      <c s="39" r="V48"/>
      <c s="39" r="W48"/>
      <c s="39" r="X48"/>
      <c s="24" r="Y48"/>
    </row>
    <row r="49">
      <c s="24" r="A49"/>
      <c s="24" r="B49"/>
      <c s="55" r="C49"/>
      <c s="24" r="D49"/>
      <c s="39" r="E49"/>
      <c s="24" r="F49"/>
      <c s="24" r="G49"/>
      <c s="24" r="H49"/>
      <c s="24" r="I49"/>
      <c s="24" r="J49"/>
      <c s="24" r="K49"/>
      <c s="24" r="L49"/>
      <c s="10" r="M49"/>
      <c s="10" r="N49"/>
      <c s="24" r="O49"/>
      <c s="24" r="P49"/>
      <c s="15" r="Q49"/>
      <c s="24" r="R49"/>
      <c s="24" r="S49"/>
      <c s="24" r="T49"/>
      <c s="61" r="U49"/>
      <c s="24" r="V49"/>
      <c s="24" r="W49"/>
      <c s="24" r="X49"/>
      <c s="24" r="Y49"/>
    </row>
    <row r="50">
      <c s="24" r="A50"/>
      <c s="24" r="B50"/>
      <c s="55" r="C50"/>
      <c s="24" r="D50"/>
      <c s="39" r="E50"/>
      <c s="24" r="F50"/>
      <c s="24" r="G50"/>
      <c s="24" r="H50"/>
      <c s="24" r="I50"/>
      <c s="24" r="J50"/>
      <c s="24" r="K50"/>
      <c s="24" r="L50"/>
      <c s="24" r="M50"/>
      <c s="24" r="N50"/>
      <c s="24" r="O50"/>
      <c s="24" r="P50"/>
      <c s="15" r="Q50"/>
      <c s="24" r="R50"/>
      <c s="24" r="S50"/>
      <c s="24" r="T50"/>
      <c s="61" r="U50"/>
      <c s="24" r="V50"/>
      <c s="24" r="W50"/>
      <c s="24" r="X50"/>
      <c s="24" r="Y50"/>
    </row>
    <row r="51">
      <c s="24" r="A51"/>
      <c s="24" r="B51"/>
      <c s="55" r="C51"/>
      <c s="24" r="D51"/>
      <c s="39" r="E51"/>
      <c s="24" r="F51"/>
      <c s="24" r="G51"/>
      <c s="24" r="H51"/>
      <c s="24" r="I51"/>
      <c s="24" r="J51"/>
      <c s="24" r="K51"/>
      <c s="24" r="L51"/>
      <c s="10" r="M51"/>
      <c s="10" r="N51"/>
      <c s="34" r="O51"/>
      <c s="24" r="P51"/>
      <c s="24" r="Q51"/>
      <c s="24" r="R51"/>
      <c s="24" r="S51"/>
      <c s="24" r="T51"/>
      <c s="61" r="U51"/>
      <c s="24" r="V51"/>
      <c s="24" r="W51"/>
      <c s="24" r="X51"/>
      <c s="24" r="Y51"/>
    </row>
    <row r="52">
      <c s="24" r="A52"/>
      <c s="24" r="B52"/>
      <c s="55" r="C52"/>
      <c s="24" r="D52"/>
      <c s="39" r="E52"/>
      <c s="24" r="F52"/>
      <c s="24" r="G52"/>
      <c s="24" r="H52"/>
      <c s="24" r="I52"/>
      <c s="24" r="J52"/>
      <c s="24" r="K52"/>
      <c s="24" r="L52"/>
      <c s="10" r="M52"/>
      <c s="10" r="N52"/>
      <c s="34" r="O52"/>
      <c s="24" r="P52"/>
      <c s="24" r="Q52"/>
      <c s="24" r="R52"/>
      <c s="24" r="S52"/>
      <c s="24" r="T52"/>
      <c s="61" r="U52"/>
      <c s="24" r="V52"/>
      <c s="24" r="W52"/>
      <c s="24" r="X52"/>
      <c s="24" r="Y52"/>
    </row>
    <row r="53">
      <c s="24" r="A53"/>
      <c s="24" r="B53"/>
      <c s="55" r="C53"/>
      <c s="24" r="D53"/>
      <c s="39" r="E53"/>
      <c s="24" r="F53"/>
      <c s="24" r="G53"/>
      <c s="24" r="H53"/>
      <c s="24" r="I53"/>
      <c s="24" r="J53"/>
      <c s="24" r="K53"/>
      <c s="24" r="L53"/>
      <c s="24" r="M53"/>
      <c s="24" r="N53"/>
      <c s="24" r="O53"/>
      <c s="24" r="P53"/>
      <c s="24" r="Q53"/>
      <c s="24" r="R53"/>
      <c s="24" r="S53"/>
      <c s="24" r="T53"/>
      <c s="61" r="U53"/>
      <c s="24" r="V53"/>
      <c s="24" r="W53"/>
      <c s="24" r="X53"/>
      <c s="24" r="Y53"/>
    </row>
    <row r="54">
      <c s="24" r="A54"/>
      <c s="24" r="B54"/>
      <c s="55" r="C54"/>
      <c s="24" r="D54"/>
      <c s="39" r="E54"/>
      <c s="24" r="F54"/>
      <c s="24" r="G54"/>
      <c s="24" r="H54"/>
      <c s="24" r="I54"/>
      <c s="24" r="J54"/>
      <c s="24" r="K54"/>
      <c s="24" r="L54"/>
      <c s="10" r="M54"/>
      <c s="10" r="N54"/>
      <c s="34" r="O54"/>
      <c s="24" r="P54"/>
      <c s="24" r="Q54"/>
      <c s="24" r="R54"/>
      <c s="24" r="S54"/>
      <c s="24" r="T54"/>
      <c s="61" r="U54"/>
      <c s="24" r="V54"/>
      <c s="24" r="W54"/>
      <c s="24" r="X54"/>
      <c s="24" r="Y54"/>
    </row>
    <row r="55">
      <c s="24" r="A55"/>
      <c s="24" r="B55"/>
      <c s="55" r="C55"/>
      <c s="24" r="D55"/>
      <c s="39" r="E55"/>
      <c s="24" r="F55"/>
      <c s="24" r="G55"/>
      <c s="24" r="H55"/>
      <c s="24" r="I55"/>
      <c s="24" r="J55"/>
      <c s="24" r="K55"/>
      <c s="24" r="L55"/>
      <c s="10" r="M55"/>
      <c s="10" r="N55"/>
      <c s="34" r="O55"/>
      <c s="24" r="P55"/>
      <c s="24" r="Q55"/>
      <c s="24" r="R55"/>
      <c s="24" r="S55"/>
      <c s="24" r="T55"/>
      <c s="61" r="U55"/>
      <c s="24" r="V55"/>
      <c s="24" r="W55"/>
      <c s="24" r="X55"/>
      <c s="24" r="Y55"/>
    </row>
    <row r="56">
      <c s="24" r="A56"/>
      <c s="24" r="B56"/>
      <c s="55" r="C56"/>
      <c s="24" r="D56"/>
      <c s="39" r="E56"/>
      <c s="24" r="F56"/>
      <c s="24" r="G56"/>
      <c s="24" r="H56"/>
      <c s="24" r="I56"/>
      <c s="24" r="J56"/>
      <c s="24" r="K56"/>
      <c s="24" r="L56"/>
      <c s="24" r="M56"/>
      <c s="24" r="N56"/>
      <c s="24" r="O56"/>
      <c s="24" r="P56"/>
      <c s="24" r="Q56"/>
      <c s="24" r="R56"/>
      <c s="24" r="S56"/>
      <c s="24" r="T56"/>
      <c s="61" r="U56"/>
      <c s="24" r="V56"/>
      <c s="24" r="W56"/>
      <c s="24" r="X56"/>
      <c s="24" r="Y56"/>
    </row>
    <row r="57">
      <c s="24" r="A57"/>
      <c s="24" r="B57"/>
      <c s="55" r="C57"/>
      <c s="24" r="D57"/>
      <c s="39" r="E57"/>
      <c s="24" r="F57"/>
      <c s="24" r="G57"/>
      <c s="24" r="H57"/>
      <c s="24" r="I57"/>
      <c s="24" r="J57"/>
      <c s="24" r="K57"/>
      <c s="24" r="L57"/>
      <c s="10" r="M57"/>
      <c s="10" r="N57"/>
      <c s="34" r="O57"/>
      <c s="24" r="P57"/>
      <c s="15" r="Q57"/>
      <c s="24" r="R57"/>
      <c s="24" r="S57"/>
      <c s="24" r="T57"/>
      <c s="61" r="U57"/>
      <c s="24" r="V57"/>
      <c s="24" r="W57"/>
      <c s="24" r="X57"/>
      <c s="24" r="Y57"/>
    </row>
    <row r="58">
      <c s="24" r="A58"/>
      <c s="24" r="B58"/>
      <c s="55" r="C58"/>
      <c s="24" r="D58"/>
      <c s="39" r="E58"/>
      <c s="24" r="F58"/>
      <c s="24" r="G58"/>
      <c s="24" r="H58"/>
      <c s="24" r="I58"/>
      <c s="24" r="J58"/>
      <c s="24" r="K58"/>
      <c s="24" r="L58"/>
      <c s="10" r="M58"/>
      <c s="10" r="N58"/>
      <c s="34" r="O58"/>
      <c s="24" r="P58"/>
      <c s="15" r="Q58"/>
      <c s="24" r="R58"/>
      <c s="24" r="S58"/>
      <c s="24" r="T58"/>
      <c s="24" r="U58"/>
      <c s="24" r="V58"/>
      <c s="24" r="W58"/>
      <c s="24" r="X58"/>
      <c s="24" r="Y58"/>
    </row>
    <row r="59">
      <c s="24" r="A59"/>
      <c s="24" r="B59"/>
      <c s="55" r="C59"/>
      <c s="24" r="D59"/>
      <c s="39" r="E59"/>
      <c s="24" r="F59"/>
      <c s="24" r="G59"/>
      <c s="24" r="H59"/>
      <c s="24" r="I59"/>
      <c s="24" r="J59"/>
      <c s="24" r="K59"/>
      <c s="24" r="L59"/>
      <c s="24" r="M59"/>
      <c s="24" r="N59"/>
      <c s="24" r="O59"/>
      <c s="24" r="P59"/>
      <c s="15" r="Q59"/>
      <c s="24" r="R59"/>
      <c s="24" r="S59"/>
      <c s="24" r="T59"/>
      <c s="24" r="U59"/>
      <c s="24" r="V59"/>
      <c s="24" r="W59"/>
      <c s="24" r="X59"/>
      <c s="24" r="Y59"/>
    </row>
    <row r="60">
      <c s="24" r="A60"/>
      <c s="24" r="B60"/>
      <c s="55" r="C60"/>
      <c s="24" r="D60"/>
      <c s="39" r="E60"/>
      <c s="24" r="F60"/>
      <c s="24" r="G60"/>
      <c s="24" r="H60"/>
      <c s="24" r="I60"/>
      <c s="24" r="J60"/>
      <c s="24" r="K60"/>
      <c s="24" r="L60"/>
      <c s="10" r="M60"/>
      <c s="10" r="N60"/>
      <c s="34" r="O60"/>
      <c s="24" r="P60"/>
      <c s="15" r="Q60"/>
      <c s="24" r="R60"/>
      <c s="24" r="S60"/>
      <c s="24" r="T60"/>
      <c s="24" r="U60"/>
      <c s="24" r="V60"/>
      <c s="24" r="W60"/>
      <c s="24" r="X60"/>
      <c s="24" r="Y60"/>
    </row>
    <row r="61">
      <c s="24" r="A61"/>
      <c s="24" r="B61"/>
      <c s="55" r="C61"/>
      <c s="24" r="D61"/>
      <c s="39" r="E61"/>
      <c s="24" r="F61"/>
      <c s="24" r="G61"/>
      <c s="24" r="H61"/>
      <c s="24" r="I61"/>
      <c s="24" r="J61"/>
      <c s="24" r="K61"/>
      <c s="24" r="L61"/>
      <c s="10" r="M61"/>
      <c s="10" r="N61"/>
      <c s="34" r="O61"/>
      <c s="24" r="P61"/>
      <c s="15" r="Q61"/>
      <c s="24" r="R61"/>
      <c s="24" r="S61"/>
      <c s="24" r="T61"/>
      <c s="24" r="U61"/>
      <c s="24" r="V61"/>
      <c s="24" r="W61"/>
      <c s="24" r="X61"/>
      <c s="24" r="Y61"/>
    </row>
    <row r="62">
      <c s="24" r="A62"/>
      <c s="24" r="B62"/>
      <c s="55" r="C62"/>
      <c s="24" r="D62"/>
      <c s="39" r="E62"/>
      <c s="24" r="F62"/>
      <c s="24" r="G62"/>
      <c s="24" r="H62"/>
      <c s="24" r="I62"/>
      <c s="24" r="J62"/>
      <c s="24" r="K62"/>
      <c s="24" r="L62"/>
      <c s="24" r="M62"/>
      <c s="24" r="N62"/>
      <c s="24" r="O62"/>
      <c s="24" r="P62"/>
      <c s="15" r="Q62"/>
      <c s="24" r="R62"/>
      <c s="24" r="S62"/>
      <c s="24" r="T62"/>
      <c s="24" r="U62"/>
      <c s="24" r="V62"/>
      <c s="24" r="W62"/>
      <c s="24" r="X62"/>
      <c s="24" r="Y62"/>
    </row>
    <row r="63">
      <c s="24" r="A63"/>
      <c s="24" r="B63"/>
      <c s="55" r="C63"/>
      <c s="24" r="D63"/>
      <c s="39" r="E63"/>
      <c s="24" r="F63"/>
      <c s="24" r="G63"/>
      <c s="24" r="H63"/>
      <c s="24" r="I63"/>
      <c s="24" r="J63"/>
      <c s="24" r="K63"/>
      <c s="24" r="L63"/>
      <c s="10" r="M63"/>
      <c s="10" r="N63"/>
      <c s="34" r="O63"/>
      <c s="24" r="P63"/>
      <c s="24" r="Q63"/>
      <c s="24" r="R63"/>
      <c s="24" r="S63"/>
      <c s="24" r="T63"/>
      <c s="24" r="U63"/>
      <c s="24" r="V63"/>
      <c s="24" r="W63"/>
      <c s="24" r="X63"/>
      <c s="24" r="Y63"/>
    </row>
    <row r="64">
      <c s="24" r="A64"/>
      <c s="24" r="B64"/>
      <c s="55" r="C64"/>
      <c s="24" r="D64"/>
      <c s="39" r="E64"/>
      <c s="24" r="F64"/>
      <c s="24" r="G64"/>
      <c s="24" r="H64"/>
      <c s="24" r="I64"/>
      <c s="24" r="J64"/>
      <c s="24" r="K64"/>
      <c s="24" r="L64"/>
      <c s="10" r="M64"/>
      <c s="10" r="N64"/>
      <c s="34" r="O64"/>
      <c s="24" r="P64"/>
      <c s="24" r="Q64"/>
      <c s="24" r="R64"/>
      <c s="24" r="S64"/>
      <c s="24" r="T64"/>
      <c s="24" r="U64"/>
      <c s="24" r="V64"/>
      <c s="24" r="W64"/>
      <c s="24" r="X64"/>
      <c s="24" r="Y64"/>
    </row>
    <row r="65">
      <c s="24" r="A65"/>
      <c s="24" r="B65"/>
      <c s="55" r="C65"/>
      <c s="24" r="D65"/>
      <c s="39" r="E65"/>
      <c s="24" r="F65"/>
      <c s="24" r="G65"/>
      <c s="24" r="H65"/>
      <c s="24" r="I65"/>
      <c s="24" r="J65"/>
      <c s="24" r="K65"/>
      <c s="24" r="L65"/>
      <c s="24" r="M65"/>
      <c s="24" r="N65"/>
      <c s="24" r="O65"/>
      <c s="24" r="P65"/>
      <c s="24" r="Q65"/>
      <c s="24" r="R65"/>
      <c s="24" r="S65"/>
      <c s="24" r="T65"/>
      <c s="24" r="U65"/>
      <c s="24" r="V65"/>
      <c s="24" r="W65"/>
      <c s="24" r="X65"/>
      <c s="24" r="Y65"/>
    </row>
    <row r="66">
      <c s="24" r="A66"/>
      <c s="24" r="B66"/>
      <c s="55" r="C66"/>
      <c s="24" r="D66"/>
      <c s="39" r="E66"/>
      <c s="24" r="F66"/>
      <c s="24" r="G66"/>
      <c s="24" r="H66"/>
      <c s="24" r="I66"/>
      <c s="24" r="J66"/>
      <c s="24" r="K66"/>
      <c s="24" r="L66"/>
      <c s="10" r="M66"/>
      <c s="10" r="N66"/>
      <c s="34" r="O66"/>
      <c s="24" r="P66"/>
      <c s="24" r="Q66"/>
      <c s="24" r="R66"/>
      <c s="24" r="S66"/>
      <c s="24" r="T66"/>
      <c s="24" r="U66"/>
      <c s="24" r="V66"/>
      <c s="24" r="W66"/>
      <c s="24" r="X66"/>
      <c s="24" r="Y66"/>
    </row>
    <row r="67">
      <c s="24" r="A67"/>
      <c s="24" r="B67"/>
      <c s="55" r="C67"/>
      <c s="24" r="D67"/>
      <c s="39" r="E67"/>
      <c s="24" r="F67"/>
      <c s="24" r="G67"/>
      <c s="24" r="H67"/>
      <c s="24" r="I67"/>
      <c s="24" r="J67"/>
      <c s="24" r="K67"/>
      <c s="24" r="L67"/>
      <c s="10" r="M67"/>
      <c s="10" r="N67"/>
      <c s="34" r="O67"/>
      <c s="24" r="P67"/>
      <c s="24" r="Q67"/>
      <c s="24" r="R67"/>
      <c s="24" r="S67"/>
      <c s="24" r="T67"/>
      <c s="24" r="U67"/>
      <c s="24" r="V67"/>
      <c s="24" r="W67"/>
      <c s="24" r="X67"/>
      <c s="24" r="Y67"/>
    </row>
    <row r="68">
      <c s="24" r="A68"/>
      <c s="24" r="B68"/>
      <c s="55" r="C68"/>
      <c s="24" r="D68"/>
      <c s="39" r="E68"/>
      <c s="24" r="F68"/>
      <c s="24" r="G68"/>
      <c s="24" r="H68"/>
      <c s="24" r="I68"/>
      <c s="24" r="J68"/>
      <c s="24" r="K68"/>
      <c s="24" r="L68"/>
      <c s="24" r="M68"/>
      <c s="24" r="N68"/>
      <c s="24" r="O68"/>
      <c s="24" r="P68"/>
      <c s="24" r="Q68"/>
      <c s="24" r="R68"/>
      <c s="24" r="S68"/>
      <c s="24" r="T68"/>
      <c s="24" r="U68"/>
      <c s="24" r="V68"/>
      <c s="24" r="W68"/>
      <c s="24" r="X68"/>
      <c s="24" r="Y68"/>
    </row>
  </sheetData>
  <mergeCells count="15">
    <mergeCell ref="A1:I1"/>
    <mergeCell ref="A3:M3"/>
    <mergeCell ref="A4:I4"/>
    <mergeCell ref="A5:K5"/>
    <mergeCell ref="A6:J6"/>
    <mergeCell ref="A7:G7"/>
    <mergeCell ref="A8:J8"/>
    <mergeCell ref="A9:M9"/>
    <mergeCell ref="A10:J10"/>
    <mergeCell ref="A11:K11"/>
    <mergeCell ref="A12:J12"/>
    <mergeCell ref="A13:J13"/>
    <mergeCell ref="A14:J14"/>
    <mergeCell ref="A15:J15"/>
    <mergeCell ref="A16:K1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5" width="4.86"/>
    <col min="4" customWidth="1" max="4" style="25" width="5.29"/>
    <col min="5" customWidth="1" max="5" style="25" width="14.57"/>
    <col min="6" customWidth="1" max="6" style="25" width="12.0"/>
    <col min="7" customWidth="1" max="7" style="18" width="12.14"/>
    <col min="8" customWidth="1" max="8" width="11.29"/>
    <col min="9" customWidth="1" max="9" width="10.71"/>
    <col min="10" customWidth="1" max="10" width="11.14"/>
    <col min="11" customWidth="1" max="11" width="11.86"/>
    <col min="12" customWidth="1" max="12" width="12.0"/>
    <col min="13" customWidth="1" max="13" width="11.43"/>
    <col min="14" customWidth="1" max="14" style="12" width="11.71"/>
    <col min="15" customWidth="1" max="15" style="30" width="11.57"/>
    <col min="16" customWidth="1" max="18" style="58" width="12.43"/>
    <col min="19" max="20" style="58" width="12.29"/>
    <col min="21" customWidth="1" max="22" style="58" width="11.14"/>
    <col min="23" customWidth="1" max="23" style="58" width="10.57"/>
    <col min="24" customWidth="1" max="24" width="11.0"/>
    <col min="25" customWidth="1" max="25" width="11.14"/>
    <col min="26" customWidth="1" max="26" width="11.71"/>
    <col min="27" customWidth="1" max="27" width="10.14"/>
    <col min="28" customWidth="1" max="28" width="9.86"/>
    <col min="29" customWidth="1" max="29" width="9.0"/>
    <col min="30" customWidth="1" max="30" width="9.57"/>
    <col min="31" customWidth="1" max="31" width="10.71"/>
    <col min="32" customWidth="1" max="32" width="11.14"/>
    <col min="33" customWidth="1" max="33" width="8.29"/>
  </cols>
  <sheetData>
    <row r="1">
      <c t="s" s="43" r="A1">
        <v>46</v>
      </c>
      <c s="39" r="B1"/>
      <c s="39" r="C1"/>
      <c s="39" r="D1"/>
      <c s="39" r="E1"/>
      <c s="39" r="F1"/>
      <c s="39" r="G1"/>
      <c s="39" r="H1"/>
      <c s="39" r="I1"/>
      <c s="39" r="J1"/>
      <c s="39" r="K1"/>
      <c s="39" r="L1"/>
      <c s="39" r="M1"/>
      <c s="47" r="N1"/>
      <c s="24" r="O1"/>
      <c s="24" r="P1"/>
      <c s="24" r="Q1"/>
      <c s="24" r="R1"/>
      <c s="24" r="S1"/>
      <c s="24" r="T1"/>
      <c s="24" r="U1"/>
      <c s="24" r="V1"/>
      <c s="24" r="W1"/>
      <c s="24" r="X1"/>
      <c s="24" r="Y1"/>
      <c s="24" r="Z1"/>
      <c s="24" r="AA1"/>
      <c s="24" r="AB1"/>
      <c s="24" r="AC1"/>
      <c s="24" r="AD1"/>
      <c s="24" r="AE1"/>
      <c s="24" r="AF1"/>
      <c s="24" r="AG1"/>
      <c s="24" r="AH1"/>
      <c s="24" r="AI1"/>
      <c s="24" r="AJ1"/>
    </row>
    <row r="2">
      <c s="43" r="A2"/>
      <c s="39" r="B2"/>
      <c s="14" r="C2"/>
      <c s="24" r="D2"/>
      <c s="24" r="E2"/>
      <c s="24" r="F2"/>
      <c s="39" r="G2"/>
      <c s="39" r="H2"/>
      <c s="39" r="I2"/>
      <c s="39" r="J2"/>
      <c s="39" r="K2"/>
      <c s="39" r="L2"/>
      <c s="39" r="M2"/>
      <c s="47" r="N2"/>
      <c s="24" r="O2"/>
      <c s="24" r="P2"/>
      <c s="24" r="Q2"/>
      <c s="24" r="R2"/>
      <c s="24" r="S2"/>
      <c s="24" r="T2"/>
      <c s="24" r="U2"/>
      <c s="24" r="V2"/>
      <c s="24" r="W2"/>
      <c s="24" r="X2"/>
      <c s="24" r="Y2"/>
      <c s="24" r="Z2"/>
      <c s="24" r="AA2"/>
      <c s="24" r="AB2"/>
      <c s="24" r="AC2"/>
      <c s="24" r="AD2"/>
      <c s="24" r="AE2"/>
      <c s="24" r="AF2"/>
      <c s="24" r="AG2"/>
      <c s="24" r="AH2"/>
      <c s="24" r="AI2"/>
      <c s="24" r="AJ2"/>
    </row>
    <row r="3">
      <c t="s" s="14" r="A3">
        <v>3</v>
      </c>
      <c s="14" r="B3"/>
      <c s="14" r="C3"/>
      <c s="39" r="D3"/>
      <c s="14" r="E3"/>
      <c s="14" r="F3"/>
      <c s="39" r="G3"/>
      <c s="25" r="H3"/>
      <c s="39" r="I3"/>
      <c s="39" r="J3"/>
      <c s="39" r="K3"/>
      <c s="39" r="L3"/>
      <c s="39" r="M3"/>
      <c s="47" r="N3"/>
      <c s="24" r="O3"/>
      <c s="24" r="P3"/>
      <c s="24" r="Q3"/>
      <c s="24" r="R3"/>
      <c s="24" r="S3"/>
      <c s="24" r="T3"/>
      <c s="24" r="U3"/>
      <c s="24" r="V3"/>
      <c s="24" r="W3"/>
      <c s="24" r="X3"/>
      <c s="24" r="Y3"/>
      <c s="24" r="Z3"/>
      <c s="24" r="AA3"/>
      <c s="24" r="AB3"/>
      <c s="24" r="AC3"/>
      <c s="24" r="AD3"/>
      <c s="24" r="AE3"/>
      <c s="24" r="AF3"/>
      <c s="24" r="AG3"/>
      <c s="24" r="AH3"/>
      <c s="24" r="AI3"/>
      <c s="24" r="AJ3"/>
    </row>
    <row r="4">
      <c t="str" s="42" r="A4">
        <f>HYPERLINK("http://adsabs.harvard.edu/abs/2004JPCRD..33.1059J","http://adsabs.harvard.edu/abs/2004JPCRD..33.1059J")</f>
        <v>http://adsabs.harvard.edu/abs/2004JPCRD..33.1059J</v>
      </c>
      <c s="57" r="B4"/>
      <c s="57" r="C4"/>
      <c s="57" r="D4"/>
      <c s="57" r="E4"/>
      <c s="57" r="F4"/>
      <c s="57" r="G4"/>
      <c s="57" r="H4"/>
      <c s="57" r="I4"/>
      <c s="57" r="J4"/>
      <c s="57" r="K4"/>
      <c s="39" r="L4"/>
      <c s="39" r="M4"/>
      <c s="47" r="N4"/>
      <c s="24" r="O4"/>
      <c s="24" r="P4"/>
      <c s="24" r="Q4"/>
      <c s="24" r="R4"/>
      <c s="24" r="S4"/>
      <c s="24" r="T4"/>
      <c s="24" r="U4"/>
      <c s="24" r="V4"/>
      <c s="24" r="W4"/>
      <c s="24" r="X4"/>
      <c s="24" r="Y4"/>
      <c s="24" r="Z4"/>
      <c s="24" r="AA4"/>
      <c s="24" r="AB4"/>
      <c s="24" r="AC4"/>
      <c s="24" r="AD4"/>
      <c s="24" r="AE4"/>
      <c s="24" r="AF4"/>
      <c s="24" r="AG4"/>
      <c s="24" r="AH4"/>
      <c s="24" r="AI4"/>
      <c s="24" r="AJ4"/>
    </row>
    <row r="5">
      <c t="str" s="42" r="A5">
        <f>HYPERLINK("http://adsabs.harvard.edu/abs/2004PhyS...69..196J","http://adsabs.harvard.edu/abs/2004PhyS...69..196J")</f>
        <v>http://adsabs.harvard.edu/abs/2004PhyS...69..196J</v>
      </c>
      <c s="57" r="B5"/>
      <c s="57" r="C5"/>
      <c s="57" r="D5"/>
      <c s="57" r="E5"/>
      <c s="57" r="F5"/>
      <c s="57" r="G5"/>
      <c s="57" r="H5"/>
      <c s="39" r="I5"/>
      <c s="39" r="J5"/>
      <c s="39" r="K5"/>
      <c s="39" r="L5"/>
      <c s="39" r="M5"/>
      <c s="47" r="N5"/>
      <c s="24" r="O5"/>
      <c s="24" r="P5"/>
      <c s="24" r="Q5"/>
      <c s="24" r="R5"/>
      <c s="24" r="S5"/>
      <c s="24" r="T5"/>
      <c s="24" r="U5"/>
      <c s="24" r="V5"/>
      <c s="24" r="W5"/>
      <c s="24" r="X5"/>
      <c s="24" r="Y5"/>
      <c s="24" r="Z5"/>
      <c s="24" r="AA5"/>
      <c s="24" r="AB5"/>
      <c s="24" r="AC5"/>
      <c s="24" r="AD5"/>
      <c s="24" r="AE5"/>
      <c s="24" r="AF5"/>
      <c s="24" r="AG5"/>
      <c s="24" r="AH5"/>
      <c s="24" r="AI5"/>
      <c s="24" r="AJ5"/>
    </row>
    <row r="6">
      <c t="str" s="42" r="A6">
        <f>HYPERLINK("http://www.fisica.unam.mx/research/tables/spectra/1el/","http://www.fisica.unam.mx/research/tables/spectra/1el/")</f>
        <v>http://www.fisica.unam.mx/research/tables/spectra/1el/</v>
      </c>
      <c s="57" r="B6"/>
      <c s="57" r="C6"/>
      <c s="57" r="D6"/>
      <c s="57" r="E6"/>
      <c s="57" r="F6"/>
      <c s="57" r="G6"/>
      <c s="57" r="H6"/>
      <c s="39" r="I6"/>
      <c s="39" r="J6"/>
      <c s="39" r="K6"/>
      <c s="39" r="L6"/>
      <c s="17" r="M6"/>
      <c s="47" r="N6"/>
      <c s="33" r="O6"/>
      <c s="39" r="P6"/>
      <c s="48" r="Q6"/>
      <c s="48" r="R6"/>
      <c s="24" r="S6"/>
      <c s="24" r="T6"/>
      <c s="24" r="U6"/>
      <c s="24" r="V6"/>
      <c s="24" r="W6"/>
      <c s="24" r="X6"/>
      <c s="24" r="Y6"/>
      <c s="24" r="Z6"/>
      <c s="24" r="AA6"/>
      <c s="24" r="AB6"/>
      <c s="24" r="AC6"/>
      <c s="24" r="AD6"/>
      <c s="24" r="AE6"/>
      <c s="24" r="AF6"/>
      <c s="24" r="AG6"/>
      <c s="24" r="AH6"/>
      <c s="24" r="AI6"/>
      <c s="24" r="AJ6"/>
    </row>
    <row r="7">
      <c t="s" s="39" r="A7">
        <v>4</v>
      </c>
      <c s="39" r="B7"/>
      <c s="39" r="C7"/>
      <c s="39" r="D7"/>
      <c s="39" r="E7"/>
      <c s="39" r="F7"/>
      <c s="17" r="G7"/>
      <c s="5" r="H7"/>
      <c s="39" r="I7"/>
      <c s="34" r="J7"/>
      <c s="39" r="K7"/>
      <c s="39" r="L7"/>
      <c s="17" r="M7"/>
      <c s="47" r="N7"/>
      <c s="33" r="O7"/>
      <c s="39" r="P7"/>
      <c s="48" r="Q7"/>
      <c s="48" r="R7"/>
      <c s="24" r="S7"/>
      <c s="24" r="T7"/>
      <c s="24" r="U7"/>
      <c s="24" r="V7"/>
      <c s="24" r="W7"/>
      <c s="24" r="X7"/>
      <c s="24" r="Y7"/>
      <c s="24" r="Z7"/>
      <c s="24" r="AA7"/>
      <c s="24" r="AB7"/>
      <c s="24" r="AC7"/>
      <c s="24" r="AD7"/>
      <c s="24" r="AE7"/>
      <c s="24" r="AF7"/>
      <c s="24" r="AG7"/>
      <c s="24" r="AH7"/>
      <c s="24" r="AI7"/>
      <c s="24" r="AJ7"/>
    </row>
    <row r="8">
      <c t="s" s="39" r="A8">
        <v>5</v>
      </c>
      <c s="39" r="B8"/>
      <c s="39" r="C8"/>
      <c s="39" r="D8"/>
      <c s="39" r="E8"/>
      <c s="39" r="F8"/>
      <c s="17" r="G8"/>
      <c s="5" r="H8"/>
      <c s="39" r="I8"/>
      <c s="34" r="J8"/>
      <c s="39" r="K8"/>
      <c s="39" r="L8"/>
      <c s="17" r="M8"/>
      <c s="47" r="N8"/>
      <c s="33" r="O8"/>
      <c s="39" r="P8"/>
      <c s="48" r="Q8"/>
      <c s="48" r="R8"/>
      <c s="24" r="S8"/>
      <c s="24" r="T8"/>
      <c s="24" r="U8"/>
      <c s="24" r="V8"/>
      <c s="24" r="W8"/>
      <c s="24" r="X8"/>
      <c s="24" r="Y8"/>
      <c s="24" r="Z8"/>
      <c s="24" r="AA8"/>
      <c s="24" r="AB8"/>
      <c s="24" r="AC8"/>
      <c s="24" r="AD8"/>
      <c s="24" r="AE8"/>
      <c s="24" r="AF8"/>
      <c s="24" r="AG8"/>
      <c s="24" r="AH8"/>
      <c s="24" r="AI8"/>
      <c s="24" r="AJ8"/>
    </row>
    <row r="9">
      <c t="s" s="51" r="A9">
        <v>6</v>
      </c>
      <c s="51" r="B9"/>
      <c s="51" r="C9"/>
      <c s="11" r="D9"/>
      <c s="11" r="E9"/>
      <c s="11" r="F9"/>
      <c s="11" r="G9"/>
      <c s="11" r="H9"/>
      <c s="11" r="I9"/>
      <c s="11" r="J9"/>
      <c s="54" r="K9"/>
      <c s="39" r="L9"/>
      <c s="17" r="M9"/>
      <c s="47" r="N9"/>
      <c s="33" r="O9"/>
      <c s="39" r="P9"/>
      <c s="48" r="Q9"/>
      <c s="48" r="R9"/>
      <c s="24" r="S9"/>
      <c s="24" r="T9"/>
      <c s="24" r="U9"/>
      <c s="24" r="V9"/>
      <c s="24" r="W9"/>
      <c s="24" r="X9"/>
      <c s="24" r="Y9"/>
      <c s="24" r="Z9"/>
      <c s="24" r="AA9"/>
      <c s="24" r="AB9"/>
      <c s="24" r="AC9"/>
      <c s="24" r="AD9"/>
      <c s="24" r="AE9"/>
      <c s="24" r="AF9"/>
      <c s="24" r="AG9"/>
      <c s="24" r="AH9"/>
      <c s="24" r="AI9"/>
      <c s="24" r="AJ9"/>
    </row>
    <row r="10">
      <c t="str" s="42" r="A10">
        <f>HYPERLINK("http://adsabs.harvard.edu/abs/2010PhyS...82a5006A","http://adsabs.harvard.edu/abs/2010PhyS...82a5006A")</f>
        <v>http://adsabs.harvard.edu/abs/2010PhyS...82a5006A</v>
      </c>
      <c s="42" r="B10"/>
      <c s="42" r="C10"/>
      <c s="42" r="D10"/>
      <c s="42" r="E10"/>
      <c s="42" r="F10"/>
      <c s="42" r="G10"/>
      <c s="42" r="H10"/>
      <c s="42" r="I10"/>
      <c s="42" r="J10"/>
      <c s="42" r="K10"/>
      <c s="39" r="L10"/>
      <c s="17" r="M10"/>
      <c s="47" r="N10"/>
      <c s="33" r="O10"/>
      <c s="39" r="P10"/>
      <c s="48" r="Q10"/>
      <c s="48" r="R10"/>
      <c s="24" r="S10"/>
      <c s="24" r="T10"/>
      <c s="24" r="U10"/>
      <c s="24" r="V10"/>
      <c s="24" r="W10"/>
      <c s="24" r="X10"/>
      <c s="24" r="Y10"/>
      <c s="24" r="Z10"/>
      <c s="24" r="AA10"/>
      <c s="24" r="AB10"/>
      <c s="24" r="AC10"/>
      <c s="24" r="AD10"/>
      <c s="24" r="AE10"/>
      <c s="24" r="AF10"/>
      <c s="24" r="AG10"/>
      <c s="24" r="AH10"/>
      <c s="24" r="AI10"/>
      <c s="24" r="AJ10"/>
    </row>
    <row r="11">
      <c t="s" s="39" r="A11">
        <v>8</v>
      </c>
      <c s="42" r="B11"/>
      <c s="42" r="C11"/>
      <c s="42" r="D11"/>
      <c s="42" r="E11"/>
      <c s="42" r="F11"/>
      <c s="42" r="G11"/>
      <c s="42" r="H11"/>
      <c s="42" r="I11"/>
      <c s="42" r="J11"/>
      <c s="42" r="K11"/>
      <c s="39" r="L11"/>
      <c s="17" r="M11"/>
      <c s="47" r="N11"/>
      <c s="33" r="O11"/>
      <c s="39" r="P11"/>
      <c s="48" r="Q11"/>
      <c s="48" r="R11"/>
      <c s="24" r="S11"/>
      <c s="24" r="T11"/>
      <c s="24" r="U11"/>
      <c s="24" r="V11"/>
      <c s="24" r="W11"/>
      <c s="24" r="X11"/>
      <c s="24" r="Y11"/>
      <c s="24" r="Z11"/>
      <c s="24" r="AA11"/>
      <c s="24" r="AB11"/>
      <c s="24" r="AC11"/>
      <c s="24" r="AD11"/>
      <c s="24" r="AE11"/>
      <c s="24" r="AF11"/>
      <c s="24" r="AG11"/>
      <c s="24" r="AH11"/>
      <c s="24" r="AI11"/>
      <c s="24" r="AJ11"/>
    </row>
    <row r="12">
      <c t="str" s="42" r="A12">
        <f>HYPERLINK("http://adsabs.harvard.edu/abs/2006ApJS..164..280N","http://adsabs.harvard.edu/abs/2006ApJS..164..280N")</f>
        <v>http://adsabs.harvard.edu/abs/2006ApJS..164..280N</v>
      </c>
      <c s="42" r="B12"/>
      <c s="42" r="C12"/>
      <c s="42" r="D12"/>
      <c s="42" r="E12"/>
      <c s="42" r="F12"/>
      <c s="42" r="G12"/>
      <c s="42" r="H12"/>
      <c s="42" r="I12"/>
      <c s="42" r="J12"/>
      <c s="42" r="K12"/>
      <c s="39" r="L12"/>
      <c s="17" r="M12"/>
      <c s="47" r="N12"/>
      <c s="33" r="O12"/>
      <c s="39" r="P12"/>
      <c s="48" r="Q12"/>
      <c s="48" r="R12"/>
      <c s="24" r="S12"/>
      <c s="24" r="T12"/>
      <c s="24" r="U12"/>
      <c s="24" r="V12"/>
      <c s="24" r="W12"/>
      <c s="24" r="X12"/>
      <c s="24" r="Y12"/>
      <c s="24" r="Z12"/>
      <c s="24" r="AA12"/>
      <c s="24" r="AB12"/>
      <c s="24" r="AC12"/>
      <c s="24" r="AD12"/>
      <c s="24" r="AE12"/>
      <c s="24" r="AF12"/>
      <c s="24" r="AG12"/>
      <c s="24" r="AH12"/>
      <c s="24" r="AI12"/>
      <c s="24" r="AJ12"/>
    </row>
    <row r="13">
      <c t="str" s="42" r="A13">
        <f>HYPERLINK("http://www.astronomy.ohio-state.edu/~nahar/nahar_radiativeatomicdata/f9/f9.fsa.txt","http://www.astronomy.ohio-state.edu/~nahar/nahar_radiativeatomicdata/f9/f9.fsa.txt")</f>
        <v>http://www.astronomy.ohio-state.edu/~nahar/nahar_radiativeatomicdata/f9/f9.fsa.txt</v>
      </c>
      <c s="42" r="B13"/>
      <c s="42" r="C13"/>
      <c s="42" r="D13"/>
      <c s="42" r="E13"/>
      <c s="42" r="F13"/>
      <c s="42" r="G13"/>
      <c s="42" r="H13"/>
      <c s="42" r="I13"/>
      <c s="42" r="J13"/>
      <c s="42" r="K13"/>
      <c s="39" r="L13"/>
      <c s="17" r="M13"/>
      <c s="47" r="N13"/>
      <c s="33" r="O13"/>
      <c s="39" r="P13"/>
      <c s="48" r="Q13"/>
      <c s="48" r="R13"/>
      <c s="24" r="S13"/>
      <c s="24" r="T13"/>
      <c s="24" r="U13"/>
      <c s="24" r="V13"/>
      <c s="24" r="W13"/>
      <c s="24" r="X13"/>
      <c s="24" r="Y13"/>
      <c s="24" r="Z13"/>
      <c s="24" r="AA13"/>
      <c s="24" r="AB13"/>
      <c s="24" r="AC13"/>
      <c s="24" r="AD13"/>
      <c s="24" r="AE13"/>
      <c s="24" r="AF13"/>
      <c s="24" r="AG13"/>
      <c s="24" r="AH13"/>
      <c s="24" r="AI13"/>
      <c s="24" r="AJ13"/>
    </row>
    <row r="14">
      <c t="s" s="39" r="A14">
        <v>47</v>
      </c>
      <c s="39" r="B14"/>
      <c s="39" r="C14"/>
      <c s="39" r="D14"/>
      <c s="39" r="E14"/>
      <c s="39" r="F14"/>
      <c s="33" r="G14"/>
      <c s="42" r="H14"/>
      <c s="42" r="I14"/>
      <c s="42" r="J14"/>
      <c s="42" r="K14"/>
      <c s="39" r="L14"/>
      <c s="17" r="M14"/>
      <c s="47" r="N14"/>
      <c s="33" r="O14"/>
      <c s="39" r="P14"/>
      <c s="48" r="Q14"/>
      <c s="48" r="R14"/>
      <c s="24" r="S14"/>
      <c s="24" r="T14"/>
      <c s="24" r="U14"/>
      <c s="24" r="V14"/>
      <c s="24" r="W14"/>
      <c s="24" r="X14"/>
      <c s="24" r="Y14"/>
      <c s="24" r="Z14"/>
      <c s="24" r="AA14"/>
      <c s="24" r="AB14"/>
      <c s="24" r="AC14"/>
      <c s="24" r="AD14"/>
      <c s="24" r="AE14"/>
      <c s="24" r="AF14"/>
      <c s="24" r="AG14"/>
      <c s="24" r="AH14"/>
      <c s="24" r="AI14"/>
      <c s="24" r="AJ14"/>
    </row>
    <row r="15">
      <c t="str" s="40" r="A15">
        <f>HYPERLINK("http://adsabs.harvard.edu/abs/1981PhRvA..24..183G","http://adsabs.harvard.edu/abs/1981PhRvA..24..183G")</f>
        <v>http://adsabs.harvard.edu/abs/1981PhRvA..24..183G</v>
      </c>
      <c s="39" r="B15"/>
      <c s="39" r="C15"/>
      <c s="39" r="D15"/>
      <c s="39" r="E15"/>
      <c s="39" r="F15"/>
      <c s="33" r="G15"/>
      <c s="42" r="H15"/>
      <c s="42" r="I15"/>
      <c s="42" r="J15"/>
      <c s="42" r="K15"/>
      <c s="39" r="L15"/>
      <c s="17" r="M15"/>
      <c s="47" r="N15"/>
      <c s="33" r="O15"/>
      <c s="39" r="P15"/>
      <c s="48" r="Q15"/>
      <c s="48" r="R15"/>
      <c s="24" r="S15"/>
      <c s="24" r="T15"/>
      <c s="24" r="U15"/>
      <c s="24" r="V15"/>
      <c s="24" r="W15"/>
      <c s="24" r="X15"/>
      <c s="24" r="Y15"/>
      <c s="24" r="Z15"/>
      <c s="24" r="AA15"/>
      <c s="24" r="AB15"/>
      <c s="24" r="AC15"/>
      <c s="24" r="AD15"/>
      <c s="24" r="AE15"/>
      <c s="24" r="AF15"/>
      <c s="24" r="AG15"/>
      <c s="24" r="AH15"/>
      <c s="24" r="AI15"/>
      <c s="24" r="AJ15"/>
    </row>
    <row r="16">
      <c t="s" s="39" r="A16">
        <v>48</v>
      </c>
      <c s="39" r="B16"/>
      <c s="39" r="C16"/>
      <c s="39" r="D16"/>
      <c s="39" r="E16"/>
      <c s="39" r="F16"/>
      <c s="33" r="G16"/>
      <c s="42" r="H16"/>
      <c s="42" r="I16"/>
      <c s="42" r="J16"/>
      <c s="42" r="K16"/>
      <c s="39" r="L16"/>
      <c s="17" r="M16"/>
      <c s="47" r="N16"/>
      <c s="33" r="O16"/>
      <c s="39" r="P16"/>
      <c s="48" r="Q16"/>
      <c s="48" r="R16"/>
      <c s="24" r="S16"/>
      <c s="24" r="T16"/>
      <c s="24" r="U16"/>
      <c s="24" r="V16"/>
      <c s="24" r="W16"/>
      <c s="24" r="X16"/>
      <c s="24" r="Y16"/>
      <c s="24" r="Z16"/>
      <c s="24" r="AA16"/>
      <c s="24" r="AB16"/>
      <c s="24" r="AC16"/>
      <c s="24" r="AD16"/>
      <c s="24" r="AE16"/>
      <c s="24" r="AF16"/>
      <c s="24" r="AG16"/>
      <c s="24" r="AH16"/>
      <c s="24" r="AI16"/>
      <c s="24" r="AJ16"/>
    </row>
    <row r="17">
      <c t="str" s="40" r="A17">
        <f>HYPERLINK("http://adsabs.harvard.edu/abs/1982PhRvA..26.1142P","http://adsabs.harvard.edu/abs/1982PhRvA..26.1142P")</f>
        <v>http://adsabs.harvard.edu/abs/1982PhRvA..26.1142P</v>
      </c>
      <c s="39" r="B17"/>
      <c s="39" r="C17"/>
      <c s="39" r="D17"/>
      <c s="39" r="E17"/>
      <c s="39" r="F17"/>
      <c s="33" r="G17"/>
      <c s="42" r="H17"/>
      <c s="42" r="I17"/>
      <c s="42" r="J17"/>
      <c s="42" r="K17"/>
      <c s="39" r="L17"/>
      <c s="17" r="M17"/>
      <c s="47" r="N17"/>
      <c s="33" r="O17"/>
      <c s="39" r="P17"/>
      <c s="48" r="Q17"/>
      <c s="48" r="R17"/>
      <c s="24" r="S17"/>
      <c s="24" r="T17"/>
      <c s="24" r="U17"/>
      <c s="24" r="V17"/>
      <c s="24" r="W17"/>
      <c s="24" r="X17"/>
      <c s="24" r="Y17"/>
      <c s="24" r="Z17"/>
      <c s="24" r="AA17"/>
      <c s="24" r="AB17"/>
      <c s="24" r="AC17"/>
      <c s="24" r="AD17"/>
      <c s="24" r="AE17"/>
      <c s="24" r="AF17"/>
      <c s="24" r="AG17"/>
      <c s="24" r="AH17"/>
      <c s="24" r="AI17"/>
      <c s="24" r="AJ17"/>
    </row>
    <row r="18">
      <c s="16" r="A18"/>
      <c s="14" r="B18"/>
      <c s="14" r="C18"/>
      <c s="24" r="D18"/>
      <c s="24" r="E18"/>
      <c s="24" r="F18"/>
      <c s="17" r="G18"/>
      <c s="5" r="H18"/>
      <c s="39" r="I18"/>
      <c s="39" r="J18"/>
      <c s="39" r="K18"/>
      <c s="39" r="L18"/>
      <c s="39" r="M18"/>
      <c s="47" r="N18"/>
      <c s="24" r="O18"/>
      <c s="24" r="P18"/>
      <c s="24" r="Q18"/>
      <c s="24" r="R18"/>
      <c s="24" r="S18"/>
      <c s="24" r="T18"/>
      <c s="24" r="U18"/>
      <c s="24" r="V18"/>
      <c s="24" r="W18"/>
      <c s="24" r="X18"/>
      <c s="24" r="Y18"/>
      <c s="24" r="Z18"/>
      <c s="24" r="AA18"/>
      <c s="24" r="AB18"/>
      <c s="24" r="AC18"/>
      <c s="24" r="AD18"/>
      <c s="24" r="AE18"/>
      <c s="24" r="AF18"/>
      <c s="24" r="AG18"/>
      <c s="24" r="AH18"/>
      <c s="24" r="AI18"/>
      <c s="24" r="AJ18"/>
    </row>
    <row r="19">
      <c s="39" r="A19"/>
      <c s="39" r="B19"/>
      <c s="24" r="C19"/>
      <c s="24" r="D19"/>
      <c s="24" r="E19"/>
      <c t="s" s="29" r="F19">
        <v>49</v>
      </c>
      <c t="s" s="41" r="G19">
        <v>10</v>
      </c>
      <c s="41" r="H19"/>
      <c s="41" r="I19"/>
      <c s="41" r="J19"/>
      <c s="41" r="K19"/>
      <c s="41" r="L19"/>
      <c s="41" r="M19"/>
      <c t="s" s="60" r="N19">
        <v>11</v>
      </c>
      <c s="60" r="O19"/>
      <c s="60" r="P19"/>
      <c s="60" r="Q19"/>
      <c s="60" r="R19"/>
      <c s="60" r="S19"/>
      <c s="60" r="T19"/>
      <c t="s" s="1" r="U19">
        <v>50</v>
      </c>
      <c s="1" r="V19"/>
      <c s="1" r="W19"/>
      <c s="1" r="X19"/>
      <c s="1" r="Y19"/>
      <c t="s" s="3" r="Z19">
        <v>14</v>
      </c>
      <c s="3" r="AA19"/>
      <c s="3" r="AB19"/>
      <c s="3" r="AC19"/>
      <c s="3" r="AD19"/>
      <c s="3" r="AE19"/>
      <c s="24" r="AF19"/>
      <c s="24" r="AG19"/>
      <c s="24" r="AH19"/>
      <c s="24" r="AI19"/>
      <c s="24" r="AJ19"/>
    </row>
    <row r="20">
      <c t="s" s="44" r="A20">
        <v>15</v>
      </c>
      <c t="s" s="44" r="B20">
        <v>16</v>
      </c>
      <c t="s" s="44" r="C20">
        <v>51</v>
      </c>
      <c t="s" s="44" r="D20">
        <v>17</v>
      </c>
      <c t="s" s="56" r="E20">
        <v>52</v>
      </c>
      <c t="s" s="2" r="F20">
        <v>53</v>
      </c>
      <c t="s" s="37" r="G20">
        <v>54</v>
      </c>
      <c t="s" s="6" r="H20">
        <v>55</v>
      </c>
      <c t="s" s="6" r="I20">
        <v>56</v>
      </c>
      <c t="s" s="6" r="J20">
        <v>57</v>
      </c>
      <c t="s" s="6" r="K20">
        <v>58</v>
      </c>
      <c t="s" s="6" r="L20">
        <v>59</v>
      </c>
      <c t="s" s="6" r="M20">
        <v>60</v>
      </c>
      <c t="s" s="20" r="N20">
        <v>54</v>
      </c>
      <c t="s" s="45" r="O20">
        <v>55</v>
      </c>
      <c t="s" s="45" r="P20">
        <v>56</v>
      </c>
      <c t="s" s="45" r="Q20">
        <v>57</v>
      </c>
      <c t="s" s="45" r="R20">
        <v>58</v>
      </c>
      <c t="s" s="45" r="S20">
        <v>59</v>
      </c>
      <c t="s" s="45" r="T20">
        <v>60</v>
      </c>
      <c t="s" s="36" r="U20">
        <v>54</v>
      </c>
      <c t="s" s="9" r="V20">
        <v>55</v>
      </c>
      <c t="s" s="9" r="W20">
        <v>56</v>
      </c>
      <c t="s" s="9" r="X20">
        <v>58</v>
      </c>
      <c t="s" s="9" r="Y20">
        <v>59</v>
      </c>
      <c t="s" s="7" r="Z20">
        <v>54</v>
      </c>
      <c t="s" s="59" r="AA20">
        <v>55</v>
      </c>
      <c t="s" s="59" r="AB20">
        <v>56</v>
      </c>
      <c t="s" s="59" r="AC20">
        <v>57</v>
      </c>
      <c t="s" s="59" r="AD20">
        <v>58</v>
      </c>
      <c t="s" s="59" r="AE20">
        <v>59</v>
      </c>
      <c s="24" r="AF20"/>
      <c s="24" r="AG20"/>
      <c s="24" r="AH20"/>
      <c s="24" r="AI20"/>
      <c s="24" r="AJ20"/>
    </row>
    <row r="21">
      <c s="39" r="A21">
        <v>9</v>
      </c>
      <c s="39" r="B21">
        <v>1</v>
      </c>
      <c s="11" r="C21">
        <v>2</v>
      </c>
      <c s="11" r="D21">
        <v>1</v>
      </c>
      <c s="53" r="E21">
        <f>((1/(INDEX(E0!J$20:J$44,C21,1)-INDEX(E0!J$20:J$44,D21,1))))*100000000</f>
        <v>14.9877418931053</v>
      </c>
      <c s="53" r="F21"/>
      <c s="49" r="G21">
        <f>SUM(H21:M21)</f>
        <v>4114600000000</v>
      </c>
      <c s="49" r="H21">
        <v>4114600000000</v>
      </c>
      <c t="s" s="49" r="I21">
        <v>61</v>
      </c>
      <c t="s" s="49" r="J21">
        <v>61</v>
      </c>
      <c t="s" s="49" r="K21">
        <v>61</v>
      </c>
      <c t="s" s="49" r="L21">
        <v>61</v>
      </c>
      <c t="s" s="49" r="M21">
        <v>61</v>
      </c>
      <c s="49" r="N21">
        <v>4114700000000</v>
      </c>
      <c s="49" r="O21">
        <v>4114700000000</v>
      </c>
      <c t="s" s="49" r="P21">
        <v>61</v>
      </c>
      <c t="s" s="49" r="Q21">
        <v>61</v>
      </c>
      <c t="s" s="49" r="R21">
        <v>61</v>
      </c>
      <c t="s" s="49" r="S21">
        <v>61</v>
      </c>
      <c t="s" s="49" r="T21">
        <v>61</v>
      </c>
      <c s="28" r="U21">
        <v>4115000000000</v>
      </c>
      <c s="28" r="V21">
        <v>4115000000000</v>
      </c>
      <c t="s" s="11" r="W21">
        <v>61</v>
      </c>
      <c t="s" s="11" r="X21">
        <v>61</v>
      </c>
      <c t="s" s="11" r="Y21">
        <v>61</v>
      </c>
      <c s="23" r="Z21">
        <f>SUM(AA21:AE21)</f>
        <v>4110000000000</v>
      </c>
      <c s="61" r="AA21">
        <v>4110000000000</v>
      </c>
      <c s="24" r="AB21"/>
      <c s="24" r="AC21"/>
      <c s="24" r="AD21"/>
      <c s="24" r="AE21"/>
      <c s="24" r="AF21"/>
      <c s="24" r="AG21"/>
      <c s="61" r="AH21"/>
      <c s="24" r="AI21"/>
      <c s="24" r="AJ21"/>
    </row>
    <row r="22">
      <c s="39" r="A22">
        <v>9</v>
      </c>
      <c s="39" r="B22">
        <v>1</v>
      </c>
      <c s="11" r="C22">
        <v>3</v>
      </c>
      <c s="11" r="D22">
        <v>1</v>
      </c>
      <c s="53" r="E22">
        <f>((1/(INDEX(E0!J$20:J$44,C22,1)-INDEX(E0!J$20:J$44,D22,1))))*100000000</f>
        <v>14.9874902191826</v>
      </c>
      <c s="49" r="F22">
        <v>4361200</v>
      </c>
      <c s="49" r="G22">
        <f>SUM(H22:M22)</f>
        <v>8742.2</v>
      </c>
      <c t="s" s="49" r="H22">
        <v>61</v>
      </c>
      <c t="s" s="49" r="I22">
        <v>61</v>
      </c>
      <c t="s" s="49" r="J22">
        <v>61</v>
      </c>
      <c s="49" r="K22">
        <v>8742.2</v>
      </c>
      <c t="s" s="49" r="L22">
        <v>61</v>
      </c>
      <c t="s" s="49" r="M22">
        <v>61</v>
      </c>
      <c s="49" r="N22">
        <v>8742.5</v>
      </c>
      <c t="s" s="49" r="O22">
        <v>61</v>
      </c>
      <c t="s" s="49" r="P22">
        <v>61</v>
      </c>
      <c t="s" s="49" r="Q22">
        <v>61</v>
      </c>
      <c s="49" r="R22">
        <v>8742.5</v>
      </c>
      <c t="s" s="49" r="S22">
        <v>61</v>
      </c>
      <c t="s" s="49" r="T22">
        <v>61</v>
      </c>
      <c s="28" r="U22">
        <v>8742</v>
      </c>
      <c t="s" s="11" r="V22">
        <v>61</v>
      </c>
      <c t="s" s="11" r="W22">
        <v>61</v>
      </c>
      <c s="28" r="X22">
        <v>8742</v>
      </c>
      <c t="s" s="11" r="Y22">
        <v>61</v>
      </c>
      <c s="19" r="Z22"/>
      <c s="19" r="AA22"/>
      <c s="24" r="AB22"/>
      <c s="24" r="AC22"/>
      <c s="61" r="AD22">
        <v>8760</v>
      </c>
      <c s="24" r="AE22"/>
      <c s="24" r="AF22"/>
      <c s="24" r="AG22"/>
      <c s="24" r="AH22"/>
      <c s="24" r="AI22"/>
      <c s="24" r="AJ22"/>
    </row>
    <row r="23">
      <c s="39" r="A23">
        <v>9</v>
      </c>
      <c s="39" r="B23">
        <v>1</v>
      </c>
      <c s="11" r="C23">
        <v>4</v>
      </c>
      <c s="11" r="D23">
        <v>1</v>
      </c>
      <c s="53" r="E23">
        <f>((1/(INDEX(E0!J$20:J$44,C23,1)-INDEX(E0!J$20:J$44,D23,1))))*100000000</f>
        <v>14.9823344942036</v>
      </c>
      <c s="53" r="F23"/>
      <c s="49" r="G23">
        <f>SUM(H23:M23)</f>
        <v>4108402019900</v>
      </c>
      <c s="49" r="H23">
        <v>4108400000000</v>
      </c>
      <c t="s" s="49" r="I23">
        <v>61</v>
      </c>
      <c t="s" s="49" r="J23">
        <v>61</v>
      </c>
      <c t="s" s="11" r="K23">
        <v>61</v>
      </c>
      <c s="49" r="L23">
        <v>2019900</v>
      </c>
      <c t="s" s="11" r="M23">
        <v>61</v>
      </c>
      <c s="49" r="N23">
        <v>4108500000000</v>
      </c>
      <c s="49" r="O23">
        <v>4108500000000</v>
      </c>
      <c t="s" s="49" r="P23">
        <v>61</v>
      </c>
      <c t="s" s="49" r="Q23">
        <v>61</v>
      </c>
      <c t="s" s="49" r="R23">
        <v>61</v>
      </c>
      <c s="49" r="S23">
        <v>2020000</v>
      </c>
      <c t="s" s="49" r="T23">
        <v>61</v>
      </c>
      <c s="28" r="U23">
        <v>4109002020000</v>
      </c>
      <c s="28" r="V23">
        <v>4109000000000</v>
      </c>
      <c t="s" s="11" r="W23">
        <v>61</v>
      </c>
      <c t="s" s="11" r="X23">
        <v>61</v>
      </c>
      <c s="28" r="Y23">
        <v>2020000</v>
      </c>
      <c s="23" r="Z23">
        <f>SUM(AA23:AE23)</f>
        <v>4110000000000</v>
      </c>
      <c s="61" r="AA23">
        <v>4110000000000</v>
      </c>
      <c s="24" r="AB23"/>
      <c s="24" r="AC23"/>
      <c s="24" r="AD23"/>
      <c s="24" r="AE23"/>
      <c s="24" r="AF23"/>
      <c s="24" r="AG23"/>
      <c s="61" r="AH23"/>
      <c s="24" r="AI23"/>
      <c s="24" r="AJ23"/>
    </row>
    <row r="24">
      <c s="39" r="A24">
        <v>9</v>
      </c>
      <c s="39" r="B24">
        <v>1</v>
      </c>
      <c s="11" r="C24">
        <v>4</v>
      </c>
      <c s="11" r="D24">
        <v>2</v>
      </c>
      <c s="53" r="E24">
        <f>((1/(INDEX(E0!J$20:J$44,C24,1)-INDEX(E0!J$20:J$44,D24,1))))*100000000</f>
        <v>41526.6871254838</v>
      </c>
      <c s="53" r="F24"/>
      <c s="49" r="G24">
        <f>SUM(H24:M24)</f>
        <v>0.12465024494</v>
      </c>
      <c t="s" s="49" r="H24">
        <v>61</v>
      </c>
      <c s="49" r="I24">
        <v>0.00000024494</v>
      </c>
      <c t="s" s="49" r="J24">
        <v>61</v>
      </c>
      <c s="49" r="K24">
        <v>0.12465</v>
      </c>
      <c t="s" s="49" r="L24">
        <v>61</v>
      </c>
      <c t="s" s="49" r="M24">
        <v>61</v>
      </c>
      <c s="49" r="N24">
        <v>0.12465</v>
      </c>
      <c t="s" s="49" r="O24">
        <v>61</v>
      </c>
      <c s="49" r="P24">
        <v>0.00000024495</v>
      </c>
      <c t="s" s="49" r="Q24">
        <v>61</v>
      </c>
      <c s="49" r="R24">
        <v>0.12465</v>
      </c>
      <c t="s" s="49" r="S24">
        <v>61</v>
      </c>
      <c t="s" s="49" r="T24">
        <v>61</v>
      </c>
      <c s="28" r="U24">
        <v>0.124700245</v>
      </c>
      <c t="s" s="11" r="V24">
        <v>61</v>
      </c>
      <c s="28" r="W24">
        <v>0.000000245</v>
      </c>
      <c s="28" r="X24">
        <v>0.1247</v>
      </c>
      <c t="s" s="11" r="Y24">
        <v>61</v>
      </c>
      <c s="23" r="Z24">
        <f>SUM(AA24:AE24)</f>
        <v>0.124000243</v>
      </c>
      <c s="19" r="AA24"/>
      <c s="61" r="AB24">
        <v>0.000000243</v>
      </c>
      <c s="24" r="AC24"/>
      <c s="61" r="AD24">
        <v>0.124</v>
      </c>
      <c s="24" r="AE24"/>
      <c s="24" r="AF24"/>
      <c s="24" r="AG24"/>
      <c s="24" r="AH24"/>
      <c s="24" r="AI24"/>
      <c s="24" r="AJ24"/>
    </row>
    <row r="25">
      <c s="39" r="A25">
        <v>9</v>
      </c>
      <c s="39" r="B25">
        <v>1</v>
      </c>
      <c s="11" r="C25">
        <v>4</v>
      </c>
      <c s="11" r="D25">
        <v>3</v>
      </c>
      <c s="53" r="E25">
        <f>((1/(INDEX(E0!J$20:J$44,C25,1)-INDEX(E0!J$20:J$44,D25,1))))*100000000</f>
        <v>43553.0585135376</v>
      </c>
      <c s="53" r="F25"/>
      <c s="49" r="G25">
        <f>SUM(H25:M25)</f>
        <v>3118.2000000002</v>
      </c>
      <c s="49" r="H25">
        <v>3118.2</v>
      </c>
      <c t="s" s="49" r="I25">
        <v>61</v>
      </c>
      <c t="s" s="49" r="J25">
        <v>61</v>
      </c>
      <c t="s" s="49" r="K25">
        <v>61</v>
      </c>
      <c s="49" r="L25">
        <v>0.00000000019867</v>
      </c>
      <c t="s" s="49" r="M25">
        <v>61</v>
      </c>
      <c s="49" r="N25">
        <v>3118.3</v>
      </c>
      <c s="49" r="O25">
        <v>3118.3</v>
      </c>
      <c t="s" s="49" r="P25">
        <v>61</v>
      </c>
      <c t="s" s="49" r="Q25">
        <v>61</v>
      </c>
      <c t="s" s="49" r="R25">
        <v>61</v>
      </c>
      <c s="49" r="S25">
        <v>0.00000000019867</v>
      </c>
      <c t="s" s="49" r="T25">
        <v>61</v>
      </c>
      <c s="28" r="U25">
        <v>3118.0000000002</v>
      </c>
      <c s="28" r="V25">
        <v>3118</v>
      </c>
      <c t="s" s="11" r="W25">
        <v>61</v>
      </c>
      <c t="s" s="11" r="X25">
        <v>61</v>
      </c>
      <c s="28" r="Y25">
        <v>0.0000000001987</v>
      </c>
      <c s="23" r="Z25">
        <f>SUM(AA25:AE25)</f>
        <v>3080</v>
      </c>
      <c s="61" r="AA25">
        <v>3080</v>
      </c>
      <c s="24" r="AB25"/>
      <c s="24" r="AC25"/>
      <c s="24" r="AD25"/>
      <c s="24" r="AE25"/>
      <c s="24" r="AF25"/>
      <c s="24" r="AG25"/>
      <c s="61" r="AH25"/>
      <c s="24" r="AI25"/>
      <c s="24" r="AJ25"/>
    </row>
    <row r="26">
      <c s="39" r="A26">
        <v>9</v>
      </c>
      <c s="39" r="B26">
        <v>1</v>
      </c>
      <c s="11" r="C26">
        <v>5</v>
      </c>
      <c s="11" r="D26">
        <v>1</v>
      </c>
      <c s="53" r="E26">
        <f>((1/(INDEX(E0!J$20:J$44,C26,1)-INDEX(E0!J$20:J$44,D26,1))))*100000000</f>
        <v>12.6445187568994</v>
      </c>
      <c s="53" r="F26"/>
      <c s="49" r="G26">
        <f>SUM(H26:M26)</f>
        <v>1097200000000</v>
      </c>
      <c s="49" r="H26">
        <v>1097200000000</v>
      </c>
      <c t="s" s="49" r="I26">
        <v>61</v>
      </c>
      <c t="s" s="49" r="J26">
        <v>61</v>
      </c>
      <c t="s" s="11" r="K26">
        <v>61</v>
      </c>
      <c t="s" s="49" r="L26">
        <v>61</v>
      </c>
      <c t="s" s="49" r="M26">
        <v>61</v>
      </c>
      <c s="49" r="N26">
        <v>1097200000000</v>
      </c>
      <c s="49" r="O26">
        <v>1097200000000</v>
      </c>
      <c t="s" s="49" r="P26">
        <v>61</v>
      </c>
      <c t="s" s="49" r="Q26">
        <v>61</v>
      </c>
      <c t="s" s="49" r="R26">
        <v>61</v>
      </c>
      <c t="s" s="49" r="S26">
        <v>61</v>
      </c>
      <c t="s" s="49" r="T26">
        <v>61</v>
      </c>
      <c s="28" r="U26">
        <v>1097000000000</v>
      </c>
      <c s="28" r="V26">
        <v>1097000000000</v>
      </c>
      <c t="s" s="11" r="W26">
        <v>61</v>
      </c>
      <c t="s" s="11" r="X26">
        <v>61</v>
      </c>
      <c t="s" s="11" r="Y26">
        <v>61</v>
      </c>
      <c s="23" r="Z26">
        <f>SUM(AA26:AE26)</f>
        <v>1090000000000</v>
      </c>
      <c s="61" r="AA26">
        <v>1090000000000</v>
      </c>
      <c s="24" r="AB26"/>
      <c s="24" r="AC26"/>
      <c s="24" r="AD26"/>
      <c s="24" r="AE26"/>
      <c s="24" r="AF26"/>
      <c s="24" r="AG26"/>
      <c s="61" r="AH26"/>
      <c s="24" r="AI26"/>
      <c s="24" r="AJ26"/>
    </row>
    <row r="27">
      <c s="39" r="A27">
        <v>9</v>
      </c>
      <c s="39" r="B27">
        <v>1</v>
      </c>
      <c s="11" r="C27">
        <v>5</v>
      </c>
      <c s="11" r="D27">
        <v>2</v>
      </c>
      <c s="53" r="E27">
        <f>((1/(INDEX(E0!J$20:J$44,C27,1)-INDEX(E0!J$20:J$44,D27,1))))*100000000</f>
        <v>80.8769683786016</v>
      </c>
      <c s="53" r="F27"/>
      <c s="49" r="G27">
        <f>SUM(H27:M27)</f>
        <v>1.7228</v>
      </c>
      <c t="s" s="49" r="H27">
        <v>61</v>
      </c>
      <c t="s" s="49" r="I27">
        <v>61</v>
      </c>
      <c t="s" s="49" r="J27">
        <v>61</v>
      </c>
      <c s="49" r="K27">
        <v>1.7228</v>
      </c>
      <c t="s" s="49" r="L27">
        <v>61</v>
      </c>
      <c t="s" s="11" r="M27">
        <v>61</v>
      </c>
      <c s="49" r="N27">
        <v>1.7228</v>
      </c>
      <c t="s" s="49" r="O27">
        <v>61</v>
      </c>
      <c t="s" s="49" r="P27">
        <v>61</v>
      </c>
      <c t="s" s="49" r="Q27">
        <v>61</v>
      </c>
      <c s="49" r="R27">
        <v>1.7228</v>
      </c>
      <c t="s" s="49" r="S27">
        <v>61</v>
      </c>
      <c t="s" s="49" r="T27">
        <v>61</v>
      </c>
      <c s="28" r="U27">
        <v>1.723</v>
      </c>
      <c t="s" s="11" r="V27">
        <v>61</v>
      </c>
      <c t="s" s="11" r="W27">
        <v>61</v>
      </c>
      <c s="28" r="X27">
        <v>1.723</v>
      </c>
      <c t="s" s="11" r="Y27">
        <v>61</v>
      </c>
      <c s="23" r="Z27">
        <f>SUM(AA27:AE27)</f>
        <v>1.71</v>
      </c>
      <c s="19" r="AA27"/>
      <c s="24" r="AB27"/>
      <c s="24" r="AC27"/>
      <c s="61" r="AD27">
        <v>1.71</v>
      </c>
      <c s="24" r="AE27"/>
      <c s="24" r="AF27"/>
      <c s="24" r="AG27"/>
      <c s="24" r="AH27"/>
      <c s="24" r="AI27"/>
      <c s="24" r="AJ27"/>
    </row>
    <row r="28">
      <c s="39" r="A28">
        <v>9</v>
      </c>
      <c s="39" r="B28">
        <v>1</v>
      </c>
      <c s="11" r="C28">
        <v>5</v>
      </c>
      <c s="11" r="D28">
        <v>3</v>
      </c>
      <c s="53" r="E28">
        <f>((1/(INDEX(E0!J$20:J$44,C28,1)-INDEX(E0!J$20:J$44,D28,1))))*100000000</f>
        <v>80.8842976732718</v>
      </c>
      <c s="53" r="F28"/>
      <c s="49" r="G28">
        <f>SUM(H28:M28)</f>
        <v>147790000000</v>
      </c>
      <c s="49" r="H28">
        <v>147790000000</v>
      </c>
      <c t="s" s="49" r="I28">
        <v>61</v>
      </c>
      <c t="s" s="49" r="J28">
        <v>61</v>
      </c>
      <c t="s" s="11" r="K28">
        <v>61</v>
      </c>
      <c t="s" s="49" r="L28">
        <v>61</v>
      </c>
      <c t="s" s="49" r="M28">
        <v>61</v>
      </c>
      <c s="49" r="N28">
        <v>147790000000</v>
      </c>
      <c s="49" r="O28">
        <v>147790000000</v>
      </c>
      <c t="s" s="49" r="P28">
        <v>61</v>
      </c>
      <c t="s" s="49" r="Q28">
        <v>61</v>
      </c>
      <c t="s" s="49" r="R28">
        <v>61</v>
      </c>
      <c t="s" s="49" r="S28">
        <v>61</v>
      </c>
      <c t="s" s="49" r="T28">
        <v>61</v>
      </c>
      <c s="28" r="U28">
        <v>147800000000</v>
      </c>
      <c s="28" r="V28">
        <v>147800000000</v>
      </c>
      <c t="s" s="11" r="W28">
        <v>61</v>
      </c>
      <c t="s" s="11" r="X28">
        <v>61</v>
      </c>
      <c t="s" s="11" r="Y28">
        <v>61</v>
      </c>
      <c s="23" r="Z28">
        <f>SUM(AA28:AE28)</f>
        <v>147000000000</v>
      </c>
      <c s="61" r="AA28">
        <v>147000000000</v>
      </c>
      <c s="24" r="AB28"/>
      <c s="24" r="AC28"/>
      <c s="24" r="AD28"/>
      <c s="24" r="AE28"/>
      <c s="24" r="AF28"/>
      <c s="24" r="AG28"/>
      <c s="24" r="AH28"/>
      <c s="24" r="AI28"/>
      <c s="24" r="AJ28"/>
    </row>
    <row r="29">
      <c s="39" r="A29">
        <v>9</v>
      </c>
      <c s="39" r="B29">
        <v>1</v>
      </c>
      <c s="11" r="C29">
        <v>5</v>
      </c>
      <c s="11" r="D29">
        <v>4</v>
      </c>
      <c s="53" r="E29">
        <f>((1/(INDEX(E0!J$20:J$44,C29,1)-INDEX(E0!J$20:J$44,D29,1))))*100000000</f>
        <v>81.0347909423135</v>
      </c>
      <c s="53" r="F29"/>
      <c s="49" r="G29">
        <f>SUM(H29:M29)</f>
        <v>12720045.135</v>
      </c>
      <c t="s" s="49" r="H29">
        <v>61</v>
      </c>
      <c s="49" r="I29">
        <v>12720000</v>
      </c>
      <c t="s" s="49" r="J29">
        <v>61</v>
      </c>
      <c s="49" r="K29">
        <v>45.135</v>
      </c>
      <c t="s" s="49" r="L29">
        <v>61</v>
      </c>
      <c t="s" s="11" r="M29">
        <v>61</v>
      </c>
      <c s="49" r="N29">
        <v>12721000</v>
      </c>
      <c t="s" s="49" r="O29">
        <v>61</v>
      </c>
      <c s="49" r="P29">
        <v>12721000</v>
      </c>
      <c t="s" s="49" r="Q29">
        <v>61</v>
      </c>
      <c s="49" r="R29">
        <v>45.136</v>
      </c>
      <c t="s" s="49" r="S29">
        <v>61</v>
      </c>
      <c t="s" s="49" r="T29">
        <v>61</v>
      </c>
      <c s="28" r="U29">
        <v>12720045.13</v>
      </c>
      <c t="s" s="11" r="V29">
        <v>61</v>
      </c>
      <c s="28" r="W29">
        <v>12720000</v>
      </c>
      <c s="28" r="X29">
        <v>45.13</v>
      </c>
      <c t="s" s="11" r="Y29">
        <v>61</v>
      </c>
      <c s="23" r="Z29">
        <f>SUM(AA29:AE29)</f>
        <v>12700049.2</v>
      </c>
      <c s="19" r="AA29"/>
      <c s="61" r="AB29">
        <v>12700000</v>
      </c>
      <c s="24" r="AC29"/>
      <c s="61" r="AD29">
        <v>49.2</v>
      </c>
      <c s="24" r="AE29"/>
      <c s="24" r="AF29"/>
      <c s="24" r="AG29"/>
      <c s="24" r="AH29"/>
      <c s="24" r="AI29"/>
      <c s="24" r="AJ29"/>
    </row>
    <row r="30">
      <c s="39" r="A30">
        <v>9</v>
      </c>
      <c s="39" r="B30">
        <v>1</v>
      </c>
      <c s="11" r="C30">
        <v>6</v>
      </c>
      <c s="11" r="D30">
        <v>1</v>
      </c>
      <c s="53" r="E30">
        <f>((1/(INDEX(E0!J$20:J$44,C30,1)-INDEX(E0!J$20:J$44,D30,1))))*100000000</f>
        <v>12.6444651960349</v>
      </c>
      <c s="53" r="F30"/>
      <c s="49" r="G30">
        <f>SUM(H30:M30)</f>
        <v>3883.6</v>
      </c>
      <c t="s" s="49" r="H30">
        <v>61</v>
      </c>
      <c t="s" s="49" r="I30">
        <v>61</v>
      </c>
      <c t="s" s="49" r="J30">
        <v>61</v>
      </c>
      <c s="49" r="K30">
        <v>3883.6</v>
      </c>
      <c t="s" s="49" r="L30">
        <v>61</v>
      </c>
      <c t="s" s="49" r="M30">
        <v>61</v>
      </c>
      <c s="49" r="N30">
        <v>3883.8</v>
      </c>
      <c t="s" s="49" r="O30">
        <v>61</v>
      </c>
      <c t="s" s="49" r="P30">
        <v>61</v>
      </c>
      <c t="s" s="49" r="Q30">
        <v>61</v>
      </c>
      <c s="49" r="R30">
        <v>3883.8</v>
      </c>
      <c t="s" s="49" r="S30">
        <v>61</v>
      </c>
      <c t="s" s="49" r="T30">
        <v>61</v>
      </c>
      <c s="28" r="U30">
        <v>3884</v>
      </c>
      <c t="s" s="11" r="V30">
        <v>61</v>
      </c>
      <c t="s" s="11" r="W30">
        <v>61</v>
      </c>
      <c s="28" r="X30">
        <v>3884</v>
      </c>
      <c t="s" s="11" r="Y30">
        <v>61</v>
      </c>
      <c s="23" r="Z30">
        <f>SUM(AA30:AE30)</f>
        <v>3950</v>
      </c>
      <c s="19" r="AA30"/>
      <c s="24" r="AB30"/>
      <c s="24" r="AC30"/>
      <c s="61" r="AD30">
        <v>3950</v>
      </c>
      <c s="24" r="AE30"/>
      <c s="24" r="AF30"/>
      <c s="24" r="AG30"/>
      <c s="24" r="AH30"/>
      <c s="24" r="AI30"/>
      <c s="24" r="AJ30"/>
    </row>
    <row r="31">
      <c s="39" r="A31">
        <v>9</v>
      </c>
      <c s="39" r="B31">
        <v>1</v>
      </c>
      <c s="11" r="C31">
        <v>6</v>
      </c>
      <c s="11" r="D31">
        <v>2</v>
      </c>
      <c s="53" r="E31">
        <f>((1/(INDEX(E0!J$20:J$44,C31,1)-INDEX(E0!J$20:J$44,D31,1))))*100000000</f>
        <v>80.8747771748249</v>
      </c>
      <c s="53" r="F31"/>
      <c s="49" r="G31">
        <f>SUM(H31:M31)</f>
        <v>13853000000</v>
      </c>
      <c s="49" r="H31">
        <v>13853000000</v>
      </c>
      <c t="s" s="49" r="I31">
        <v>61</v>
      </c>
      <c t="s" s="49" r="J31">
        <v>61</v>
      </c>
      <c t="s" s="49" r="K31">
        <v>61</v>
      </c>
      <c t="s" s="49" r="L31">
        <v>61</v>
      </c>
      <c t="s" s="49" r="M31">
        <v>61</v>
      </c>
      <c s="49" r="N31">
        <v>13853000000</v>
      </c>
      <c s="49" r="O31">
        <v>13853000000</v>
      </c>
      <c t="s" s="49" r="P31">
        <v>61</v>
      </c>
      <c t="s" s="49" r="Q31">
        <v>61</v>
      </c>
      <c t="s" s="49" r="R31">
        <v>61</v>
      </c>
      <c t="s" s="49" r="S31">
        <v>61</v>
      </c>
      <c t="s" s="49" r="T31">
        <v>61</v>
      </c>
      <c s="28" r="U31">
        <v>13850000000</v>
      </c>
      <c s="28" r="V31">
        <v>13850000000</v>
      </c>
      <c t="s" s="11" r="W31">
        <v>61</v>
      </c>
      <c t="s" s="11" r="X31">
        <v>61</v>
      </c>
      <c t="s" s="11" r="Y31">
        <v>61</v>
      </c>
      <c s="23" r="Z31">
        <f>SUM(AA31:AE31)</f>
        <v>13700000000</v>
      </c>
      <c s="61" r="AA31">
        <v>13700000000</v>
      </c>
      <c s="24" r="AB31"/>
      <c s="24" r="AC31"/>
      <c s="24" r="AD31"/>
      <c s="24" r="AE31"/>
      <c s="24" r="AF31"/>
      <c s="24" r="AG31"/>
      <c s="24" r="AH31"/>
      <c s="24" r="AI31"/>
      <c s="24" r="AJ31"/>
    </row>
    <row r="32">
      <c s="39" r="A32">
        <v>9</v>
      </c>
      <c s="39" r="B32">
        <v>1</v>
      </c>
      <c s="11" r="C32">
        <v>6</v>
      </c>
      <c s="11" r="D32">
        <v>3</v>
      </c>
      <c s="53" r="E32">
        <f>((1/(INDEX(E0!J$20:J$44,C32,1)-INDEX(E0!J$20:J$44,D32,1))))*100000000</f>
        <v>80.8821060723365</v>
      </c>
      <c s="53" r="F32"/>
      <c s="49" r="G32">
        <f>SUM(H32:M32)</f>
        <v>6.5922</v>
      </c>
      <c t="s" s="49" r="H32">
        <v>61</v>
      </c>
      <c t="s" s="49" r="I32">
        <v>61</v>
      </c>
      <c t="s" s="49" r="J32">
        <v>61</v>
      </c>
      <c s="49" r="K32">
        <v>6.5922</v>
      </c>
      <c t="s" s="49" r="L32">
        <v>61</v>
      </c>
      <c t="s" s="11" r="M32">
        <v>61</v>
      </c>
      <c s="49" r="N32">
        <v>6.5924</v>
      </c>
      <c t="s" s="49" r="O32">
        <v>61</v>
      </c>
      <c t="s" s="49" r="P32">
        <v>61</v>
      </c>
      <c t="s" s="49" r="Q32">
        <v>61</v>
      </c>
      <c s="49" r="R32">
        <v>6.5924</v>
      </c>
      <c t="s" s="49" r="S32">
        <v>61</v>
      </c>
      <c t="s" s="49" r="T32">
        <v>61</v>
      </c>
      <c s="28" r="U32">
        <v>6.592</v>
      </c>
      <c t="s" s="11" r="V32">
        <v>61</v>
      </c>
      <c t="s" s="11" r="W32">
        <v>61</v>
      </c>
      <c s="28" r="X32">
        <v>6.592</v>
      </c>
      <c t="s" s="11" r="Y32">
        <v>61</v>
      </c>
      <c s="23" r="Z32">
        <f>SUM(AA32:AE32)</f>
        <v>6.55</v>
      </c>
      <c s="19" r="AA32"/>
      <c s="24" r="AB32"/>
      <c s="24" r="AC32"/>
      <c s="61" r="AD32">
        <v>6.55</v>
      </c>
      <c s="24" r="AE32"/>
      <c s="24" r="AF32"/>
      <c s="24" r="AG32"/>
      <c s="24" r="AH32"/>
      <c s="24" r="AI32"/>
      <c s="61" r="AJ32"/>
    </row>
    <row r="33">
      <c s="39" r="A33">
        <v>9</v>
      </c>
      <c s="39" r="B33">
        <v>1</v>
      </c>
      <c s="11" r="C33">
        <v>6</v>
      </c>
      <c s="11" r="D33">
        <v>4</v>
      </c>
      <c s="53" r="E33">
        <f>((1/(INDEX(E0!J$20:J$44,C33,1)-INDEX(E0!J$20:J$44,D33,1))))*100000000</f>
        <v>81.0325911785198</v>
      </c>
      <c s="53" r="F33"/>
      <c s="49" r="G33">
        <f>SUM(H33:M33)</f>
        <v>27954000470.32</v>
      </c>
      <c s="49" r="H33">
        <v>27954000000</v>
      </c>
      <c t="s" s="49" r="I33">
        <v>61</v>
      </c>
      <c t="s" s="49" r="J33">
        <v>61</v>
      </c>
      <c t="s" s="11" r="K33">
        <v>61</v>
      </c>
      <c s="49" r="L33">
        <v>470.32</v>
      </c>
      <c t="s" s="11" r="M33">
        <v>61</v>
      </c>
      <c s="49" r="N33">
        <v>27955000000</v>
      </c>
      <c s="49" r="O33">
        <v>27955000000</v>
      </c>
      <c t="s" s="49" r="P33">
        <v>61</v>
      </c>
      <c t="s" s="49" r="Q33">
        <v>61</v>
      </c>
      <c t="s" s="49" r="R33">
        <v>61</v>
      </c>
      <c s="49" r="S33">
        <v>470.33</v>
      </c>
      <c t="s" s="49" r="T33">
        <v>61</v>
      </c>
      <c s="28" r="U33">
        <v>27950000470.3</v>
      </c>
      <c s="28" r="V33">
        <v>27950000000</v>
      </c>
      <c t="s" s="11" r="W33">
        <v>61</v>
      </c>
      <c t="s" s="11" r="X33">
        <v>61</v>
      </c>
      <c s="28" r="Y33">
        <v>470.3</v>
      </c>
      <c s="23" r="Z33">
        <f>SUM(AA33:AE33)</f>
        <v>27800000000</v>
      </c>
      <c s="61" r="AA33">
        <v>27800000000</v>
      </c>
      <c s="24" r="AB33"/>
      <c s="24" r="AC33"/>
      <c s="24" r="AD33"/>
      <c s="24" r="AE33"/>
      <c s="24" r="AF33"/>
      <c s="24" r="AG33"/>
      <c s="24" r="AH33"/>
      <c s="24" r="AI33"/>
      <c s="61" r="AJ33"/>
    </row>
    <row r="34">
      <c s="39" r="A34">
        <v>9</v>
      </c>
      <c s="39" r="B34">
        <v>1</v>
      </c>
      <c s="11" r="C34">
        <v>7</v>
      </c>
      <c s="11" r="D34">
        <v>1</v>
      </c>
      <c s="53" r="E34">
        <f>((1/(INDEX(E0!J$20:J$44,C34,1)-INDEX(E0!J$20:J$44,D34,1))))*100000000</f>
        <v>12.6433799079764</v>
      </c>
      <c s="53" r="F34"/>
      <c s="49" r="G34">
        <f>SUM(H34:M34)</f>
        <v>315290024.199</v>
      </c>
      <c t="s" s="49" r="H34">
        <v>61</v>
      </c>
      <c s="49" r="I34">
        <v>315290000</v>
      </c>
      <c t="s" s="49" r="J34">
        <v>61</v>
      </c>
      <c s="49" r="K34">
        <v>24.199</v>
      </c>
      <c t="s" s="49" r="L34">
        <v>61</v>
      </c>
      <c t="s" s="11" r="M34">
        <v>61</v>
      </c>
      <c s="49" r="N34">
        <v>315300000</v>
      </c>
      <c t="s" s="49" r="O34">
        <v>61</v>
      </c>
      <c s="49" r="P34">
        <v>315300000</v>
      </c>
      <c t="s" s="49" r="Q34">
        <v>61</v>
      </c>
      <c s="49" r="R34">
        <v>24.199</v>
      </c>
      <c t="s" s="49" r="S34">
        <v>61</v>
      </c>
      <c t="s" s="49" r="T34">
        <v>61</v>
      </c>
      <c s="28" r="U34">
        <v>315300024.2</v>
      </c>
      <c t="s" s="11" r="V34">
        <v>61</v>
      </c>
      <c s="28" r="W34">
        <v>315300000</v>
      </c>
      <c s="28" r="X34">
        <v>24.2</v>
      </c>
      <c t="s" s="11" r="Y34">
        <v>61</v>
      </c>
      <c s="23" r="Z34">
        <f>SUM(AA34:AE34)</f>
        <v>319000066.5</v>
      </c>
      <c s="19" r="AA34"/>
      <c s="61" r="AB34">
        <v>319000000</v>
      </c>
      <c s="24" r="AC34"/>
      <c s="61" r="AD34">
        <v>66.5</v>
      </c>
      <c s="24" r="AE34"/>
      <c s="24" r="AF34"/>
      <c s="24" r="AG34"/>
      <c s="24" r="AH34"/>
      <c s="24" r="AI34"/>
      <c s="24" r="AJ34"/>
    </row>
    <row r="35">
      <c s="39" r="A35">
        <v>9</v>
      </c>
      <c s="39" r="B35">
        <v>1</v>
      </c>
      <c s="11" r="C35">
        <v>7</v>
      </c>
      <c s="11" r="D35">
        <v>2</v>
      </c>
      <c s="53" r="E35">
        <f>((1/(INDEX(E0!J$20:J$44,C35,1)-INDEX(E0!J$20:J$44,D35,1))))*100000000</f>
        <v>80.8303990250894</v>
      </c>
      <c s="53" r="F35"/>
      <c s="49" r="G35">
        <f>SUM(H35:M35)</f>
        <v>354300000239.21</v>
      </c>
      <c s="49" r="H35">
        <v>354300000000</v>
      </c>
      <c t="s" s="49" r="I35">
        <v>61</v>
      </c>
      <c t="s" s="49" r="J35">
        <v>61</v>
      </c>
      <c t="s" s="49" r="K35">
        <v>61</v>
      </c>
      <c s="49" r="L35">
        <v>239.21</v>
      </c>
      <c t="s" s="49" r="M35">
        <v>61</v>
      </c>
      <c s="49" r="N35">
        <v>354310000000</v>
      </c>
      <c s="49" r="O35">
        <v>354310000000</v>
      </c>
      <c t="s" s="49" r="P35">
        <v>61</v>
      </c>
      <c t="s" s="49" r="Q35">
        <v>61</v>
      </c>
      <c t="s" s="49" r="R35">
        <v>61</v>
      </c>
      <c s="49" r="S35">
        <v>239.21</v>
      </c>
      <c t="s" s="49" r="T35">
        <v>61</v>
      </c>
      <c s="28" r="U35">
        <v>354300000239.2</v>
      </c>
      <c s="28" r="V35">
        <v>354300000000</v>
      </c>
      <c t="s" s="11" r="W35">
        <v>61</v>
      </c>
      <c t="s" s="11" r="X35">
        <v>61</v>
      </c>
      <c s="28" r="Y35">
        <v>239.2</v>
      </c>
      <c s="23" r="Z35">
        <f>SUM(AA35:AE35)</f>
        <v>354000000000</v>
      </c>
      <c s="61" r="AA35">
        <v>354000000000</v>
      </c>
      <c s="24" r="AB35"/>
      <c s="24" r="AC35"/>
      <c s="24" r="AD35"/>
      <c s="24" r="AE35"/>
      <c s="24" r="AF35"/>
      <c s="24" r="AG35"/>
      <c s="61" r="AH35"/>
      <c s="24" r="AI35"/>
      <c s="24" r="AJ35"/>
    </row>
    <row r="36">
      <c s="39" r="A36">
        <v>9</v>
      </c>
      <c s="39" r="B36">
        <v>1</v>
      </c>
      <c s="11" r="C36">
        <v>7</v>
      </c>
      <c s="11" r="D36">
        <v>3</v>
      </c>
      <c s="53" r="E36">
        <f>((1/(INDEX(E0!J$20:J$44,C36,1)-INDEX(E0!J$20:J$44,D36,1))))*100000000</f>
        <v>80.8377198813203</v>
      </c>
      <c s="53" r="F36"/>
      <c s="49" r="G36">
        <f>SUM(H36:M36)</f>
        <v>27252000.36869</v>
      </c>
      <c t="s" s="49" r="H36">
        <v>61</v>
      </c>
      <c s="49" r="I36">
        <v>27252000</v>
      </c>
      <c t="s" s="49" r="J36">
        <v>61</v>
      </c>
      <c s="49" r="K36">
        <v>0.36869</v>
      </c>
      <c t="s" s="49" r="L36">
        <v>61</v>
      </c>
      <c t="s" s="11" r="M36">
        <v>61</v>
      </c>
      <c s="49" r="N36">
        <v>27253000</v>
      </c>
      <c t="s" s="49" r="O36">
        <v>61</v>
      </c>
      <c s="49" r="P36">
        <v>27253000</v>
      </c>
      <c t="s" s="49" r="Q36">
        <v>61</v>
      </c>
      <c s="49" r="R36">
        <v>0.3687</v>
      </c>
      <c t="s" s="49" r="S36">
        <v>61</v>
      </c>
      <c t="s" s="49" r="T36">
        <v>61</v>
      </c>
      <c s="28" r="U36">
        <v>27250000.3687</v>
      </c>
      <c t="s" s="11" r="V36">
        <v>61</v>
      </c>
      <c s="28" r="W36">
        <v>27250000</v>
      </c>
      <c s="28" r="X36">
        <v>0.3687</v>
      </c>
      <c t="s" s="11" r="Y36">
        <v>61</v>
      </c>
      <c s="23" r="Z36">
        <f>SUM(AA36:AE36)</f>
        <v>27200000.71</v>
      </c>
      <c s="19" r="AA36"/>
      <c s="61" r="AB36">
        <v>27200000</v>
      </c>
      <c s="24" r="AC36"/>
      <c s="61" r="AD36">
        <v>0.71</v>
      </c>
      <c s="24" r="AE36"/>
      <c s="24" r="AF36"/>
      <c s="24" r="AG36"/>
      <c s="24" r="AH36"/>
      <c s="24" r="AI36"/>
      <c s="24" r="AJ36"/>
    </row>
    <row r="37">
      <c s="39" r="A37">
        <v>9</v>
      </c>
      <c s="39" r="B37">
        <v>1</v>
      </c>
      <c s="11" r="C37">
        <v>7</v>
      </c>
      <c s="11" r="D37">
        <v>4</v>
      </c>
      <c s="53" r="E37">
        <f>((1/(INDEX(E0!J$20:J$44,C37,1)-INDEX(E0!J$20:J$44,D37,1))))*100000000</f>
        <v>80.9880397139929</v>
      </c>
      <c s="53" r="F37"/>
      <c s="49" r="G37">
        <f>SUM(H37:M37)</f>
        <v>70712000973.76</v>
      </c>
      <c s="49" r="H37">
        <v>70712000000</v>
      </c>
      <c t="s" s="49" r="I37">
        <v>61</v>
      </c>
      <c s="49" r="J37">
        <v>973.76</v>
      </c>
      <c t="s" s="49" r="K37">
        <v>61</v>
      </c>
      <c t="s" s="49" r="L37">
        <v>61</v>
      </c>
      <c t="s" s="49" r="M37">
        <v>61</v>
      </c>
      <c s="49" r="N37">
        <v>70714000000</v>
      </c>
      <c s="49" r="O37">
        <v>70714000000</v>
      </c>
      <c t="s" s="49" r="P37">
        <v>61</v>
      </c>
      <c s="49" r="Q37">
        <v>973.79</v>
      </c>
      <c t="s" s="49" r="R37">
        <v>61</v>
      </c>
      <c t="s" s="49" r="S37">
        <v>61</v>
      </c>
      <c t="s" s="49" r="T37">
        <v>61</v>
      </c>
      <c s="28" r="U37">
        <v>70710000000</v>
      </c>
      <c s="28" r="V37">
        <v>70710000000</v>
      </c>
      <c t="s" s="11" r="W37">
        <v>61</v>
      </c>
      <c t="s" s="11" r="X37">
        <v>61</v>
      </c>
      <c t="s" s="11" r="Y37">
        <v>61</v>
      </c>
      <c s="23" r="Z37">
        <f>SUM(AA37:AE37)</f>
        <v>70700000000</v>
      </c>
      <c s="61" r="AA37">
        <v>70700000000</v>
      </c>
      <c s="24" r="AB37"/>
      <c s="24" r="AC37"/>
      <c s="24" r="AD37"/>
      <c s="24" r="AE37"/>
      <c s="24" r="AF37"/>
      <c s="24" r="AG37"/>
      <c s="24" r="AH37"/>
      <c s="24" r="AI37"/>
      <c s="24" r="AJ37"/>
    </row>
    <row r="38">
      <c s="39" r="A38">
        <v>9</v>
      </c>
      <c s="39" r="B38">
        <v>1</v>
      </c>
      <c s="11" r="C38">
        <v>7</v>
      </c>
      <c s="11" r="D38">
        <v>5</v>
      </c>
      <c s="53" r="E38">
        <f>((1/(INDEX(E0!J$20:J$44,C38,1)-INDEX(E0!J$20:J$44,D38,1))))*100000000</f>
        <v>140378.105619911</v>
      </c>
      <c s="53" r="F38"/>
      <c s="49" r="G38">
        <f>SUM(H38:M38)</f>
        <v>304.5</v>
      </c>
      <c s="49" r="H38">
        <v>304.5</v>
      </c>
      <c t="s" s="49" r="I38">
        <v>61</v>
      </c>
      <c t="s" s="49" r="J38">
        <v>61</v>
      </c>
      <c t="s" s="49" r="K38">
        <v>61</v>
      </c>
      <c s="49" r="L38">
        <v>0.000000000000068</v>
      </c>
      <c t="s" s="49" r="M38">
        <v>61</v>
      </c>
      <c s="49" r="N38">
        <v>304.51</v>
      </c>
      <c s="49" r="O38">
        <v>304.51</v>
      </c>
      <c t="s" s="49" r="P38">
        <v>61</v>
      </c>
      <c t="s" s="49" r="Q38">
        <v>61</v>
      </c>
      <c t="s" s="49" r="R38">
        <v>61</v>
      </c>
      <c s="49" r="S38">
        <v>0.000000000000068</v>
      </c>
      <c t="s" s="49" r="T38">
        <v>61</v>
      </c>
      <c s="28" r="U38">
        <v>304.5</v>
      </c>
      <c s="28" r="V38">
        <v>304.5</v>
      </c>
      <c t="s" s="11" r="W38">
        <v>61</v>
      </c>
      <c t="s" s="11" r="X38">
        <v>61</v>
      </c>
      <c s="28" r="Y38">
        <v>0.000000000000068</v>
      </c>
      <c s="23" r="Z38">
        <f>SUM(AA38:AE38)</f>
        <v>300</v>
      </c>
      <c s="61" r="AA38">
        <v>300</v>
      </c>
      <c s="24" r="AB38"/>
      <c s="24" r="AC38"/>
      <c s="24" r="AD38"/>
      <c s="24" r="AE38"/>
      <c s="24" r="AF38"/>
      <c s="24" r="AG38"/>
      <c s="24" r="AH38"/>
      <c s="24" r="AI38"/>
      <c s="24" r="AJ38"/>
    </row>
    <row r="39">
      <c s="39" r="A39">
        <v>9</v>
      </c>
      <c s="39" r="B39">
        <v>1</v>
      </c>
      <c s="11" r="C39">
        <v>7</v>
      </c>
      <c s="11" r="D39">
        <v>6</v>
      </c>
      <c s="53" r="E39">
        <f>((1/(INDEX(E0!J$20:J$44,C39,1)-INDEX(E0!J$20:J$44,D39,1))))*100000000</f>
        <v>147305.38675175</v>
      </c>
      <c s="53" r="F39"/>
      <c s="49" r="G39">
        <f>SUM(H39:M39)</f>
        <v>0.00000001262569</v>
      </c>
      <c t="s" s="49" r="H39">
        <v>61</v>
      </c>
      <c s="49" r="I39">
        <v>0.000000012621</v>
      </c>
      <c t="s" s="11" r="J39">
        <v>61</v>
      </c>
      <c s="49" r="K39">
        <v>0.00000000000469</v>
      </c>
      <c t="s" s="11" r="L39">
        <v>61</v>
      </c>
      <c t="s" s="49" r="M39">
        <v>61</v>
      </c>
      <c s="49" r="N39">
        <v>0.000000012626</v>
      </c>
      <c t="s" s="49" r="O39">
        <v>61</v>
      </c>
      <c s="49" r="P39">
        <v>0.000000012621</v>
      </c>
      <c t="s" s="49" r="Q39">
        <v>61</v>
      </c>
      <c s="49" r="R39">
        <v>0.00000000000469</v>
      </c>
      <c t="s" s="49" r="S39">
        <v>61</v>
      </c>
      <c t="s" s="49" r="T39">
        <v>61</v>
      </c>
      <c s="28" r="U39">
        <v>0.000000012624693</v>
      </c>
      <c t="s" s="11" r="V39">
        <v>61</v>
      </c>
      <c s="28" r="W39">
        <v>0.00000001262</v>
      </c>
      <c s="28" r="X39">
        <v>0.000000000004693</v>
      </c>
      <c t="s" s="11" r="Y39">
        <v>61</v>
      </c>
      <c s="19" r="Z39"/>
      <c s="19" r="AA39"/>
      <c s="24" r="AB39"/>
      <c s="24" r="AC39"/>
      <c s="24" r="AD39"/>
      <c s="24" r="AE39"/>
      <c s="24" r="AF39"/>
      <c s="24" r="AG39"/>
      <c s="61" r="AH39"/>
      <c s="24" r="AI39"/>
      <c s="24" r="AJ39"/>
    </row>
    <row r="40">
      <c s="39" r="A40">
        <v>9</v>
      </c>
      <c s="39" r="B40">
        <v>1</v>
      </c>
      <c s="11" r="C40">
        <v>8</v>
      </c>
      <c s="11" r="D40">
        <v>1</v>
      </c>
      <c s="53" r="E40">
        <f>((1/(INDEX(E0!J$20:J$44,C40,1)-INDEX(E0!J$20:J$44,D40,1))))*100000000</f>
        <v>12.6433779830021</v>
      </c>
      <c s="53" r="F40"/>
      <c s="49" r="G40">
        <f>SUM(H40:M40)</f>
        <v>1097400757170</v>
      </c>
      <c s="49" r="H40">
        <v>1097400000000</v>
      </c>
      <c t="s" s="49" r="I40">
        <v>61</v>
      </c>
      <c t="s" s="49" r="J40">
        <v>61</v>
      </c>
      <c t="s" s="11" r="K40">
        <v>61</v>
      </c>
      <c s="49" r="L40">
        <v>757170</v>
      </c>
      <c t="s" s="11" r="M40">
        <v>61</v>
      </c>
      <c s="49" r="N40">
        <v>1097400000000</v>
      </c>
      <c s="49" r="O40">
        <v>1097400000000</v>
      </c>
      <c t="s" s="49" r="P40">
        <v>61</v>
      </c>
      <c t="s" s="49" r="Q40">
        <v>61</v>
      </c>
      <c t="s" s="49" r="R40">
        <v>61</v>
      </c>
      <c s="49" r="S40">
        <v>757190</v>
      </c>
      <c t="s" s="49" r="T40">
        <v>61</v>
      </c>
      <c s="28" r="U40">
        <v>1097000757200</v>
      </c>
      <c s="28" r="V40">
        <v>1097000000000</v>
      </c>
      <c t="s" s="11" r="W40">
        <v>61</v>
      </c>
      <c t="s" s="11" r="X40">
        <v>61</v>
      </c>
      <c s="28" r="Y40">
        <v>757200</v>
      </c>
      <c s="23" r="Z40">
        <f>SUM(AA40:AE40)</f>
        <v>1090000000000</v>
      </c>
      <c s="61" r="AA40">
        <v>1090000000000</v>
      </c>
      <c s="24" r="AB40"/>
      <c s="24" r="AC40"/>
      <c s="24" r="AD40"/>
      <c s="24" r="AE40"/>
      <c s="24" r="AF40"/>
      <c s="24" r="AG40"/>
      <c s="61" r="AH40"/>
      <c s="24" r="AI40"/>
      <c s="24" r="AJ40"/>
    </row>
    <row r="41">
      <c s="39" r="A41">
        <v>9</v>
      </c>
      <c s="39" r="B41">
        <v>1</v>
      </c>
      <c s="11" r="C41">
        <v>8</v>
      </c>
      <c s="11" r="D41">
        <v>2</v>
      </c>
      <c s="53" r="E41">
        <f>((1/(INDEX(E0!J$20:J$44,C41,1)-INDEX(E0!J$20:J$44,D41,1))))*100000000</f>
        <v>80.8303203481159</v>
      </c>
      <c s="53" r="F41"/>
      <c s="49" r="G41">
        <f>SUM(H41:M41)</f>
        <v>6368111.883</v>
      </c>
      <c t="s" s="49" r="H41">
        <v>61</v>
      </c>
      <c s="49" r="I41">
        <v>6368100</v>
      </c>
      <c t="s" s="11" r="J41">
        <v>61</v>
      </c>
      <c s="49" r="K41">
        <v>11.883</v>
      </c>
      <c t="s" s="49" r="L41">
        <v>61</v>
      </c>
      <c t="s" s="49" r="M41">
        <v>61</v>
      </c>
      <c s="49" r="N41">
        <v>6368200</v>
      </c>
      <c t="s" s="49" r="O41">
        <v>61</v>
      </c>
      <c s="49" r="P41">
        <v>6368200</v>
      </c>
      <c t="s" s="49" r="Q41">
        <v>61</v>
      </c>
      <c s="49" r="R41">
        <v>11.884</v>
      </c>
      <c t="s" s="49" r="S41">
        <v>61</v>
      </c>
      <c t="s" s="49" r="T41">
        <v>61</v>
      </c>
      <c s="28" r="U41">
        <v>6368011.88</v>
      </c>
      <c t="s" s="11" r="V41">
        <v>61</v>
      </c>
      <c s="28" r="W41">
        <v>6368000</v>
      </c>
      <c s="28" r="X41">
        <v>11.88</v>
      </c>
      <c t="s" s="11" r="Y41">
        <v>61</v>
      </c>
      <c s="23" r="Z41">
        <f>SUM(AA41:AE41)</f>
        <v>6350010.3</v>
      </c>
      <c s="19" r="AA41"/>
      <c s="61" r="AB41">
        <v>6350000</v>
      </c>
      <c s="24" r="AC41"/>
      <c s="61" r="AD41">
        <v>10.3</v>
      </c>
      <c s="24" r="AE41"/>
      <c s="24" r="AF41"/>
      <c s="24" r="AG41"/>
      <c s="61" r="AH41"/>
      <c s="24" r="AI41"/>
      <c s="24" r="AJ41"/>
    </row>
    <row r="42">
      <c s="39" r="A42">
        <v>9</v>
      </c>
      <c s="39" r="B42">
        <v>1</v>
      </c>
      <c s="11" r="C42">
        <v>8</v>
      </c>
      <c s="11" r="D42">
        <v>3</v>
      </c>
      <c s="53" r="E42">
        <f>((1/(INDEX(E0!J$20:J$44,C42,1)-INDEX(E0!J$20:J$44,D42,1))))*100000000</f>
        <v>80.8376411900945</v>
      </c>
      <c s="53" r="F42"/>
      <c s="49" r="G42">
        <f>SUM(H42:M42)</f>
        <v>147200002487.2</v>
      </c>
      <c s="49" r="H42">
        <v>147200000000</v>
      </c>
      <c t="s" s="49" r="I42">
        <v>61</v>
      </c>
      <c t="s" s="11" r="J42">
        <v>61</v>
      </c>
      <c t="s" s="49" r="K42">
        <v>61</v>
      </c>
      <c s="49" r="L42">
        <v>2487.2</v>
      </c>
      <c t="s" s="49" r="M42">
        <v>61</v>
      </c>
      <c s="49" r="N42">
        <v>147210000000</v>
      </c>
      <c s="49" r="O42">
        <v>147210000000</v>
      </c>
      <c t="s" s="49" r="P42">
        <v>61</v>
      </c>
      <c t="s" s="49" r="Q42">
        <v>61</v>
      </c>
      <c t="s" s="49" r="R42">
        <v>61</v>
      </c>
      <c s="49" r="S42">
        <v>2487.3</v>
      </c>
      <c t="s" s="49" r="T42">
        <v>61</v>
      </c>
      <c s="28" r="U42">
        <v>147200002487</v>
      </c>
      <c s="28" r="V42">
        <v>147200000000</v>
      </c>
      <c t="s" s="11" r="W42">
        <v>61</v>
      </c>
      <c t="s" s="11" r="X42">
        <v>61</v>
      </c>
      <c s="28" r="Y42">
        <v>2487</v>
      </c>
      <c s="23" r="Z42">
        <f>SUM(AA42:AE42)</f>
        <v>147000000000</v>
      </c>
      <c s="61" r="AA42">
        <v>147000000000</v>
      </c>
      <c s="24" r="AB42"/>
      <c s="24" r="AC42"/>
      <c s="24" r="AD42"/>
      <c s="24" r="AE42"/>
      <c s="24" r="AF42"/>
      <c s="24" r="AG42"/>
      <c s="24" r="AH42"/>
      <c s="24" r="AI42"/>
      <c s="24" r="AJ42"/>
    </row>
    <row r="43">
      <c s="39" r="A43">
        <v>9</v>
      </c>
      <c s="39" r="B43">
        <v>1</v>
      </c>
      <c s="11" r="C43">
        <v>8</v>
      </c>
      <c s="11" r="D43">
        <v>4</v>
      </c>
      <c s="53" r="E43">
        <f>((1/(INDEX(E0!J$20:J$44,C43,1)-INDEX(E0!J$20:J$44,D43,1))))*100000000</f>
        <v>80.9879607298384</v>
      </c>
      <c s="53" r="F43"/>
      <c s="49" r="G43">
        <f>SUM(H43:M43)</f>
        <v>6354712.55718</v>
      </c>
      <c t="s" s="49" r="H43">
        <v>61</v>
      </c>
      <c s="49" r="I43">
        <v>6354700</v>
      </c>
      <c t="s" s="49" r="J43">
        <v>61</v>
      </c>
      <c s="49" r="K43">
        <v>12.329</v>
      </c>
      <c t="s" s="49" r="L43">
        <v>61</v>
      </c>
      <c s="49" r="M43">
        <v>0.22818</v>
      </c>
      <c s="49" r="N43">
        <v>6354900</v>
      </c>
      <c t="s" s="49" r="O43">
        <v>61</v>
      </c>
      <c s="49" r="P43">
        <v>6354900</v>
      </c>
      <c t="s" s="49" r="Q43">
        <v>61</v>
      </c>
      <c s="49" r="R43">
        <v>12.329</v>
      </c>
      <c t="s" s="49" r="S43">
        <v>61</v>
      </c>
      <c s="49" r="T43">
        <v>0.22819</v>
      </c>
      <c s="28" r="U43">
        <v>6355012.33</v>
      </c>
      <c t="s" s="11" r="V43">
        <v>61</v>
      </c>
      <c s="28" r="W43">
        <v>6355000</v>
      </c>
      <c s="28" r="X43">
        <v>12.33</v>
      </c>
      <c t="s" s="11" r="Y43">
        <v>61</v>
      </c>
      <c s="23" r="Z43">
        <f>SUM(AA43:AE43)</f>
        <v>6350012.3</v>
      </c>
      <c s="19" r="AA43"/>
      <c s="61" r="AB43">
        <v>6350000</v>
      </c>
      <c s="24" r="AC43"/>
      <c s="61" r="AD43">
        <v>12.3</v>
      </c>
      <c s="24" r="AE43"/>
      <c s="24" r="AF43"/>
      <c s="24" r="AG43"/>
      <c s="24" r="AH43"/>
      <c s="24" r="AI43"/>
      <c s="61" r="AJ43"/>
    </row>
    <row r="44">
      <c s="39" r="A44">
        <v>9</v>
      </c>
      <c s="39" r="B44">
        <v>1</v>
      </c>
      <c s="11" r="C44">
        <v>8</v>
      </c>
      <c s="11" r="D44">
        <v>5</v>
      </c>
      <c s="53" r="E44">
        <f>((1/(INDEX(E0!J$20:J$44,C44,1)-INDEX(E0!J$20:J$44,D44,1))))*100000000</f>
        <v>140141.206279517</v>
      </c>
      <c s="53" r="F44"/>
      <c s="49" r="G44">
        <f>SUM(H44:M44)</f>
        <v>0.003244320169</v>
      </c>
      <c t="s" s="49" r="H44">
        <v>61</v>
      </c>
      <c s="49" r="I44">
        <v>0.000000020169</v>
      </c>
      <c t="s" s="11" r="J44">
        <v>61</v>
      </c>
      <c s="49" r="K44">
        <v>0.0032443</v>
      </c>
      <c t="s" s="49" r="L44">
        <v>61</v>
      </c>
      <c t="s" s="49" r="M44">
        <v>61</v>
      </c>
      <c s="49" r="N44">
        <v>0.0032444</v>
      </c>
      <c t="s" s="49" r="O44">
        <v>61</v>
      </c>
      <c s="49" r="P44">
        <v>0.00000002017</v>
      </c>
      <c t="s" s="49" r="Q44">
        <v>61</v>
      </c>
      <c s="49" r="R44">
        <v>0.0032444</v>
      </c>
      <c t="s" s="49" r="S44">
        <v>61</v>
      </c>
      <c t="s" s="49" r="T44">
        <v>61</v>
      </c>
      <c s="28" r="U44">
        <v>0.00324402017</v>
      </c>
      <c t="s" s="11" r="V44">
        <v>61</v>
      </c>
      <c s="28" r="W44">
        <v>0.00000002017</v>
      </c>
      <c s="28" r="X44">
        <v>0.003244</v>
      </c>
      <c t="s" s="11" r="Y44">
        <v>61</v>
      </c>
      <c s="23" r="Z44">
        <f>SUM(AA44:AE44)</f>
        <v>0.0032000197</v>
      </c>
      <c s="19" r="AA44"/>
      <c s="61" r="AB44">
        <v>0.0000000197</v>
      </c>
      <c s="24" r="AC44"/>
      <c s="61" r="AD44">
        <v>0.0032</v>
      </c>
      <c s="24" r="AE44"/>
      <c s="24" r="AF44"/>
      <c s="24" r="AG44"/>
      <c s="24" r="AH44"/>
      <c s="24" r="AI44"/>
      <c s="24" r="AJ44"/>
    </row>
    <row r="45">
      <c s="39" r="A45">
        <v>9</v>
      </c>
      <c s="39" r="B45">
        <v>1</v>
      </c>
      <c s="11" r="C45">
        <v>8</v>
      </c>
      <c s="11" r="D45">
        <v>6</v>
      </c>
      <c s="53" r="E45">
        <f>((1/(INDEX(E0!J$20:J$44,C45,1)-INDEX(E0!J$20:J$44,D45,1))))*100000000</f>
        <v>147044.551558308</v>
      </c>
      <c s="53" r="F45"/>
      <c s="49" r="G45">
        <f>SUM(H45:M45)</f>
        <v>486.950000000003</v>
      </c>
      <c s="49" r="H45">
        <v>486.95</v>
      </c>
      <c t="s" s="49" r="I45">
        <v>61</v>
      </c>
      <c t="s" s="49" r="J45">
        <v>61</v>
      </c>
      <c t="s" s="49" r="K45">
        <v>61</v>
      </c>
      <c s="49" r="L45">
        <v>0.000000000002724</v>
      </c>
      <c t="s" s="49" r="M45">
        <v>61</v>
      </c>
      <c s="49" r="N45">
        <v>486.97</v>
      </c>
      <c s="49" r="O45">
        <v>486.97</v>
      </c>
      <c t="s" s="49" r="P45">
        <v>61</v>
      </c>
      <c t="s" s="49" r="Q45">
        <v>61</v>
      </c>
      <c t="s" s="49" r="R45">
        <v>61</v>
      </c>
      <c s="49" r="S45">
        <v>0.000000000002725</v>
      </c>
      <c t="s" s="49" r="T45">
        <v>61</v>
      </c>
      <c s="28" r="U45">
        <v>487.000000000003</v>
      </c>
      <c s="28" r="V45">
        <v>487</v>
      </c>
      <c t="s" s="11" r="W45">
        <v>61</v>
      </c>
      <c t="s" s="11" r="X45">
        <v>61</v>
      </c>
      <c s="28" r="Y45">
        <v>0.000000000002725</v>
      </c>
      <c s="23" r="Z45">
        <f>SUM(AA45:AE45)</f>
        <v>478</v>
      </c>
      <c s="61" r="AA45">
        <v>478</v>
      </c>
      <c s="24" r="AB45"/>
      <c s="24" r="AC45"/>
      <c s="24" r="AD45"/>
      <c s="24" r="AE45"/>
      <c s="24" r="AF45"/>
      <c s="24" r="AG45"/>
      <c s="24" r="AH45"/>
      <c s="24" r="AI45"/>
      <c s="24" r="AJ45"/>
    </row>
    <row r="46">
      <c s="39" r="A46">
        <v>9</v>
      </c>
      <c s="39" r="B46">
        <v>1</v>
      </c>
      <c s="11" r="C46">
        <v>9</v>
      </c>
      <c s="11" r="D46">
        <v>1</v>
      </c>
      <c s="53" r="E46">
        <f>((1/(INDEX(E0!J$20:J$44,C46,1)-INDEX(E0!J$20:J$44,D46,1))))*100000000</f>
        <v>12.6430004437654</v>
      </c>
      <c s="53" r="F46"/>
      <c s="49" r="G46">
        <f>SUM(H46:M46)</f>
        <v>314610257.67</v>
      </c>
      <c t="s" s="49" r="H46">
        <v>61</v>
      </c>
      <c s="49" r="I46">
        <v>314610000</v>
      </c>
      <c t="s" s="11" r="J46">
        <v>61</v>
      </c>
      <c t="s" s="49" r="K46">
        <v>61</v>
      </c>
      <c t="s" s="49" r="L46">
        <v>61</v>
      </c>
      <c s="49" r="M46">
        <v>257.67</v>
      </c>
      <c s="49" r="N46">
        <v>314620000</v>
      </c>
      <c t="s" s="49" r="O46">
        <v>61</v>
      </c>
      <c s="49" r="P46">
        <v>314620000</v>
      </c>
      <c t="s" s="49" r="Q46">
        <v>61</v>
      </c>
      <c t="s" s="49" r="R46">
        <v>61</v>
      </c>
      <c t="s" s="49" r="S46">
        <v>61</v>
      </c>
      <c s="49" r="T46">
        <v>257.68</v>
      </c>
      <c s="28" r="U46">
        <v>314600000</v>
      </c>
      <c t="s" s="11" r="V46">
        <v>61</v>
      </c>
      <c s="28" r="W46">
        <v>314600000</v>
      </c>
      <c t="s" s="11" r="X46">
        <v>61</v>
      </c>
      <c t="s" s="11" r="Y46">
        <v>61</v>
      </c>
      <c s="23" r="Z46">
        <f>SUM(AA46:AE46)</f>
        <v>319000000</v>
      </c>
      <c s="19" r="AA46"/>
      <c s="61" r="AB46">
        <v>319000000</v>
      </c>
      <c s="24" r="AC46"/>
      <c s="24" r="AD46"/>
      <c s="24" r="AE46"/>
      <c s="24" r="AF46"/>
      <c s="24" r="AG46"/>
      <c s="24" r="AH46"/>
      <c s="24" r="AI46"/>
      <c s="24" r="AJ46"/>
    </row>
    <row r="47">
      <c s="39" r="A47">
        <v>9</v>
      </c>
      <c s="39" r="B47">
        <v>1</v>
      </c>
      <c s="11" r="C47">
        <v>9</v>
      </c>
      <c s="11" r="D47">
        <v>2</v>
      </c>
      <c s="53" r="E47">
        <f>((1/(INDEX(E0!J$20:J$44,C47,1)-INDEX(E0!J$20:J$44,D47,1))))*100000000</f>
        <v>80.8148921745351</v>
      </c>
      <c s="53" r="F47"/>
      <c s="49" r="G47">
        <f>SUM(H47:M47)</f>
        <v>2248.73</v>
      </c>
      <c t="s" s="49" r="H47">
        <v>61</v>
      </c>
      <c t="s" s="49" r="I47">
        <v>61</v>
      </c>
      <c s="49" r="J47">
        <v>545.83</v>
      </c>
      <c t="s" s="49" r="K47">
        <v>61</v>
      </c>
      <c s="49" r="L47">
        <v>1702.9</v>
      </c>
      <c t="s" s="49" r="M47">
        <v>61</v>
      </c>
      <c s="49" r="N47">
        <v>2248.8</v>
      </c>
      <c t="s" s="49" r="O47">
        <v>61</v>
      </c>
      <c t="s" s="49" r="P47">
        <v>61</v>
      </c>
      <c s="49" r="Q47">
        <v>545.85</v>
      </c>
      <c t="s" s="49" r="R47">
        <v>61</v>
      </c>
      <c s="49" r="S47">
        <v>1702.9</v>
      </c>
      <c t="s" s="49" r="T47">
        <v>61</v>
      </c>
      <c s="28" r="U47">
        <v>1703</v>
      </c>
      <c t="s" s="11" r="V47">
        <v>61</v>
      </c>
      <c t="s" s="11" r="W47">
        <v>61</v>
      </c>
      <c t="s" s="11" r="X47">
        <v>61</v>
      </c>
      <c s="28" r="Y47">
        <v>1703</v>
      </c>
      <c s="23" r="Z47">
        <f>SUM(AA47:AE47)</f>
        <v>7658</v>
      </c>
      <c s="19" r="AA47"/>
      <c s="24" r="AB47"/>
      <c s="61" r="AC47">
        <v>848</v>
      </c>
      <c s="24" r="AD47"/>
      <c s="61" r="AE47">
        <v>6810</v>
      </c>
      <c s="24" r="AF47"/>
      <c s="24" r="AG47"/>
      <c s="24" r="AH47"/>
      <c s="24" r="AI47"/>
      <c s="24" r="AJ47"/>
    </row>
    <row r="48">
      <c s="39" r="A48">
        <v>9</v>
      </c>
      <c s="39" r="B48">
        <v>1</v>
      </c>
      <c s="11" r="C48">
        <v>9</v>
      </c>
      <c s="11" r="D48">
        <v>3</v>
      </c>
      <c s="53" r="E48">
        <f>((1/(INDEX(E0!J$20:J$44,C48,1)-INDEX(E0!J$20:J$44,D48,1))))*100000000</f>
        <v>80.8222102219793</v>
      </c>
      <c s="53" r="F48"/>
      <c s="49" r="G48">
        <f>SUM(H48:M48)</f>
        <v>27273000.54628</v>
      </c>
      <c t="s" s="49" r="H48">
        <v>61</v>
      </c>
      <c s="49" r="I48">
        <v>27273000</v>
      </c>
      <c t="s" s="11" r="J48">
        <v>61</v>
      </c>
      <c t="s" s="49" r="K48">
        <v>61</v>
      </c>
      <c t="s" s="49" r="L48">
        <v>61</v>
      </c>
      <c s="49" r="M48">
        <v>0.54628</v>
      </c>
      <c s="49" r="N48">
        <v>27274000</v>
      </c>
      <c t="s" s="49" r="O48">
        <v>61</v>
      </c>
      <c s="49" r="P48">
        <v>27274000</v>
      </c>
      <c t="s" s="49" r="Q48">
        <v>61</v>
      </c>
      <c t="s" s="49" r="R48">
        <v>61</v>
      </c>
      <c t="s" s="49" r="S48">
        <v>61</v>
      </c>
      <c s="49" r="T48">
        <v>0.5463</v>
      </c>
      <c s="28" r="U48">
        <v>27270000</v>
      </c>
      <c t="s" s="11" r="V48">
        <v>61</v>
      </c>
      <c s="28" r="W48">
        <v>27270000</v>
      </c>
      <c t="s" s="11" r="X48">
        <v>61</v>
      </c>
      <c t="s" s="11" r="Y48">
        <v>61</v>
      </c>
      <c s="23" r="Z48">
        <f>SUM(AA48:AE48)</f>
        <v>27300000</v>
      </c>
      <c s="19" r="AA48"/>
      <c s="61" r="AB48">
        <v>27300000</v>
      </c>
      <c s="24" r="AC48"/>
      <c s="24" r="AD48"/>
      <c s="24" r="AE48"/>
      <c s="24" r="AF48"/>
      <c s="24" r="AG48"/>
      <c s="24" r="AH48"/>
      <c s="24" r="AI48"/>
      <c s="24" r="AJ48"/>
    </row>
    <row r="49">
      <c s="39" r="A49">
        <v>9</v>
      </c>
      <c s="39" r="B49">
        <v>1</v>
      </c>
      <c s="11" r="C49">
        <v>9</v>
      </c>
      <c s="11" r="D49">
        <v>4</v>
      </c>
      <c s="53" r="E49">
        <f>((1/(INDEX(E0!J$20:J$44,C49,1)-INDEX(E0!J$20:J$44,D49,1))))*100000000</f>
        <v>80.9724723253501</v>
      </c>
      <c s="53" r="F49"/>
      <c s="49" r="G49">
        <f>SUM(H49:M49)</f>
        <v>424320009691.29</v>
      </c>
      <c s="49" r="H49">
        <v>424320000000</v>
      </c>
      <c t="s" s="49" r="I49">
        <v>61</v>
      </c>
      <c s="49" r="J49">
        <v>433.49</v>
      </c>
      <c t="s" s="49" r="K49">
        <v>61</v>
      </c>
      <c s="49" r="L49">
        <v>9257.8</v>
      </c>
      <c t="s" s="49" r="M49">
        <v>61</v>
      </c>
      <c s="49" r="N49">
        <v>424330000000</v>
      </c>
      <c s="49" r="O49">
        <v>424330000000</v>
      </c>
      <c t="s" s="49" r="P49">
        <v>61</v>
      </c>
      <c s="49" r="Q49">
        <v>433.5</v>
      </c>
      <c t="s" s="49" r="R49">
        <v>61</v>
      </c>
      <c s="49" r="S49">
        <v>9258.1</v>
      </c>
      <c t="s" s="49" r="T49">
        <v>61</v>
      </c>
      <c s="28" r="U49">
        <v>424300009258</v>
      </c>
      <c s="28" r="V49">
        <v>424300000000</v>
      </c>
      <c t="s" s="11" r="W49">
        <v>61</v>
      </c>
      <c t="s" s="11" r="X49">
        <v>61</v>
      </c>
      <c s="28" r="Y49">
        <v>9258</v>
      </c>
      <c s="23" r="Z49">
        <f>SUM(AA49:AE49)</f>
        <v>424000000000</v>
      </c>
      <c s="61" r="AA49">
        <v>424000000000</v>
      </c>
      <c s="24" r="AB49"/>
      <c s="24" r="AC49"/>
      <c s="24" r="AD49"/>
      <c s="24" r="AE49"/>
      <c s="24" r="AF49"/>
      <c s="24" r="AG49"/>
      <c s="24" r="AH49"/>
      <c s="24" r="AI49"/>
      <c s="24" r="AJ49"/>
    </row>
    <row r="50">
      <c s="39" r="A50">
        <v>9</v>
      </c>
      <c s="39" r="B50">
        <v>1</v>
      </c>
      <c s="11" r="C50">
        <v>9</v>
      </c>
      <c s="11" r="D50">
        <v>5</v>
      </c>
      <c s="53" r="E50">
        <f>((1/(INDEX(E0!J$20:J$44,C50,1)-INDEX(E0!J$20:J$44,D50,1))))*100000000</f>
        <v>105290.965793003</v>
      </c>
      <c s="53" r="F50"/>
      <c s="49" r="G50">
        <f>SUM(H50:M50)</f>
        <v>0.000000000002038</v>
      </c>
      <c t="s" s="49" r="H50">
        <v>61</v>
      </c>
      <c t="s" s="49" r="I50">
        <v>61</v>
      </c>
      <c s="49" r="J50">
        <v>0</v>
      </c>
      <c t="s" s="49" r="K50">
        <v>61</v>
      </c>
      <c s="49" r="L50">
        <v>0.000000000002038</v>
      </c>
      <c t="s" s="49" r="M50">
        <v>61</v>
      </c>
      <c s="49" r="N50">
        <v>0.000000000002038</v>
      </c>
      <c t="s" s="49" r="O50">
        <v>61</v>
      </c>
      <c t="s" s="49" r="P50">
        <v>61</v>
      </c>
      <c s="49" r="Q50">
        <v>0</v>
      </c>
      <c t="s" s="49" r="R50">
        <v>61</v>
      </c>
      <c s="49" r="S50">
        <v>0.000000000002038</v>
      </c>
      <c t="s" s="49" r="T50">
        <v>61</v>
      </c>
      <c s="28" r="U50">
        <v>0.000000000002039</v>
      </c>
      <c t="s" s="11" r="V50">
        <v>61</v>
      </c>
      <c t="s" s="11" r="W50">
        <v>61</v>
      </c>
      <c t="s" s="11" r="X50">
        <v>61</v>
      </c>
      <c s="28" r="Y50">
        <v>0.000000000002039</v>
      </c>
      <c s="19" r="Z50"/>
      <c s="19" r="AA50"/>
      <c s="24" r="AB50"/>
      <c s="24" r="AC50"/>
      <c s="24" r="AD50"/>
      <c s="24" r="AE50"/>
      <c s="24" r="AF50"/>
      <c s="24" r="AG50"/>
      <c s="24" r="AH50"/>
      <c s="24" r="AI50"/>
      <c s="24" r="AJ50"/>
    </row>
    <row r="51">
      <c s="39" r="A51">
        <v>9</v>
      </c>
      <c s="39" r="B51">
        <v>1</v>
      </c>
      <c s="11" r="C51">
        <v>9</v>
      </c>
      <c s="11" r="D51">
        <v>6</v>
      </c>
      <c s="53" r="E51">
        <f>((1/(INDEX(E0!J$20:J$44,C51,1)-INDEX(E0!J$20:J$44,D51,1))))*100000000</f>
        <v>109140.625622482</v>
      </c>
      <c s="53" r="F51"/>
      <c s="49" r="G51">
        <f>SUM(H51:M51)</f>
        <v>0.000000053102</v>
      </c>
      <c t="s" s="49" r="H51">
        <v>61</v>
      </c>
      <c s="49" r="I51">
        <v>0.000000053102</v>
      </c>
      <c t="s" s="11" r="J51">
        <v>61</v>
      </c>
      <c t="s" s="49" r="K51">
        <v>61</v>
      </c>
      <c t="s" s="49" r="L51">
        <v>61</v>
      </c>
      <c s="49" r="M51">
        <v>0</v>
      </c>
      <c s="49" r="N51">
        <v>0.000000053104</v>
      </c>
      <c t="s" s="49" r="O51">
        <v>61</v>
      </c>
      <c s="49" r="P51">
        <v>0.000000053104</v>
      </c>
      <c t="s" s="49" r="Q51">
        <v>61</v>
      </c>
      <c t="s" s="49" r="R51">
        <v>61</v>
      </c>
      <c t="s" s="49" r="S51">
        <v>61</v>
      </c>
      <c s="49" r="T51">
        <v>0</v>
      </c>
      <c s="28" r="U51">
        <v>0.0000000531</v>
      </c>
      <c t="s" s="11" r="V51">
        <v>61</v>
      </c>
      <c s="28" r="W51">
        <v>0.0000000531</v>
      </c>
      <c t="s" s="11" r="X51">
        <v>61</v>
      </c>
      <c t="s" s="11" r="Y51">
        <v>61</v>
      </c>
      <c s="19" r="Z51"/>
      <c s="19" r="AA51"/>
      <c s="24" r="AB51"/>
      <c s="24" r="AC51"/>
      <c s="24" r="AD51"/>
      <c s="24" r="AE51"/>
      <c s="24" r="AF51"/>
      <c s="24" r="AG51"/>
      <c s="24" r="AH51"/>
      <c s="24" r="AI51"/>
      <c s="24" r="AJ51"/>
    </row>
    <row r="52">
      <c s="39" r="A52">
        <v>9</v>
      </c>
      <c s="39" r="B52">
        <v>1</v>
      </c>
      <c s="11" r="C52">
        <v>9</v>
      </c>
      <c s="11" r="D52">
        <v>7</v>
      </c>
      <c s="53" r="E52">
        <f>((1/(INDEX(E0!J$20:J$44,C52,1)-INDEX(E0!J$20:J$44,D52,1))))*100000000</f>
        <v>421252.526989316</v>
      </c>
      <c s="53" r="F52"/>
      <c s="49" r="G52">
        <f>SUM(H52:M52)</f>
        <v>0.000143310011522</v>
      </c>
      <c t="s" s="49" r="H52">
        <v>61</v>
      </c>
      <c s="49" r="I52">
        <v>0.000000000011522</v>
      </c>
      <c t="s" s="11" r="J52">
        <v>61</v>
      </c>
      <c s="49" r="K52">
        <v>0.00014331</v>
      </c>
      <c t="s" s="11" r="L52">
        <v>61</v>
      </c>
      <c s="49" r="M52">
        <v>0</v>
      </c>
      <c s="49" r="N52">
        <v>0.00014331</v>
      </c>
      <c t="s" s="49" r="O52">
        <v>61</v>
      </c>
      <c s="49" r="P52">
        <v>0.000000000011522</v>
      </c>
      <c t="s" s="49" r="Q52">
        <v>61</v>
      </c>
      <c s="49" r="R52">
        <v>0.00014331</v>
      </c>
      <c t="s" s="49" r="S52">
        <v>61</v>
      </c>
      <c s="49" r="T52">
        <v>0</v>
      </c>
      <c s="28" r="U52">
        <v>0.00014330001152</v>
      </c>
      <c t="s" s="11" r="V52">
        <v>61</v>
      </c>
      <c s="28" r="W52">
        <v>0.00000000001152</v>
      </c>
      <c s="28" r="X52">
        <v>0.0001433</v>
      </c>
      <c t="s" s="11" r="Y52">
        <v>61</v>
      </c>
      <c s="23" r="Z52">
        <f>SUM(AA52:AE52)</f>
        <v>0.0001430000115</v>
      </c>
      <c s="19" r="AA52"/>
      <c s="61" r="AB52">
        <v>0.0000000000115</v>
      </c>
      <c s="24" r="AC52"/>
      <c s="61" r="AD52">
        <v>0.000143</v>
      </c>
      <c s="24" r="AE52"/>
      <c s="24" r="AF52"/>
      <c s="24" r="AG52"/>
      <c s="24" r="AH52"/>
      <c s="24" r="AI52"/>
      <c s="24" r="AJ52"/>
    </row>
    <row r="53">
      <c s="39" r="A53">
        <v>9</v>
      </c>
      <c s="39" r="B53">
        <v>1</v>
      </c>
      <c s="11" r="C53">
        <v>9</v>
      </c>
      <c s="11" r="D53">
        <v>8</v>
      </c>
      <c s="53" r="E53">
        <f>((1/(INDEX(E0!J$20:J$44,C53,1)-INDEX(E0!J$20:J$44,D53,1))))*100000000</f>
        <v>423400.319497838</v>
      </c>
      <c s="53" r="F53"/>
      <c s="49" r="G53">
        <f>SUM(H53:M53)</f>
        <v>13.453</v>
      </c>
      <c s="49" r="H53">
        <v>13.453</v>
      </c>
      <c t="s" s="49" r="I53">
        <v>61</v>
      </c>
      <c s="49" r="J53">
        <v>0</v>
      </c>
      <c t="s" s="49" r="K53">
        <v>61</v>
      </c>
      <c s="49" r="L53">
        <v>0.000000000000011</v>
      </c>
      <c t="s" s="49" r="M53">
        <v>61</v>
      </c>
      <c s="49" r="N53">
        <v>13.454</v>
      </c>
      <c s="49" r="O53">
        <v>13.454</v>
      </c>
      <c t="s" s="49" r="P53">
        <v>61</v>
      </c>
      <c s="49" r="Q53">
        <v>0</v>
      </c>
      <c t="s" s="49" r="R53">
        <v>61</v>
      </c>
      <c s="49" r="S53">
        <v>0.000000000000011</v>
      </c>
      <c t="s" s="49" r="T53">
        <v>61</v>
      </c>
      <c s="28" r="U53">
        <v>13.45</v>
      </c>
      <c s="28" r="V53">
        <v>13.45</v>
      </c>
      <c t="s" s="11" r="W53">
        <v>61</v>
      </c>
      <c t="s" s="11" r="X53">
        <v>61</v>
      </c>
      <c s="28" r="Y53">
        <v>0.000000000000011</v>
      </c>
      <c s="23" r="Z53">
        <f>SUM(AA53:AE53)</f>
        <v>13.4</v>
      </c>
      <c s="61" r="AA53">
        <v>13.4</v>
      </c>
      <c s="24" r="AB53"/>
      <c s="24" r="AC53"/>
      <c s="24" r="AD53"/>
      <c s="24" r="AE53"/>
      <c s="24" r="AF53"/>
      <c s="24" r="AG53"/>
      <c s="24" r="AH53"/>
      <c s="24" r="AI53"/>
      <c s="24" r="AJ53"/>
    </row>
    <row r="54">
      <c s="39" r="A54">
        <v>9</v>
      </c>
      <c s="39" r="B54">
        <v>1</v>
      </c>
      <c s="11" r="C54">
        <v>10</v>
      </c>
      <c s="11" r="D54">
        <v>1</v>
      </c>
      <c s="53" r="E54">
        <f>((1/(INDEX(E0!J$20:J$44,C54,1)-INDEX(E0!J$20:J$44,D54,1))))*100000000</f>
        <v>11.988649252388</v>
      </c>
      <c s="53" r="F54"/>
      <c s="49" r="G54">
        <f>SUM(H54:M54)</f>
        <v>447050000000</v>
      </c>
      <c s="49" r="H54">
        <v>447050000000</v>
      </c>
      <c t="s" s="49" r="I54">
        <v>61</v>
      </c>
      <c t="s" s="49" r="J54">
        <v>61</v>
      </c>
      <c t="s" s="49" r="K54">
        <v>61</v>
      </c>
      <c t="s" s="49" r="L54">
        <v>61</v>
      </c>
      <c t="s" s="49" r="M54">
        <v>61</v>
      </c>
      <c s="49" r="N54">
        <v>447060000000</v>
      </c>
      <c s="49" r="O54">
        <v>447060000000</v>
      </c>
      <c t="s" s="49" r="P54">
        <v>61</v>
      </c>
      <c t="s" s="49" r="Q54">
        <v>61</v>
      </c>
      <c t="s" s="49" r="R54">
        <v>61</v>
      </c>
      <c t="s" s="49" r="S54">
        <v>61</v>
      </c>
      <c t="s" s="49" r="T54">
        <v>61</v>
      </c>
      <c s="28" r="U54">
        <v>447100000000</v>
      </c>
      <c s="28" r="V54">
        <v>447100000000</v>
      </c>
      <c t="s" s="11" r="W54">
        <v>61</v>
      </c>
      <c t="s" s="11" r="X54">
        <v>61</v>
      </c>
      <c t="s" s="11" r="Y54">
        <v>61</v>
      </c>
      <c s="23" r="Z54">
        <f>SUM(AA54:AE54)</f>
        <v>436000000000</v>
      </c>
      <c s="61" r="AA54">
        <v>436000000000</v>
      </c>
      <c s="24" r="AB54"/>
      <c s="24" r="AC54"/>
      <c s="24" r="AD54"/>
      <c s="24" r="AE54"/>
      <c s="24" r="AF54"/>
      <c s="24" r="AG54"/>
      <c s="24" r="AH54"/>
      <c s="24" r="AI54"/>
      <c s="24" r="AJ54"/>
    </row>
    <row r="55">
      <c s="39" r="A55">
        <v>9</v>
      </c>
      <c s="39" r="B55">
        <v>1</v>
      </c>
      <c s="11" r="C55">
        <v>10</v>
      </c>
      <c s="11" r="D55">
        <v>2</v>
      </c>
      <c s="53" r="E55">
        <f>((1/(INDEX(E0!J$20:J$44,C55,1)-INDEX(E0!J$20:J$44,D55,1))))*100000000</f>
        <v>59.9123808989049</v>
      </c>
      <c s="53" r="F55"/>
      <c s="49" r="G55">
        <f>SUM(H55:M55)</f>
        <v>1.3516</v>
      </c>
      <c t="s" s="49" r="H55">
        <v>61</v>
      </c>
      <c t="s" s="49" r="I55">
        <v>61</v>
      </c>
      <c t="s" s="11" r="J55">
        <v>61</v>
      </c>
      <c s="49" r="K55">
        <v>1.3516</v>
      </c>
      <c t="s" s="11" r="L55">
        <v>61</v>
      </c>
      <c t="s" s="49" r="M55">
        <v>61</v>
      </c>
      <c s="49" r="N55">
        <v>1.3516</v>
      </c>
      <c t="s" s="49" r="O55">
        <v>61</v>
      </c>
      <c t="s" s="49" r="P55">
        <v>61</v>
      </c>
      <c t="s" s="49" r="Q55">
        <v>61</v>
      </c>
      <c s="49" r="R55">
        <v>1.3516</v>
      </c>
      <c t="s" s="49" r="S55">
        <v>61</v>
      </c>
      <c t="s" s="49" r="T55">
        <v>61</v>
      </c>
      <c s="28" r="U55">
        <v>1.352</v>
      </c>
      <c t="s" s="11" r="V55">
        <v>61</v>
      </c>
      <c t="s" s="11" r="W55">
        <v>61</v>
      </c>
      <c s="28" r="X55">
        <v>1.352</v>
      </c>
      <c t="s" s="11" r="Y55">
        <v>61</v>
      </c>
      <c s="23" r="Z55">
        <f>SUM(AA55:AE55)</f>
        <v>1.32</v>
      </c>
      <c s="19" r="AA55"/>
      <c s="24" r="AB55"/>
      <c s="24" r="AC55"/>
      <c s="61" r="AD55">
        <v>1.32</v>
      </c>
      <c s="24" r="AE55"/>
      <c s="24" r="AF55"/>
      <c s="24" r="AG55"/>
      <c s="24" r="AH55"/>
      <c s="24" r="AI55"/>
      <c s="24" r="AJ55"/>
    </row>
    <row r="56">
      <c s="39" r="A56">
        <v>9</v>
      </c>
      <c s="39" r="B56">
        <v>1</v>
      </c>
      <c s="11" r="C56">
        <v>10</v>
      </c>
      <c s="11" r="D56">
        <v>3</v>
      </c>
      <c s="53" r="E56">
        <f>((1/(INDEX(E0!J$20:J$44,C56,1)-INDEX(E0!J$20:J$44,D56,1))))*100000000</f>
        <v>59.9164028372694</v>
      </c>
      <c s="53" r="F56"/>
      <c s="49" r="G56">
        <f>SUM(H56:M56)</f>
        <v>63614000000</v>
      </c>
      <c s="49" r="H56">
        <v>63614000000</v>
      </c>
      <c t="s" s="49" r="I56">
        <v>61</v>
      </c>
      <c t="s" s="11" r="J56">
        <v>61</v>
      </c>
      <c t="s" s="49" r="K56">
        <v>61</v>
      </c>
      <c t="s" s="11" r="L56">
        <v>61</v>
      </c>
      <c t="s" s="49" r="M56">
        <v>61</v>
      </c>
      <c s="49" r="N56">
        <v>63616000000</v>
      </c>
      <c s="49" r="O56">
        <v>63616000000</v>
      </c>
      <c t="s" s="49" r="P56">
        <v>61</v>
      </c>
      <c t="s" s="49" r="Q56">
        <v>61</v>
      </c>
      <c t="s" s="49" r="R56">
        <v>61</v>
      </c>
      <c t="s" s="49" r="S56">
        <v>61</v>
      </c>
      <c t="s" s="49" r="T56">
        <v>61</v>
      </c>
      <c s="28" r="U56">
        <v>63620000000</v>
      </c>
      <c s="28" r="V56">
        <v>63620000000</v>
      </c>
      <c t="s" s="11" r="W56">
        <v>61</v>
      </c>
      <c t="s" s="11" r="X56">
        <v>61</v>
      </c>
      <c t="s" s="11" r="Y56">
        <v>61</v>
      </c>
      <c s="23" r="Z56">
        <f>SUM(AA56:AE56)</f>
        <v>62700000000</v>
      </c>
      <c s="61" r="AA56">
        <v>62700000000</v>
      </c>
      <c s="24" r="AB56"/>
      <c s="24" r="AC56"/>
      <c s="24" r="AD56"/>
      <c s="24" r="AE56"/>
      <c s="24" r="AF56"/>
      <c s="24" r="AG56"/>
      <c s="24" r="AH56"/>
      <c s="24" r="AI56"/>
      <c s="24" r="AJ56"/>
    </row>
    <row r="57">
      <c s="39" r="A57">
        <v>9</v>
      </c>
      <c s="39" r="B57">
        <v>1</v>
      </c>
      <c s="11" r="C57">
        <v>10</v>
      </c>
      <c s="11" r="D57">
        <v>4</v>
      </c>
      <c s="53" r="E57">
        <f>((1/(INDEX(E0!J$20:J$44,C57,1)-INDEX(E0!J$20:J$44,D57,1))))*100000000</f>
        <v>59.9989440185853</v>
      </c>
      <c s="53" r="F57"/>
      <c s="49" r="G57">
        <f>SUM(H57:M57)</f>
        <v>5465226.327</v>
      </c>
      <c t="s" s="49" r="H57">
        <v>61</v>
      </c>
      <c s="49" r="I57">
        <v>5465200</v>
      </c>
      <c t="s" s="11" r="J57">
        <v>61</v>
      </c>
      <c s="49" r="K57">
        <v>26.327</v>
      </c>
      <c t="s" s="11" r="L57">
        <v>61</v>
      </c>
      <c t="s" s="49" r="M57">
        <v>61</v>
      </c>
      <c s="49" r="N57">
        <v>5465300</v>
      </c>
      <c t="s" s="49" r="O57">
        <v>61</v>
      </c>
      <c s="49" r="P57">
        <v>5465300</v>
      </c>
      <c t="s" s="49" r="Q57">
        <v>61</v>
      </c>
      <c s="49" r="R57">
        <v>26.328</v>
      </c>
      <c t="s" s="49" r="S57">
        <v>61</v>
      </c>
      <c t="s" s="49" r="T57">
        <v>61</v>
      </c>
      <c s="28" r="U57">
        <v>5465026.33</v>
      </c>
      <c t="s" s="11" r="V57">
        <v>61</v>
      </c>
      <c s="28" r="W57">
        <v>5465000</v>
      </c>
      <c s="28" r="X57">
        <v>26.33</v>
      </c>
      <c t="s" s="11" r="Y57">
        <v>61</v>
      </c>
      <c s="23" r="Z57">
        <f>SUM(AA57:AE57)</f>
        <v>5340029.3</v>
      </c>
      <c s="19" r="AA57"/>
      <c s="61" r="AB57">
        <v>5340000</v>
      </c>
      <c s="24" r="AC57"/>
      <c s="61" r="AD57">
        <v>29.3</v>
      </c>
      <c s="24" r="AE57"/>
      <c s="24" r="AF57"/>
      <c s="24" r="AG57"/>
      <c s="24" r="AH57"/>
      <c s="24" r="AI57"/>
      <c s="24" r="AJ57"/>
    </row>
    <row r="58">
      <c s="39" r="A58">
        <v>9</v>
      </c>
      <c s="39" r="B58">
        <v>1</v>
      </c>
      <c s="11" r="C58">
        <v>10</v>
      </c>
      <c s="11" r="D58">
        <v>5</v>
      </c>
      <c s="53" r="E58">
        <f>((1/(INDEX(E0!J$20:J$44,C58,1)-INDEX(E0!J$20:J$44,D58,1))))*100000000</f>
        <v>231.12936231825</v>
      </c>
      <c s="53" r="F58"/>
      <c s="49" r="G58">
        <f>SUM(H58:M58)</f>
        <v>0.022482</v>
      </c>
      <c t="s" s="49" r="H58">
        <v>61</v>
      </c>
      <c t="s" s="49" r="I58">
        <v>61</v>
      </c>
      <c t="s" s="49" r="J58">
        <v>61</v>
      </c>
      <c s="49" r="K58">
        <v>0.022482</v>
      </c>
      <c t="s" s="49" r="L58">
        <v>61</v>
      </c>
      <c t="s" s="49" r="M58">
        <v>61</v>
      </c>
      <c s="49" r="N58">
        <v>0.022483</v>
      </c>
      <c t="s" s="49" r="O58">
        <v>61</v>
      </c>
      <c t="s" s="49" r="P58">
        <v>61</v>
      </c>
      <c t="s" s="49" r="Q58">
        <v>61</v>
      </c>
      <c s="49" r="R58">
        <v>0.022483</v>
      </c>
      <c t="s" s="49" r="S58">
        <v>61</v>
      </c>
      <c t="s" s="49" r="T58">
        <v>61</v>
      </c>
      <c s="28" r="U58">
        <v>0.0225</v>
      </c>
      <c t="s" s="11" r="V58">
        <v>61</v>
      </c>
      <c t="s" s="11" r="W58">
        <v>61</v>
      </c>
      <c s="28" r="X58">
        <v>0.0225</v>
      </c>
      <c t="s" s="11" r="Y58">
        <v>61</v>
      </c>
      <c s="23" r="Z58">
        <f>SUM(AA58:AE58)</f>
        <v>0.0222</v>
      </c>
      <c s="19" r="AA58"/>
      <c s="61" r="AB58"/>
      <c s="24" r="AC58"/>
      <c s="61" r="AD58">
        <v>0.0222</v>
      </c>
      <c s="24" r="AE58"/>
      <c s="24" r="AF58"/>
      <c s="24" r="AG58"/>
      <c s="24" r="AH58"/>
      <c s="24" r="AI58"/>
      <c s="24" r="AJ58"/>
    </row>
    <row r="59">
      <c s="39" r="A59">
        <v>9</v>
      </c>
      <c s="39" r="B59">
        <v>1</v>
      </c>
      <c s="11" r="C59">
        <v>10</v>
      </c>
      <c s="11" r="D59">
        <v>6</v>
      </c>
      <c s="53" r="E59">
        <f>((1/(INDEX(E0!J$20:J$44,C59,1)-INDEX(E0!J$20:J$44,D59,1))))*100000000</f>
        <v>231.147259666024</v>
      </c>
      <c s="53" r="F59"/>
      <c s="49" r="G59">
        <f>SUM(H59:M59)</f>
        <v>20171000000</v>
      </c>
      <c s="49" r="H59">
        <v>20171000000</v>
      </c>
      <c t="s" s="49" r="I59">
        <v>61</v>
      </c>
      <c t="s" s="11" r="J59">
        <v>61</v>
      </c>
      <c t="s" s="49" r="K59">
        <v>61</v>
      </c>
      <c t="s" s="11" r="L59">
        <v>61</v>
      </c>
      <c t="s" s="49" r="M59">
        <v>61</v>
      </c>
      <c s="49" r="N59">
        <v>20172000000</v>
      </c>
      <c s="49" r="O59">
        <v>20172000000</v>
      </c>
      <c t="s" s="49" r="P59">
        <v>61</v>
      </c>
      <c t="s" s="49" r="Q59">
        <v>61</v>
      </c>
      <c t="s" s="49" r="R59">
        <v>61</v>
      </c>
      <c t="s" s="49" r="S59">
        <v>61</v>
      </c>
      <c t="s" s="49" r="T59">
        <v>61</v>
      </c>
      <c s="28" r="U59">
        <v>20170000000</v>
      </c>
      <c s="28" r="V59">
        <v>20170000000</v>
      </c>
      <c t="s" s="11" r="W59">
        <v>61</v>
      </c>
      <c t="s" s="11" r="X59">
        <v>61</v>
      </c>
      <c t="s" s="11" r="Y59">
        <v>61</v>
      </c>
      <c s="23" r="Z59">
        <f>SUM(AA59:AE59)</f>
        <v>20000000000</v>
      </c>
      <c s="61" r="AA59">
        <v>20000000000</v>
      </c>
      <c s="24" r="AB59"/>
      <c s="24" r="AC59"/>
      <c s="24" r="AD59"/>
      <c s="24" r="AE59"/>
      <c s="24" r="AF59"/>
      <c s="24" r="AG59"/>
      <c s="24" r="AH59"/>
      <c s="24" r="AI59"/>
      <c s="24" r="AJ59"/>
    </row>
    <row r="60">
      <c s="39" r="A60">
        <v>9</v>
      </c>
      <c s="39" r="B60">
        <v>1</v>
      </c>
      <c s="11" r="C60">
        <v>10</v>
      </c>
      <c s="11" r="D60">
        <v>7</v>
      </c>
      <c s="53" r="E60">
        <f>((1/(INDEX(E0!J$20:J$44,C60,1)-INDEX(E0!J$20:J$44,D60,1))))*100000000</f>
        <v>231.51053916239</v>
      </c>
      <c s="53" r="F60"/>
      <c s="49" r="G60">
        <f>SUM(H60:M60)</f>
        <v>2311600000.19053</v>
      </c>
      <c s="49" r="H60">
        <v>2311600000</v>
      </c>
      <c t="s" s="49" r="I60">
        <v>61</v>
      </c>
      <c t="s" s="49" r="J60">
        <v>61</v>
      </c>
      <c t="s" s="49" r="K60">
        <v>61</v>
      </c>
      <c s="49" r="L60">
        <v>0.19053</v>
      </c>
      <c t="s" s="49" r="M60">
        <v>61</v>
      </c>
      <c s="49" r="N60">
        <v>2311600000</v>
      </c>
      <c s="49" r="O60">
        <v>2311600000</v>
      </c>
      <c t="s" s="49" r="P60">
        <v>61</v>
      </c>
      <c t="s" s="49" r="Q60">
        <v>61</v>
      </c>
      <c t="s" s="49" r="R60">
        <v>61</v>
      </c>
      <c s="49" r="S60">
        <v>0.19054</v>
      </c>
      <c t="s" s="49" r="T60">
        <v>61</v>
      </c>
      <c s="28" r="U60">
        <v>2312000000.1905</v>
      </c>
      <c s="28" r="V60">
        <v>2312000000</v>
      </c>
      <c t="s" s="11" r="W60">
        <v>61</v>
      </c>
      <c t="s" s="11" r="X60">
        <v>61</v>
      </c>
      <c s="28" r="Y60">
        <v>0.1905</v>
      </c>
      <c s="23" r="Z60">
        <f>SUM(AA60:AE60)</f>
        <v>2290000000</v>
      </c>
      <c s="61" r="AA60">
        <v>2290000000</v>
      </c>
      <c s="24" r="AB60"/>
      <c s="24" r="AC60"/>
      <c s="24" r="AD60"/>
      <c s="24" r="AE60"/>
      <c s="24" r="AF60"/>
      <c s="24" r="AG60"/>
      <c s="24" r="AH60"/>
      <c s="24" r="AI60"/>
      <c s="24" r="AJ60"/>
    </row>
    <row r="61">
      <c s="39" r="A61">
        <v>9</v>
      </c>
      <c s="39" r="B61">
        <v>1</v>
      </c>
      <c s="11" r="C61">
        <v>10</v>
      </c>
      <c s="11" r="D61">
        <v>8</v>
      </c>
      <c s="53" r="E61">
        <f>((1/(INDEX(E0!J$20:J$44,C61,1)-INDEX(E0!J$20:J$44,D61,1))))*100000000</f>
        <v>231.511184580825</v>
      </c>
      <c s="53" r="F61"/>
      <c s="49" r="G61">
        <f>SUM(H61:M61)</f>
        <v>1357501.8812</v>
      </c>
      <c t="s" s="49" r="H61">
        <v>61</v>
      </c>
      <c s="49" r="I61">
        <v>1357500</v>
      </c>
      <c t="s" s="11" r="J61">
        <v>61</v>
      </c>
      <c s="49" r="K61">
        <v>1.8812</v>
      </c>
      <c t="s" s="49" r="L61">
        <v>61</v>
      </c>
      <c t="s" s="49" r="M61">
        <v>61</v>
      </c>
      <c s="49" r="N61">
        <v>1357500</v>
      </c>
      <c t="s" s="49" r="O61">
        <v>61</v>
      </c>
      <c s="49" r="P61">
        <v>1357500</v>
      </c>
      <c t="s" s="49" r="Q61">
        <v>61</v>
      </c>
      <c s="49" r="R61">
        <v>1.8813</v>
      </c>
      <c t="s" s="49" r="S61">
        <v>61</v>
      </c>
      <c t="s" s="49" r="T61">
        <v>61</v>
      </c>
      <c s="28" r="U61">
        <v>1358001.881</v>
      </c>
      <c t="s" s="11" r="V61">
        <v>61</v>
      </c>
      <c s="28" r="W61">
        <v>1358000</v>
      </c>
      <c s="28" r="X61">
        <v>1.881</v>
      </c>
      <c t="s" s="11" r="Y61">
        <v>61</v>
      </c>
      <c s="23" r="Z61">
        <f>SUM(AA61:AE61)</f>
        <v>1350001.93</v>
      </c>
      <c s="19" r="AA61"/>
      <c s="61" r="AB61">
        <v>1350000</v>
      </c>
      <c s="24" r="AC61"/>
      <c s="61" r="AD61">
        <v>1.93</v>
      </c>
      <c s="24" r="AE61"/>
      <c s="24" r="AF61"/>
      <c s="24" r="AG61"/>
      <c s="24" r="AH61"/>
      <c s="24" r="AI61"/>
      <c s="24" r="AJ61"/>
    </row>
    <row r="62">
      <c s="39" r="A62">
        <v>9</v>
      </c>
      <c s="39" r="B62">
        <v>1</v>
      </c>
      <c s="11" r="C62">
        <v>10</v>
      </c>
      <c s="11" r="D62">
        <v>9</v>
      </c>
      <c s="53" r="E62">
        <f>((1/(INDEX(E0!J$20:J$44,C62,1)-INDEX(E0!J$20:J$44,D62,1))))*100000000</f>
        <v>231.637841904175</v>
      </c>
      <c s="53" r="F62"/>
      <c s="49" r="G62">
        <f>SUM(H62:M62)</f>
        <v>22.1985</v>
      </c>
      <c t="s" s="49" r="H62">
        <v>61</v>
      </c>
      <c t="s" s="49" r="I62">
        <v>61</v>
      </c>
      <c s="49" r="J62">
        <v>20.161</v>
      </c>
      <c t="s" s="49" r="K62">
        <v>61</v>
      </c>
      <c s="49" r="L62">
        <v>2.0375</v>
      </c>
      <c t="s" s="49" r="M62">
        <v>61</v>
      </c>
      <c s="49" r="N62">
        <v>22.199</v>
      </c>
      <c t="s" s="49" r="O62">
        <v>61</v>
      </c>
      <c t="s" s="49" r="P62">
        <v>61</v>
      </c>
      <c s="49" r="Q62">
        <v>20.161</v>
      </c>
      <c t="s" s="49" r="R62">
        <v>61</v>
      </c>
      <c s="49" r="S62">
        <v>2.0375</v>
      </c>
      <c t="s" s="49" r="T62">
        <v>61</v>
      </c>
      <c s="28" r="U62">
        <v>2.037</v>
      </c>
      <c t="s" s="11" r="V62">
        <v>61</v>
      </c>
      <c t="s" s="11" r="W62">
        <v>61</v>
      </c>
      <c t="s" s="11" r="X62">
        <v>61</v>
      </c>
      <c s="28" r="Y62">
        <v>2.037</v>
      </c>
      <c s="23" r="Z62">
        <f>SUM(AA62:AE62)</f>
        <v>39.39</v>
      </c>
      <c s="19" r="AA62"/>
      <c s="24" r="AB62"/>
      <c s="61" r="AC62">
        <v>31.3</v>
      </c>
      <c s="24" r="AD62"/>
      <c s="61" r="AE62">
        <v>8.09</v>
      </c>
      <c s="24" r="AF62"/>
      <c s="24" r="AG62"/>
      <c s="24" r="AH62"/>
      <c s="24" r="AI62"/>
      <c s="24" r="AJ62"/>
    </row>
    <row r="63">
      <c s="39" r="A63">
        <v>9</v>
      </c>
      <c s="39" r="B63">
        <v>1</v>
      </c>
      <c s="11" r="C63">
        <v>11</v>
      </c>
      <c s="11" r="D63">
        <v>1</v>
      </c>
      <c s="53" r="E63">
        <f>((1/(INDEX(E0!J$20:J$44,C63,1)-INDEX(E0!J$20:J$44,D63,1))))*100000000</f>
        <v>11.9886288703959</v>
      </c>
      <c s="53" r="F63"/>
      <c s="49" r="G63">
        <f>SUM(H63:M63)</f>
        <v>1856.8</v>
      </c>
      <c t="s" s="49" r="H63">
        <v>61</v>
      </c>
      <c t="s" s="49" r="I63">
        <v>61</v>
      </c>
      <c t="s" s="49" r="J63">
        <v>61</v>
      </c>
      <c s="49" r="K63">
        <v>1856.8</v>
      </c>
      <c t="s" s="49" r="L63">
        <v>61</v>
      </c>
      <c t="s" s="49" r="M63">
        <v>61</v>
      </c>
      <c s="49" r="N63">
        <v>1856.8</v>
      </c>
      <c t="s" s="49" r="O63">
        <v>61</v>
      </c>
      <c t="s" s="49" r="P63">
        <v>61</v>
      </c>
      <c t="s" s="49" r="Q63">
        <v>61</v>
      </c>
      <c s="49" r="R63">
        <v>1856.8</v>
      </c>
      <c t="s" s="49" r="S63">
        <v>61</v>
      </c>
      <c t="s" s="49" r="T63">
        <v>61</v>
      </c>
      <c s="28" r="U63">
        <v>1857</v>
      </c>
      <c t="s" s="11" r="V63">
        <v>61</v>
      </c>
      <c t="s" s="11" r="W63">
        <v>61</v>
      </c>
      <c s="28" r="X63">
        <v>1857</v>
      </c>
      <c t="s" s="11" r="Y63">
        <v>61</v>
      </c>
      <c s="23" r="Z63">
        <f>SUM(AA63:AE63)</f>
        <v>2160</v>
      </c>
      <c s="19" r="AA63"/>
      <c s="24" r="AB63"/>
      <c s="24" r="AC63"/>
      <c s="61" r="AD63">
        <v>2160</v>
      </c>
      <c s="24" r="AE63"/>
      <c s="24" r="AF63"/>
      <c s="24" r="AG63"/>
      <c s="24" r="AH63"/>
      <c s="24" r="AI63"/>
      <c s="24" r="AJ63"/>
    </row>
    <row r="64">
      <c s="39" r="A64">
        <v>9</v>
      </c>
      <c s="39" r="B64">
        <v>1</v>
      </c>
      <c s="11" r="C64">
        <v>11</v>
      </c>
      <c s="11" r="D64">
        <v>2</v>
      </c>
      <c s="53" r="E64">
        <f>((1/(INDEX(E0!J$20:J$44,C64,1)-INDEX(E0!J$20:J$44,D64,1))))*100000000</f>
        <v>59.9118718771727</v>
      </c>
      <c s="53" r="F64"/>
      <c s="49" r="G64">
        <f>SUM(H64:M64)</f>
        <v>5656100000</v>
      </c>
      <c s="49" r="H64">
        <v>5656100000</v>
      </c>
      <c t="s" s="49" r="I64">
        <v>61</v>
      </c>
      <c t="s" s="11" r="J64">
        <v>61</v>
      </c>
      <c t="s" s="49" r="K64">
        <v>61</v>
      </c>
      <c t="s" s="49" r="L64">
        <v>61</v>
      </c>
      <c t="s" s="49" r="M64">
        <v>61</v>
      </c>
      <c s="49" r="N64">
        <v>5656300000</v>
      </c>
      <c s="49" r="O64">
        <v>5656300000</v>
      </c>
      <c t="s" s="49" r="P64">
        <v>61</v>
      </c>
      <c t="s" s="49" r="Q64">
        <v>61</v>
      </c>
      <c t="s" s="49" r="R64">
        <v>61</v>
      </c>
      <c t="s" s="49" r="S64">
        <v>61</v>
      </c>
      <c t="s" s="49" r="T64">
        <v>61</v>
      </c>
      <c s="28" r="U64">
        <v>5656000000</v>
      </c>
      <c s="28" r="V64">
        <v>5656000000</v>
      </c>
      <c t="s" s="11" r="W64">
        <v>61</v>
      </c>
      <c t="s" s="11" r="X64">
        <v>61</v>
      </c>
      <c t="s" s="11" r="Y64">
        <v>61</v>
      </c>
      <c s="23" r="Z64">
        <f>SUM(AA64:AE64)</f>
        <v>5360000000</v>
      </c>
      <c s="61" r="AA64">
        <v>5360000000</v>
      </c>
      <c s="24" r="AB64"/>
      <c s="24" r="AC64"/>
      <c s="24" r="AD64"/>
      <c s="24" r="AE64"/>
      <c s="24" r="AF64"/>
      <c s="24" r="AG64"/>
      <c s="24" r="AH64"/>
      <c s="24" r="AI64"/>
      <c s="24" r="AJ64"/>
    </row>
    <row r="65">
      <c s="39" r="A65">
        <v>9</v>
      </c>
      <c s="39" r="B65">
        <v>1</v>
      </c>
      <c s="11" r="C65">
        <v>11</v>
      </c>
      <c s="11" r="D65">
        <v>3</v>
      </c>
      <c s="53" r="E65">
        <f>((1/(INDEX(E0!J$20:J$44,C65,1)-INDEX(E0!J$20:J$44,D65,1))))*100000000</f>
        <v>59.9158937471936</v>
      </c>
      <c s="53" r="F65"/>
      <c s="49" r="G65">
        <f>SUM(H65:M65)</f>
        <v>5.6777</v>
      </c>
      <c t="s" s="49" r="H65">
        <v>61</v>
      </c>
      <c t="s" s="49" r="I65">
        <v>61</v>
      </c>
      <c t="s" s="11" r="J65">
        <v>61</v>
      </c>
      <c s="49" r="K65">
        <v>5.6777</v>
      </c>
      <c t="s" s="49" r="L65">
        <v>61</v>
      </c>
      <c t="s" s="49" r="M65">
        <v>61</v>
      </c>
      <c s="49" r="N65">
        <v>5.6779</v>
      </c>
      <c t="s" s="49" r="O65">
        <v>61</v>
      </c>
      <c t="s" s="49" r="P65">
        <v>61</v>
      </c>
      <c t="s" s="49" r="Q65">
        <v>61</v>
      </c>
      <c s="49" r="R65">
        <v>5.6779</v>
      </c>
      <c t="s" s="49" r="S65">
        <v>61</v>
      </c>
      <c t="s" s="49" r="T65">
        <v>61</v>
      </c>
      <c s="28" r="U65">
        <v>5.677</v>
      </c>
      <c t="s" s="11" r="V65">
        <v>61</v>
      </c>
      <c t="s" s="11" r="W65">
        <v>61</v>
      </c>
      <c s="28" r="X65">
        <v>5.677</v>
      </c>
      <c t="s" s="11" r="Y65">
        <v>61</v>
      </c>
      <c s="23" r="Z65">
        <f>SUM(AA65:AE65)</f>
        <v>5.74</v>
      </c>
      <c s="19" r="AA65"/>
      <c s="24" r="AB65"/>
      <c s="24" r="AC65"/>
      <c s="61" r="AD65">
        <v>5.74</v>
      </c>
      <c s="24" r="AE65"/>
      <c s="24" r="AF65"/>
      <c s="24" r="AG65"/>
      <c s="24" r="AH65"/>
      <c s="24" r="AI65"/>
      <c s="24" r="AJ65"/>
    </row>
    <row r="66">
      <c s="39" r="A66">
        <v>9</v>
      </c>
      <c s="39" r="B66">
        <v>1</v>
      </c>
      <c s="11" r="C66">
        <v>11</v>
      </c>
      <c s="11" r="D66">
        <v>4</v>
      </c>
      <c s="53" r="E66">
        <f>((1/(INDEX(E0!J$20:J$44,C66,1)-INDEX(E0!J$20:J$44,D66,1))))*100000000</f>
        <v>59.9984335248985</v>
      </c>
      <c s="53" r="F66"/>
      <c s="49" r="G66">
        <f>SUM(H66:M66)</f>
        <v>11408000350.13</v>
      </c>
      <c s="49" r="H66">
        <v>11408000000</v>
      </c>
      <c t="s" s="49" r="I66">
        <v>61</v>
      </c>
      <c t="s" s="49" r="J66">
        <v>61</v>
      </c>
      <c t="s" s="49" r="K66">
        <v>61</v>
      </c>
      <c s="49" r="L66">
        <v>350.13</v>
      </c>
      <c t="s" s="49" r="M66">
        <v>61</v>
      </c>
      <c s="49" r="N66">
        <v>11408000000</v>
      </c>
      <c s="49" r="O66">
        <v>11408000000</v>
      </c>
      <c t="s" s="49" r="P66">
        <v>61</v>
      </c>
      <c t="s" s="49" r="Q66">
        <v>61</v>
      </c>
      <c t="s" s="49" r="R66">
        <v>61</v>
      </c>
      <c s="49" r="S66">
        <v>350.14</v>
      </c>
      <c t="s" s="49" r="T66">
        <v>61</v>
      </c>
      <c s="28" r="U66">
        <v>11410000350.1</v>
      </c>
      <c s="28" r="V66">
        <v>11410000000</v>
      </c>
      <c t="s" s="11" r="W66">
        <v>61</v>
      </c>
      <c t="s" s="11" r="X66">
        <v>61</v>
      </c>
      <c s="28" r="Y66">
        <v>350.1</v>
      </c>
      <c s="23" r="Z66">
        <f>SUM(AA66:AE66)</f>
        <v>11200000000</v>
      </c>
      <c s="61" r="AA66">
        <v>11200000000</v>
      </c>
      <c s="24" r="AB66"/>
      <c s="24" r="AC66"/>
      <c s="24" r="AD66"/>
      <c s="24" r="AE66"/>
      <c s="24" r="AF66"/>
      <c s="24" r="AG66"/>
      <c s="24" r="AH66"/>
      <c s="24" r="AI66"/>
      <c s="24" r="AJ66"/>
    </row>
    <row r="67">
      <c s="39" r="A67">
        <v>9</v>
      </c>
      <c s="39" r="B67">
        <v>1</v>
      </c>
      <c s="11" r="C67">
        <v>11</v>
      </c>
      <c s="11" r="D67">
        <v>5</v>
      </c>
      <c s="53" r="E67">
        <f>((1/(INDEX(E0!J$20:J$44,C67,1)-INDEX(E0!J$20:J$44,D67,1))))*100000000</f>
        <v>231.12178696543</v>
      </c>
      <c s="53" r="F67"/>
      <c s="49" r="G67">
        <f>SUM(H67:M67)</f>
        <v>4024900000</v>
      </c>
      <c s="49" r="H67">
        <v>4024900000</v>
      </c>
      <c t="s" s="49" r="I67">
        <v>61</v>
      </c>
      <c t="s" s="49" r="J67">
        <v>61</v>
      </c>
      <c t="s" s="49" r="K67">
        <v>61</v>
      </c>
      <c t="s" s="11" r="L67">
        <v>61</v>
      </c>
      <c t="s" s="49" r="M67">
        <v>61</v>
      </c>
      <c s="49" r="N67">
        <v>4025100000</v>
      </c>
      <c s="49" r="O67">
        <v>4025100000</v>
      </c>
      <c t="s" s="49" r="P67">
        <v>61</v>
      </c>
      <c t="s" s="49" r="Q67">
        <v>61</v>
      </c>
      <c t="s" s="49" r="R67">
        <v>61</v>
      </c>
      <c t="s" s="49" r="S67">
        <v>61</v>
      </c>
      <c t="s" s="49" r="T67">
        <v>61</v>
      </c>
      <c s="28" r="U67">
        <v>4025000000</v>
      </c>
      <c s="28" r="V67">
        <v>4025000000</v>
      </c>
      <c t="s" s="11" r="W67">
        <v>61</v>
      </c>
      <c t="s" s="11" r="X67">
        <v>61</v>
      </c>
      <c t="s" s="11" r="Y67">
        <v>61</v>
      </c>
      <c s="23" r="Z67">
        <f>SUM(AA67:AE67)</f>
        <v>3970000000</v>
      </c>
      <c s="61" r="AA67">
        <v>3970000000</v>
      </c>
      <c s="24" r="AB67"/>
      <c s="24" r="AC67"/>
      <c s="24" r="AD67"/>
      <c s="24" r="AE67"/>
      <c s="24" r="AF67"/>
      <c s="24" r="AG67"/>
      <c s="24" r="AH67"/>
      <c s="24" r="AI67"/>
      <c s="24" r="AJ67"/>
    </row>
    <row r="68">
      <c s="39" r="A68">
        <v>9</v>
      </c>
      <c s="39" r="B68">
        <v>1</v>
      </c>
      <c s="11" r="C68">
        <v>11</v>
      </c>
      <c s="11" r="D68">
        <v>6</v>
      </c>
      <c s="53" r="E68">
        <f>((1/(INDEX(E0!J$20:J$44,C68,1)-INDEX(E0!J$20:J$44,D68,1))))*100000000</f>
        <v>231.139683139993</v>
      </c>
      <c s="53" r="F68"/>
      <c s="49" r="G68">
        <f>SUM(H68:M68)</f>
        <v>0.07178</v>
      </c>
      <c t="s" s="49" r="H68">
        <v>61</v>
      </c>
      <c t="s" s="49" r="I68">
        <v>61</v>
      </c>
      <c t="s" s="49" r="J68">
        <v>61</v>
      </c>
      <c s="49" r="K68">
        <v>0.07178</v>
      </c>
      <c t="s" s="49" r="L68">
        <v>61</v>
      </c>
      <c t="s" s="49" r="M68">
        <v>61</v>
      </c>
      <c s="49" r="N68">
        <v>0.071782</v>
      </c>
      <c t="s" s="49" r="O68">
        <v>61</v>
      </c>
      <c t="s" s="49" r="P68">
        <v>61</v>
      </c>
      <c t="s" s="49" r="Q68">
        <v>61</v>
      </c>
      <c s="49" r="R68">
        <v>0.071782</v>
      </c>
      <c t="s" s="49" r="S68">
        <v>61</v>
      </c>
      <c t="s" s="49" r="T68">
        <v>61</v>
      </c>
      <c s="28" r="U68">
        <v>0.07173</v>
      </c>
      <c t="s" s="11" r="V68">
        <v>61</v>
      </c>
      <c t="s" s="11" r="W68">
        <v>61</v>
      </c>
      <c s="28" r="X68">
        <v>0.07173</v>
      </c>
      <c t="s" s="11" r="Y68">
        <v>61</v>
      </c>
      <c s="23" r="Z68">
        <f>SUM(AA68:AE68)</f>
        <v>0.0707</v>
      </c>
      <c s="19" r="AA68"/>
      <c s="24" r="AB68"/>
      <c s="24" r="AC68"/>
      <c s="61" r="AD68">
        <v>0.0707</v>
      </c>
      <c s="24" r="AE68"/>
      <c s="24" r="AF68"/>
      <c s="24" r="AG68"/>
      <c s="24" r="AH68"/>
      <c s="24" r="AI68"/>
      <c s="24" r="AJ68"/>
    </row>
    <row r="69">
      <c s="39" r="A69">
        <v>9</v>
      </c>
      <c s="39" r="B69">
        <v>1</v>
      </c>
      <c s="11" r="C69">
        <v>11</v>
      </c>
      <c s="11" r="D69">
        <v>7</v>
      </c>
      <c s="53" r="E69">
        <f>((1/(INDEX(E0!J$20:J$44,C69,1)-INDEX(E0!J$20:J$44,D69,1))))*100000000</f>
        <v>231.502938802945</v>
      </c>
      <c s="53" r="F69"/>
      <c s="49" r="G69">
        <f>SUM(H69:M69)</f>
        <v>219480.000023809</v>
      </c>
      <c t="s" s="49" r="H69">
        <v>61</v>
      </c>
      <c s="49" r="I69">
        <v>219480</v>
      </c>
      <c t="s" s="11" r="J69">
        <v>61</v>
      </c>
      <c s="49" r="K69">
        <v>0.000023809</v>
      </c>
      <c t="s" s="49" r="L69">
        <v>61</v>
      </c>
      <c t="s" s="49" r="M69">
        <v>61</v>
      </c>
      <c s="49" r="N69">
        <v>219490</v>
      </c>
      <c t="s" s="49" r="O69">
        <v>61</v>
      </c>
      <c s="49" r="P69">
        <v>219490</v>
      </c>
      <c t="s" s="49" r="Q69">
        <v>61</v>
      </c>
      <c s="49" r="R69">
        <v>0.00002381</v>
      </c>
      <c t="s" s="49" r="S69">
        <v>61</v>
      </c>
      <c t="s" s="49" r="T69">
        <v>61</v>
      </c>
      <c s="28" r="U69">
        <v>219500.0000241</v>
      </c>
      <c t="s" s="11" r="V69">
        <v>61</v>
      </c>
      <c s="28" r="W69">
        <v>219500</v>
      </c>
      <c s="28" r="X69">
        <v>0.0000241</v>
      </c>
      <c t="s" s="11" r="Y69">
        <v>61</v>
      </c>
      <c s="23" r="Z69">
        <f>SUM(AA69:AE69)</f>
        <v>218000.00000834</v>
      </c>
      <c s="19" r="AA69"/>
      <c s="61" r="AB69">
        <v>218000</v>
      </c>
      <c s="24" r="AC69"/>
      <c s="61" r="AD69">
        <v>0.00000834</v>
      </c>
      <c s="24" r="AE69"/>
      <c s="24" r="AF69"/>
      <c s="24" r="AG69"/>
      <c s="24" r="AH69"/>
      <c s="24" r="AI69"/>
      <c s="24" r="AJ69"/>
    </row>
    <row r="70">
      <c s="39" r="A70">
        <v>9</v>
      </c>
      <c s="39" r="B70">
        <v>1</v>
      </c>
      <c s="11" r="C70">
        <v>11</v>
      </c>
      <c s="11" r="D70">
        <v>8</v>
      </c>
      <c s="53" r="E70">
        <f>((1/(INDEX(E0!J$20:J$44,C70,1)-INDEX(E0!J$20:J$44,D70,1))))*100000000</f>
        <v>231.503584179003</v>
      </c>
      <c s="53" r="F70"/>
      <c s="49" r="G70">
        <f>SUM(H70:M70)</f>
        <v>8115600016.721</v>
      </c>
      <c s="49" r="H70">
        <v>8115600000</v>
      </c>
      <c t="s" s="49" r="I70">
        <v>61</v>
      </c>
      <c t="s" s="49" r="J70">
        <v>61</v>
      </c>
      <c t="s" s="49" r="K70">
        <v>61</v>
      </c>
      <c s="49" r="L70">
        <v>16.721</v>
      </c>
      <c t="s" s="49" r="M70">
        <v>61</v>
      </c>
      <c s="49" r="N70">
        <v>8115800000</v>
      </c>
      <c s="49" r="O70">
        <v>8115800000</v>
      </c>
      <c t="s" s="49" r="P70">
        <v>61</v>
      </c>
      <c t="s" s="49" r="Q70">
        <v>61</v>
      </c>
      <c t="s" s="49" r="R70">
        <v>61</v>
      </c>
      <c s="49" r="S70">
        <v>16.721</v>
      </c>
      <c t="s" s="49" r="T70">
        <v>61</v>
      </c>
      <c s="28" r="U70">
        <v>8116000016.72</v>
      </c>
      <c s="28" r="V70">
        <v>8116000000</v>
      </c>
      <c t="s" s="11" r="W70">
        <v>61</v>
      </c>
      <c t="s" s="11" r="X70">
        <v>61</v>
      </c>
      <c s="28" r="Y70">
        <v>16.72</v>
      </c>
      <c s="23" r="Z70">
        <f>SUM(AA70:AE70)</f>
        <v>8060000000</v>
      </c>
      <c s="61" r="AA70">
        <v>8060000000</v>
      </c>
      <c s="24" r="AB70"/>
      <c s="24" r="AC70"/>
      <c s="24" r="AD70"/>
      <c s="24" r="AE70"/>
      <c s="24" r="AF70"/>
      <c s="24" r="AG70"/>
      <c s="24" r="AH70"/>
      <c s="24" r="AI70"/>
      <c s="24" r="AJ70"/>
    </row>
    <row r="71">
      <c s="39" r="A71">
        <v>9</v>
      </c>
      <c s="39" r="B71">
        <v>1</v>
      </c>
      <c s="11" r="C71">
        <v>11</v>
      </c>
      <c s="11" r="D71">
        <v>9</v>
      </c>
      <c s="53" r="E71">
        <f>((1/(INDEX(E0!J$20:J$44,C71,1)-INDEX(E0!J$20:J$44,D71,1))))*100000000</f>
        <v>231.630233184016</v>
      </c>
      <c s="53" r="F71"/>
      <c s="49" r="G71">
        <f>SUM(H71:M71)</f>
        <v>329380.00080324</v>
      </c>
      <c t="s" s="49" r="H71">
        <v>61</v>
      </c>
      <c s="49" r="I71">
        <v>329380</v>
      </c>
      <c t="s" s="49" r="J71">
        <v>61</v>
      </c>
      <c t="s" s="49" r="K71">
        <v>61</v>
      </c>
      <c t="s" s="49" r="L71">
        <v>61</v>
      </c>
      <c s="49" r="M71">
        <v>0.00080324</v>
      </c>
      <c s="49" r="N71">
        <v>329390</v>
      </c>
      <c t="s" s="49" r="O71">
        <v>61</v>
      </c>
      <c s="49" r="P71">
        <v>329390</v>
      </c>
      <c t="s" s="49" r="Q71">
        <v>61</v>
      </c>
      <c t="s" s="49" r="R71">
        <v>61</v>
      </c>
      <c t="s" s="49" r="S71">
        <v>61</v>
      </c>
      <c s="49" r="T71">
        <v>0.00080326</v>
      </c>
      <c s="28" r="U71">
        <v>329400</v>
      </c>
      <c t="s" s="11" r="V71">
        <v>61</v>
      </c>
      <c s="28" r="W71">
        <v>329400</v>
      </c>
      <c t="s" s="11" r="X71">
        <v>61</v>
      </c>
      <c t="s" s="11" r="Y71">
        <v>61</v>
      </c>
      <c s="23" r="Z71">
        <f>SUM(AA71:AE71)</f>
        <v>328000</v>
      </c>
      <c s="19" r="AA71"/>
      <c s="61" r="AB71">
        <v>328000</v>
      </c>
      <c s="24" r="AC71"/>
      <c s="24" r="AD71"/>
      <c s="24" r="AE71"/>
      <c s="24" r="AF71"/>
      <c s="24" r="AG71"/>
      <c s="24" r="AH71"/>
      <c s="24" r="AI71"/>
      <c s="24" r="AJ71"/>
    </row>
    <row r="72">
      <c s="39" r="A72">
        <v>9</v>
      </c>
      <c s="39" r="B72">
        <v>1</v>
      </c>
      <c s="11" r="C72">
        <v>12</v>
      </c>
      <c s="11" r="D72">
        <v>1</v>
      </c>
      <c s="53" r="E72">
        <f>((1/(INDEX(E0!J$20:J$44,C72,1)-INDEX(E0!J$20:J$44,D72,1))))*100000000</f>
        <v>11.988217376236</v>
      </c>
      <c s="53" r="F72"/>
      <c s="49" r="G72">
        <f>SUM(H72:M72)</f>
        <v>173530015.09</v>
      </c>
      <c t="s" s="49" r="H72">
        <v>61</v>
      </c>
      <c s="49" r="I72">
        <v>173530000</v>
      </c>
      <c t="s" s="49" r="J72">
        <v>61</v>
      </c>
      <c s="49" r="K72">
        <v>15.09</v>
      </c>
      <c t="s" s="49" r="L72">
        <v>61</v>
      </c>
      <c t="s" s="49" r="M72">
        <v>61</v>
      </c>
      <c s="49" r="N72">
        <v>173540000</v>
      </c>
      <c t="s" s="49" r="O72">
        <v>61</v>
      </c>
      <c s="49" r="P72">
        <v>173540000</v>
      </c>
      <c t="s" s="49" r="Q72">
        <v>61</v>
      </c>
      <c s="49" r="R72">
        <v>15.094</v>
      </c>
      <c t="s" s="49" r="S72">
        <v>61</v>
      </c>
      <c t="s" s="49" r="T72">
        <v>61</v>
      </c>
      <c s="28" r="U72">
        <v>173500015.09</v>
      </c>
      <c t="s" s="11" r="V72">
        <v>61</v>
      </c>
      <c s="28" r="W72">
        <v>173500000</v>
      </c>
      <c s="28" r="X72">
        <v>15.09</v>
      </c>
      <c t="s" s="11" r="Y72">
        <v>61</v>
      </c>
      <c s="23" r="Z72">
        <f>SUM(AA72:AE72)</f>
        <v>191000038.2</v>
      </c>
      <c s="19" r="AA72"/>
      <c s="61" r="AB72">
        <v>191000000</v>
      </c>
      <c s="24" r="AC72"/>
      <c s="61" r="AD72">
        <v>38.2</v>
      </c>
      <c s="24" r="AE72"/>
      <c s="24" r="AF72"/>
      <c s="24" r="AG72"/>
      <c s="24" r="AH72"/>
      <c s="24" r="AI72"/>
      <c s="24" r="AJ72"/>
    </row>
    <row r="73">
      <c s="39" r="A73">
        <v>9</v>
      </c>
      <c s="39" r="B73">
        <v>1</v>
      </c>
      <c s="11" r="C73">
        <v>12</v>
      </c>
      <c s="11" r="D73">
        <v>2</v>
      </c>
      <c s="53" r="E73">
        <f>((1/(INDEX(E0!J$20:J$44,C73,1)-INDEX(E0!J$20:J$44,D73,1))))*100000000</f>
        <v>59.9015966640604</v>
      </c>
      <c s="53" r="F73"/>
      <c s="49" r="G73">
        <f>SUM(H73:M73)</f>
        <v>113150000139.05</v>
      </c>
      <c s="49" r="H73">
        <v>113150000000</v>
      </c>
      <c t="s" s="49" r="I73">
        <v>61</v>
      </c>
      <c t="s" s="49" r="J73">
        <v>61</v>
      </c>
      <c t="s" s="49" r="K73">
        <v>61</v>
      </c>
      <c s="49" r="L73">
        <v>139.05</v>
      </c>
      <c t="s" s="49" r="M73">
        <v>61</v>
      </c>
      <c s="49" r="N73">
        <v>113160000000</v>
      </c>
      <c s="49" r="O73">
        <v>113160000000</v>
      </c>
      <c t="s" s="49" r="P73">
        <v>61</v>
      </c>
      <c t="s" s="49" r="Q73">
        <v>61</v>
      </c>
      <c t="s" s="49" r="R73">
        <v>61</v>
      </c>
      <c s="49" r="S73">
        <v>139.05</v>
      </c>
      <c t="s" s="49" r="T73">
        <v>61</v>
      </c>
      <c s="28" r="U73">
        <v>113200000139.1</v>
      </c>
      <c s="28" r="V73">
        <v>113200000000</v>
      </c>
      <c t="s" s="11" r="W73">
        <v>61</v>
      </c>
      <c t="s" s="11" r="X73">
        <v>61</v>
      </c>
      <c s="28" r="Y73">
        <v>139.1</v>
      </c>
      <c s="23" r="Z73">
        <f>SUM(AA73:AE73)</f>
        <v>113000000000</v>
      </c>
      <c s="61" r="AA73">
        <v>113000000000</v>
      </c>
      <c s="24" r="AB73"/>
      <c s="24" r="AC73"/>
      <c s="24" r="AD73"/>
      <c s="24" r="AE73"/>
      <c s="24" r="AF73"/>
      <c s="24" r="AG73"/>
      <c s="24" r="AH73"/>
      <c s="24" r="AI73"/>
      <c s="24" r="AJ73"/>
    </row>
    <row r="74">
      <c s="39" r="A74">
        <v>9</v>
      </c>
      <c s="39" r="B74">
        <v>1</v>
      </c>
      <c s="11" r="C74">
        <v>12</v>
      </c>
      <c s="11" r="D74">
        <v>3</v>
      </c>
      <c s="53" r="E74">
        <f>((1/(INDEX(E0!J$20:J$44,C74,1)-INDEX(E0!J$20:J$44,D74,1))))*100000000</f>
        <v>59.905617154608</v>
      </c>
      <c s="53" r="F74"/>
      <c s="49" r="G74">
        <f>SUM(H74:M74)</f>
        <v>2767100.2119</v>
      </c>
      <c t="s" s="49" r="H74">
        <v>61</v>
      </c>
      <c s="49" r="I74">
        <v>2767100</v>
      </c>
      <c t="s" s="49" r="J74">
        <v>61</v>
      </c>
      <c s="49" r="K74">
        <v>0.2119</v>
      </c>
      <c t="s" s="49" r="L74">
        <v>61</v>
      </c>
      <c t="s" s="11" r="M74">
        <v>61</v>
      </c>
      <c s="49" r="N74">
        <v>2767100</v>
      </c>
      <c t="s" s="49" r="O74">
        <v>61</v>
      </c>
      <c s="49" r="P74">
        <v>2767100</v>
      </c>
      <c t="s" s="49" r="Q74">
        <v>61</v>
      </c>
      <c s="49" r="R74">
        <v>0.21191</v>
      </c>
      <c t="s" s="49" r="S74">
        <v>61</v>
      </c>
      <c t="s" s="49" r="T74">
        <v>61</v>
      </c>
      <c s="28" r="U74">
        <v>2767000.2119</v>
      </c>
      <c t="s" s="11" r="V74">
        <v>61</v>
      </c>
      <c s="28" r="W74">
        <v>2767000</v>
      </c>
      <c s="28" r="X74">
        <v>0.2119</v>
      </c>
      <c t="s" s="11" r="Y74">
        <v>61</v>
      </c>
      <c s="23" r="Z74">
        <f>SUM(AA74:AE74)</f>
        <v>2680000.464</v>
      </c>
      <c s="19" r="AA74"/>
      <c s="61" r="AB74">
        <v>2680000</v>
      </c>
      <c s="24" r="AC74"/>
      <c s="61" r="AD74">
        <v>0.464</v>
      </c>
      <c s="24" r="AE74"/>
      <c s="24" r="AF74"/>
      <c s="24" r="AG74"/>
      <c s="24" r="AH74"/>
      <c s="24" r="AI74"/>
      <c s="24" r="AJ74"/>
    </row>
    <row r="75">
      <c s="39" r="A75">
        <v>9</v>
      </c>
      <c s="39" r="B75">
        <v>1</v>
      </c>
      <c s="11" r="C75">
        <v>12</v>
      </c>
      <c s="11" r="D75">
        <v>4</v>
      </c>
      <c s="53" r="E75">
        <f>((1/(INDEX(E0!J$20:J$44,C75,1)-INDEX(E0!J$20:J$44,D75,1))))*100000000</f>
        <v>59.9881286013</v>
      </c>
      <c s="53" r="F75"/>
      <c s="49" r="G75">
        <f>SUM(H75:M75)</f>
        <v>22546000000.0009</v>
      </c>
      <c s="49" r="H75">
        <v>22546000000</v>
      </c>
      <c t="s" s="49" r="I75">
        <v>61</v>
      </c>
      <c s="49" r="J75">
        <v>0.00086578</v>
      </c>
      <c t="s" s="11" r="K75">
        <v>61</v>
      </c>
      <c t="s" s="49" r="L75">
        <v>61</v>
      </c>
      <c t="s" s="11" r="M75">
        <v>61</v>
      </c>
      <c s="49" r="N75">
        <v>22547000000</v>
      </c>
      <c s="49" r="O75">
        <v>22547000000</v>
      </c>
      <c t="s" s="49" r="P75">
        <v>61</v>
      </c>
      <c s="49" r="Q75">
        <v>0.00086578</v>
      </c>
      <c t="s" s="49" r="R75">
        <v>61</v>
      </c>
      <c t="s" s="49" r="S75">
        <v>61</v>
      </c>
      <c t="s" s="49" r="T75">
        <v>61</v>
      </c>
      <c s="28" r="U75">
        <v>22550000000</v>
      </c>
      <c s="28" r="V75">
        <v>22550000000</v>
      </c>
      <c t="s" s="11" r="W75">
        <v>61</v>
      </c>
      <c t="s" s="11" r="X75">
        <v>61</v>
      </c>
      <c t="s" s="11" r="Y75">
        <v>61</v>
      </c>
      <c s="23" r="Z75">
        <f>SUM(AA75:AE75)</f>
        <v>22500000000</v>
      </c>
      <c s="61" r="AA75">
        <v>22500000000</v>
      </c>
      <c s="24" r="AB75"/>
      <c s="24" r="AC75"/>
      <c s="24" r="AD75"/>
      <c s="24" r="AE75"/>
      <c s="24" r="AF75"/>
      <c s="24" r="AG75"/>
      <c s="24" r="AH75"/>
      <c s="24" r="AI75"/>
      <c s="24" r="AJ75"/>
    </row>
    <row r="76">
      <c s="39" r="A76">
        <v>9</v>
      </c>
      <c s="39" r="B76">
        <v>1</v>
      </c>
      <c s="11" r="C76">
        <v>12</v>
      </c>
      <c s="11" r="D76">
        <v>5</v>
      </c>
      <c s="53" r="E76">
        <f>((1/(INDEX(E0!J$20:J$44,C76,1)-INDEX(E0!J$20:J$44,D76,1))))*100000000</f>
        <v>230.968948019568</v>
      </c>
      <c s="53" r="F76"/>
      <c s="49" r="G76">
        <f>SUM(H76:M76)</f>
        <v>38500000003.1856</v>
      </c>
      <c s="49" r="H76">
        <v>38500000000</v>
      </c>
      <c t="s" s="49" r="I76">
        <v>61</v>
      </c>
      <c t="s" s="49" r="J76">
        <v>61</v>
      </c>
      <c t="s" s="49" r="K76">
        <v>61</v>
      </c>
      <c s="49" r="L76">
        <v>3.1856</v>
      </c>
      <c t="s" s="49" r="M76">
        <v>61</v>
      </c>
      <c s="49" r="N76">
        <v>38501000000</v>
      </c>
      <c s="49" r="O76">
        <v>38501000000</v>
      </c>
      <c t="s" s="49" r="P76">
        <v>61</v>
      </c>
      <c t="s" s="49" r="Q76">
        <v>61</v>
      </c>
      <c t="s" s="49" r="R76">
        <v>61</v>
      </c>
      <c s="49" r="S76">
        <v>3.1857</v>
      </c>
      <c t="s" s="49" r="T76">
        <v>61</v>
      </c>
      <c s="28" r="U76">
        <v>38500000003.186</v>
      </c>
      <c s="28" r="V76">
        <v>38500000000</v>
      </c>
      <c t="s" s="11" r="W76">
        <v>61</v>
      </c>
      <c t="s" s="11" r="X76">
        <v>61</v>
      </c>
      <c s="28" r="Y76">
        <v>3.186</v>
      </c>
      <c s="23" r="Z76">
        <f>SUM(AA76:AE76)</f>
        <v>38400000000</v>
      </c>
      <c s="61" r="AA76">
        <v>38400000000</v>
      </c>
      <c s="24" r="AB76"/>
      <c s="24" r="AC76"/>
      <c s="24" r="AD76"/>
      <c s="24" r="AE76"/>
      <c s="24" r="AF76"/>
      <c s="24" r="AG76"/>
      <c s="24" r="AH76"/>
      <c s="24" r="AI76"/>
      <c s="24" r="AJ76"/>
    </row>
    <row r="77">
      <c s="39" r="A77">
        <v>9</v>
      </c>
      <c s="39" r="B77">
        <v>1</v>
      </c>
      <c s="11" r="C77">
        <v>12</v>
      </c>
      <c s="11" r="D77">
        <v>6</v>
      </c>
      <c s="53" r="E77">
        <f>((1/(INDEX(E0!J$20:J$44,C77,1)-INDEX(E0!J$20:J$44,D77,1))))*100000000</f>
        <v>230.986820531854</v>
      </c>
      <c s="53" r="F77"/>
      <c s="49" r="G77">
        <f>SUM(H77:M77)</f>
        <v>2007500.0018911</v>
      </c>
      <c t="s" s="49" r="H77">
        <v>61</v>
      </c>
      <c s="49" r="I77">
        <v>2007500</v>
      </c>
      <c t="s" s="49" r="J77">
        <v>61</v>
      </c>
      <c s="49" r="K77">
        <v>0.0018911</v>
      </c>
      <c t="s" s="49" r="L77">
        <v>61</v>
      </c>
      <c t="s" s="11" r="M77">
        <v>61</v>
      </c>
      <c s="49" r="N77">
        <v>2007600</v>
      </c>
      <c t="s" s="49" r="O77">
        <v>61</v>
      </c>
      <c s="49" r="P77">
        <v>2007600</v>
      </c>
      <c t="s" s="49" r="Q77">
        <v>61</v>
      </c>
      <c s="49" r="R77">
        <v>0.0018912</v>
      </c>
      <c t="s" s="49" r="S77">
        <v>61</v>
      </c>
      <c t="s" s="49" r="T77">
        <v>61</v>
      </c>
      <c s="28" r="U77">
        <v>2008000.00189</v>
      </c>
      <c t="s" s="11" r="V77">
        <v>61</v>
      </c>
      <c s="28" r="W77">
        <v>2008000</v>
      </c>
      <c s="28" r="X77">
        <v>0.00189</v>
      </c>
      <c t="s" s="11" r="Y77">
        <v>61</v>
      </c>
      <c s="23" r="Z77">
        <f>SUM(AA77:AE77)</f>
        <v>2000000.003</v>
      </c>
      <c s="19" r="AA77"/>
      <c s="61" r="AB77">
        <v>2000000</v>
      </c>
      <c s="24" r="AC77"/>
      <c s="61" r="AD77">
        <v>0.003</v>
      </c>
      <c s="24" r="AE77"/>
      <c s="24" r="AF77"/>
      <c s="24" r="AG77"/>
      <c s="24" r="AH77"/>
      <c s="24" r="AI77"/>
      <c s="24" r="AJ77"/>
    </row>
    <row r="78">
      <c s="39" r="A78">
        <v>9</v>
      </c>
      <c s="39" r="B78">
        <v>1</v>
      </c>
      <c s="11" r="C78">
        <v>12</v>
      </c>
      <c s="11" r="D78">
        <v>7</v>
      </c>
      <c s="53" r="E78">
        <f>((1/(INDEX(E0!J$20:J$44,C78,1)-INDEX(E0!J$20:J$44,D78,1))))*100000000</f>
        <v>231.349595503463</v>
      </c>
      <c s="53" r="F78"/>
      <c s="49" r="G78">
        <f>SUM(H78:M78)</f>
        <v>443010.063743772</v>
      </c>
      <c t="s" s="49" r="H78">
        <v>61</v>
      </c>
      <c s="49" r="I78">
        <v>443010</v>
      </c>
      <c t="s" s="49" r="J78">
        <v>61</v>
      </c>
      <c s="49" r="K78">
        <v>0.063704</v>
      </c>
      <c t="s" s="49" r="L78">
        <v>61</v>
      </c>
      <c s="49" r="M78">
        <v>0.000039772</v>
      </c>
      <c s="49" r="N78">
        <v>443020</v>
      </c>
      <c t="s" s="49" r="O78">
        <v>61</v>
      </c>
      <c s="49" r="P78">
        <v>443020</v>
      </c>
      <c t="s" s="49" r="Q78">
        <v>61</v>
      </c>
      <c s="49" r="R78">
        <v>0.063706</v>
      </c>
      <c t="s" s="49" r="S78">
        <v>61</v>
      </c>
      <c s="49" r="T78">
        <v>0.000039773</v>
      </c>
      <c s="28" r="U78">
        <v>443000.06372</v>
      </c>
      <c t="s" s="11" r="V78">
        <v>61</v>
      </c>
      <c s="28" r="W78">
        <v>443000</v>
      </c>
      <c s="28" r="X78">
        <v>0.06372</v>
      </c>
      <c t="s" s="11" r="Y78">
        <v>61</v>
      </c>
      <c s="23" r="Z78">
        <f>SUM(AA78:AE78)</f>
        <v>442000.0636</v>
      </c>
      <c s="19" r="AA78"/>
      <c s="61" r="AB78">
        <v>442000</v>
      </c>
      <c s="24" r="AC78"/>
      <c s="61" r="AD78">
        <v>0.0636</v>
      </c>
      <c s="24" r="AE78"/>
      <c s="24" r="AF78"/>
      <c s="24" r="AG78"/>
      <c s="24" r="AH78"/>
      <c s="24" r="AI78"/>
      <c s="24" r="AJ78"/>
    </row>
    <row r="79">
      <c s="39" r="A79">
        <v>9</v>
      </c>
      <c s="39" r="B79">
        <v>1</v>
      </c>
      <c s="11" r="C79">
        <v>12</v>
      </c>
      <c s="11" r="D79">
        <v>8</v>
      </c>
      <c s="53" r="E79">
        <f>((1/(INDEX(E0!J$20:J$44,C79,1)-INDEX(E0!J$20:J$44,D79,1))))*100000000</f>
        <v>231.350240024833</v>
      </c>
      <c s="53" r="F79"/>
      <c s="49" r="G79">
        <f>SUM(H79:M79)</f>
        <v>7704300054.165</v>
      </c>
      <c s="49" r="H79">
        <v>7704300000</v>
      </c>
      <c t="s" s="49" r="I79">
        <v>61</v>
      </c>
      <c s="49" r="J79">
        <v>54.165</v>
      </c>
      <c t="s" s="11" r="K79">
        <v>61</v>
      </c>
      <c t="s" s="49" r="L79">
        <v>61</v>
      </c>
      <c t="s" s="11" r="M79">
        <v>61</v>
      </c>
      <c s="49" r="N79">
        <v>7704500000</v>
      </c>
      <c s="49" r="O79">
        <v>7704500000</v>
      </c>
      <c t="s" s="49" r="P79">
        <v>61</v>
      </c>
      <c s="49" r="Q79">
        <v>54.166</v>
      </c>
      <c t="s" s="49" r="R79">
        <v>61</v>
      </c>
      <c t="s" s="49" r="S79">
        <v>61</v>
      </c>
      <c t="s" s="49" r="T79">
        <v>61</v>
      </c>
      <c s="28" r="U79">
        <v>7705000000</v>
      </c>
      <c s="28" r="V79">
        <v>7705000000</v>
      </c>
      <c t="s" s="11" r="W79">
        <v>61</v>
      </c>
      <c t="s" s="11" r="X79">
        <v>61</v>
      </c>
      <c t="s" s="11" r="Y79">
        <v>61</v>
      </c>
      <c s="23" r="Z79">
        <f>SUM(AA79:AE79)</f>
        <v>7690000000</v>
      </c>
      <c s="61" r="AA79">
        <v>7690000000</v>
      </c>
      <c s="24" r="AB79"/>
      <c s="24" r="AC79"/>
      <c s="24" r="AD79"/>
      <c s="24" r="AE79"/>
      <c s="24" r="AF79"/>
      <c s="24" r="AG79"/>
      <c s="24" r="AH79"/>
      <c s="24" r="AI79"/>
      <c s="24" r="AJ79"/>
    </row>
    <row r="80">
      <c s="39" r="A80">
        <v>9</v>
      </c>
      <c s="39" r="B80">
        <v>1</v>
      </c>
      <c s="11" r="C80">
        <v>12</v>
      </c>
      <c s="11" r="D80">
        <v>9</v>
      </c>
      <c s="53" r="E80">
        <f>((1/(INDEX(E0!J$20:J$44,C80,1)-INDEX(E0!J$20:J$44,D80,1))))*100000000</f>
        <v>231.476721259158</v>
      </c>
      <c s="53" r="F80"/>
      <c s="49" r="G80">
        <f>SUM(H80:M80)</f>
        <v>189740.190026476</v>
      </c>
      <c t="s" s="49" r="H80">
        <v>61</v>
      </c>
      <c s="49" r="I80">
        <v>189740</v>
      </c>
      <c t="s" s="49" r="J80">
        <v>61</v>
      </c>
      <c s="49" r="K80">
        <v>0.19</v>
      </c>
      <c t="s" s="49" r="L80">
        <v>61</v>
      </c>
      <c s="49" r="M80">
        <v>0.000026476</v>
      </c>
      <c s="49" r="N80">
        <v>189750</v>
      </c>
      <c t="s" s="49" r="O80">
        <v>61</v>
      </c>
      <c s="49" r="P80">
        <v>189750</v>
      </c>
      <c t="s" s="49" r="Q80">
        <v>61</v>
      </c>
      <c s="49" r="R80">
        <v>0.19</v>
      </c>
      <c t="s" s="49" r="S80">
        <v>61</v>
      </c>
      <c s="49" r="T80">
        <v>0.000026476</v>
      </c>
      <c s="28" r="U80">
        <v>189800.19</v>
      </c>
      <c t="s" s="11" r="V80">
        <v>61</v>
      </c>
      <c s="28" r="W80">
        <v>189800</v>
      </c>
      <c s="28" r="X80">
        <v>0.19</v>
      </c>
      <c t="s" s="11" r="Y80">
        <v>61</v>
      </c>
      <c s="23" r="Z80">
        <f>SUM(AA80:AE80)</f>
        <v>189000.207</v>
      </c>
      <c s="19" r="AA80"/>
      <c s="61" r="AB80">
        <v>189000</v>
      </c>
      <c s="24" r="AC80"/>
      <c s="61" r="AD80">
        <v>0.207</v>
      </c>
      <c s="24" r="AE80"/>
      <c s="24" r="AF80"/>
      <c s="24" r="AG80"/>
      <c s="24" r="AH80"/>
      <c s="24" r="AI80"/>
      <c s="24" r="AJ80"/>
    </row>
    <row r="81">
      <c s="39" r="A81">
        <v>9</v>
      </c>
      <c s="39" r="B81">
        <v>1</v>
      </c>
      <c s="11" r="C81">
        <v>12</v>
      </c>
      <c s="11" r="D81">
        <v>10</v>
      </c>
      <c s="53" r="E81">
        <f>((1/(INDEX(E0!J$20:J$44,C81,1)-INDEX(E0!J$20:J$44,D81,1))))*100000000</f>
        <v>332786.454260405</v>
      </c>
      <c s="53" r="F81"/>
      <c s="49" r="G81">
        <f>SUM(H81:M81)</f>
        <v>97.535</v>
      </c>
      <c s="49" r="H81">
        <v>97.535</v>
      </c>
      <c t="s" s="49" r="I81">
        <v>61</v>
      </c>
      <c t="s" s="49" r="J81">
        <v>61</v>
      </c>
      <c t="s" s="49" r="K81">
        <v>61</v>
      </c>
      <c s="49" r="L81">
        <v>0.000000000000004</v>
      </c>
      <c t="s" s="49" r="M81">
        <v>61</v>
      </c>
      <c s="49" r="N81">
        <v>97.539</v>
      </c>
      <c s="49" r="O81">
        <v>97.539</v>
      </c>
      <c t="s" s="49" r="P81">
        <v>61</v>
      </c>
      <c t="s" s="49" r="Q81">
        <v>61</v>
      </c>
      <c t="s" s="49" r="R81">
        <v>61</v>
      </c>
      <c s="49" r="S81">
        <v>0.000000000000004</v>
      </c>
      <c t="s" s="49" r="T81">
        <v>61</v>
      </c>
      <c s="28" r="U81">
        <v>97.54</v>
      </c>
      <c s="28" r="V81">
        <v>97.54</v>
      </c>
      <c t="s" s="11" r="W81">
        <v>61</v>
      </c>
      <c t="s" s="11" r="X81">
        <v>61</v>
      </c>
      <c s="28" r="Y81">
        <v>0.000000000000004</v>
      </c>
      <c s="23" r="Z81">
        <f>SUM(AA81:AE81)</f>
        <v>96.3</v>
      </c>
      <c s="61" r="AA81">
        <v>96.3</v>
      </c>
      <c s="24" r="AB81"/>
      <c s="24" r="AC81"/>
      <c s="24" r="AD81"/>
      <c s="24" r="AE81"/>
      <c s="24" r="AF81"/>
      <c s="24" r="AG81"/>
      <c s="24" r="AH81"/>
      <c s="24" r="AI81"/>
      <c s="24" r="AJ81"/>
    </row>
    <row r="82">
      <c s="39" r="A82">
        <v>9</v>
      </c>
      <c s="39" r="B82">
        <v>1</v>
      </c>
      <c s="11" r="C82">
        <v>12</v>
      </c>
      <c s="11" r="D82">
        <v>11</v>
      </c>
      <c s="53" r="E82">
        <f>((1/(INDEX(E0!J$20:J$44,C82,1)-INDEX(E0!J$20:J$44,D82,1))))*100000000</f>
        <v>349269.328564743</v>
      </c>
      <c s="53" r="F82"/>
      <c s="49" r="G82">
        <f>SUM(H82:M82)</f>
        <v>0.000000002398823</v>
      </c>
      <c t="s" s="49" r="H82">
        <v>61</v>
      </c>
      <c s="49" r="I82">
        <v>0.0000000023986</v>
      </c>
      <c t="s" s="49" r="J82">
        <v>61</v>
      </c>
      <c s="49" r="K82">
        <v>0.000000000000223</v>
      </c>
      <c t="s" s="49" r="L82">
        <v>61</v>
      </c>
      <c t="s" s="11" r="M82">
        <v>61</v>
      </c>
      <c s="49" r="N82">
        <v>0.0000000023989</v>
      </c>
      <c t="s" s="49" r="O82">
        <v>61</v>
      </c>
      <c s="49" r="P82">
        <v>0.0000000023987</v>
      </c>
      <c t="s" s="49" r="Q82">
        <v>61</v>
      </c>
      <c s="49" r="R82">
        <v>0.000000000000223</v>
      </c>
      <c t="s" s="49" r="S82">
        <v>61</v>
      </c>
      <c t="s" s="49" r="T82">
        <v>61</v>
      </c>
      <c s="28" r="U82">
        <v>0.000000002399224</v>
      </c>
      <c t="s" s="11" r="V82">
        <v>61</v>
      </c>
      <c s="28" r="W82">
        <v>0.000000002399</v>
      </c>
      <c s="28" r="X82">
        <v>0.000000000000224</v>
      </c>
      <c t="s" s="11" r="Y82">
        <v>61</v>
      </c>
      <c s="19" r="Z82"/>
      <c s="19" r="AA82"/>
      <c s="24" r="AB82"/>
      <c s="24" r="AC82"/>
      <c s="24" r="AD82"/>
      <c s="24" r="AE82"/>
      <c s="24" r="AF82"/>
      <c s="24" r="AG82"/>
      <c s="24" r="AH82"/>
      <c s="24" r="AI82"/>
      <c s="61" r="AJ82"/>
    </row>
    <row r="83">
      <c s="39" r="A83">
        <v>9</v>
      </c>
      <c s="39" r="B83">
        <v>1</v>
      </c>
      <c s="11" r="C83">
        <v>13</v>
      </c>
      <c s="11" r="D83">
        <v>1</v>
      </c>
      <c s="53" r="E83">
        <f>((1/(INDEX(E0!J$20:J$44,C83,1)-INDEX(E0!J$20:J$44,D83,1))))*100000000</f>
        <v>11.9882166360917</v>
      </c>
      <c s="53" r="F83"/>
      <c s="49" r="G83">
        <f>SUM(H83:M83)</f>
        <v>447430343300</v>
      </c>
      <c s="49" r="H83">
        <v>447430000000</v>
      </c>
      <c t="s" s="49" r="I83">
        <v>61</v>
      </c>
      <c t="s" s="49" r="J83">
        <v>61</v>
      </c>
      <c t="s" s="49" r="K83">
        <v>61</v>
      </c>
      <c s="49" r="L83">
        <v>343300</v>
      </c>
      <c t="s" s="49" r="M83">
        <v>61</v>
      </c>
      <c s="49" r="N83">
        <v>447440000000</v>
      </c>
      <c s="49" r="O83">
        <v>447440000000</v>
      </c>
      <c t="s" s="49" r="P83">
        <v>61</v>
      </c>
      <c t="s" s="49" r="Q83">
        <v>61</v>
      </c>
      <c t="s" s="49" r="R83">
        <v>61</v>
      </c>
      <c s="49" r="S83">
        <v>343310</v>
      </c>
      <c t="s" s="49" r="T83">
        <v>61</v>
      </c>
      <c s="28" r="U83">
        <v>447400343300</v>
      </c>
      <c s="28" r="V83">
        <v>447400000000</v>
      </c>
      <c t="s" s="11" r="W83">
        <v>61</v>
      </c>
      <c t="s" s="11" r="X83">
        <v>61</v>
      </c>
      <c s="28" r="Y83">
        <v>343300</v>
      </c>
      <c s="23" r="Z83">
        <f>SUM(AA83:AE83)</f>
        <v>440000000000</v>
      </c>
      <c s="61" r="AA83">
        <v>440000000000</v>
      </c>
      <c s="24" r="AB83"/>
      <c s="24" r="AC83"/>
      <c s="24" r="AD83"/>
      <c s="24" r="AE83"/>
      <c s="24" r="AF83"/>
      <c s="24" r="AG83"/>
      <c s="24" r="AH83"/>
      <c s="24" r="AI83"/>
      <c s="24" r="AJ83"/>
    </row>
    <row r="84">
      <c s="39" r="A84">
        <v>9</v>
      </c>
      <c s="39" r="B84">
        <v>1</v>
      </c>
      <c s="11" r="C84">
        <v>13</v>
      </c>
      <c s="11" r="D84">
        <v>2</v>
      </c>
      <c s="53" r="E84">
        <f>((1/(INDEX(E0!J$20:J$44,C84,1)-INDEX(E0!J$20:J$44,D84,1))))*100000000</f>
        <v>59.9015781848295</v>
      </c>
      <c s="53" r="F84"/>
      <c s="49" r="G84">
        <f>SUM(H84:M84)</f>
        <v>2745106.1099</v>
      </c>
      <c t="s" s="49" r="H84">
        <v>61</v>
      </c>
      <c s="49" r="I84">
        <v>2745100</v>
      </c>
      <c t="s" s="49" r="J84">
        <v>61</v>
      </c>
      <c s="49" r="K84">
        <v>6.1099</v>
      </c>
      <c t="s" s="49" r="L84">
        <v>61</v>
      </c>
      <c t="s" s="49" r="M84">
        <v>61</v>
      </c>
      <c s="49" r="N84">
        <v>2745200</v>
      </c>
      <c t="s" s="49" r="O84">
        <v>61</v>
      </c>
      <c s="49" r="P84">
        <v>2745200</v>
      </c>
      <c t="s" s="49" r="Q84">
        <v>61</v>
      </c>
      <c s="49" r="R84">
        <v>6.1101</v>
      </c>
      <c t="s" s="49" r="S84">
        <v>61</v>
      </c>
      <c t="s" s="49" r="T84">
        <v>61</v>
      </c>
      <c s="28" r="U84">
        <v>2745006.11</v>
      </c>
      <c t="s" s="11" r="V84">
        <v>61</v>
      </c>
      <c s="28" r="W84">
        <v>2745000</v>
      </c>
      <c s="28" r="X84">
        <v>6.11</v>
      </c>
      <c t="s" s="11" r="Y84">
        <v>61</v>
      </c>
      <c s="23" r="Z84">
        <f>SUM(AA84:AE84)</f>
        <v>2590004.99</v>
      </c>
      <c s="19" r="AA84"/>
      <c s="61" r="AB84">
        <v>2590000</v>
      </c>
      <c s="24" r="AC84"/>
      <c s="61" r="AD84">
        <v>4.99</v>
      </c>
      <c s="24" r="AE84"/>
      <c s="24" r="AF84"/>
      <c s="24" r="AG84"/>
      <c s="24" r="AH84"/>
      <c s="24" r="AI84"/>
      <c s="24" r="AJ84"/>
    </row>
    <row r="85">
      <c s="39" r="A85">
        <v>9</v>
      </c>
      <c s="39" r="B85">
        <v>1</v>
      </c>
      <c s="11" r="C85">
        <v>13</v>
      </c>
      <c s="11" r="D85">
        <v>3</v>
      </c>
      <c s="53" r="E85">
        <f>((1/(INDEX(E0!J$20:J$44,C85,1)-INDEX(E0!J$20:J$44,D85,1))))*100000000</f>
        <v>59.9055986728964</v>
      </c>
      <c s="53" r="F85"/>
      <c s="49" r="G85">
        <f>SUM(H85:M85)</f>
        <v>63457001951.9</v>
      </c>
      <c s="49" r="H85">
        <v>63457000000</v>
      </c>
      <c t="s" s="49" r="I85">
        <v>61</v>
      </c>
      <c t="s" s="49" r="J85">
        <v>61</v>
      </c>
      <c t="s" s="11" r="K85">
        <v>61</v>
      </c>
      <c s="49" r="L85">
        <v>1951.9</v>
      </c>
      <c t="s" s="11" r="M85">
        <v>61</v>
      </c>
      <c s="49" r="N85">
        <v>63459000000</v>
      </c>
      <c s="49" r="O85">
        <v>63459000000</v>
      </c>
      <c t="s" s="49" r="P85">
        <v>61</v>
      </c>
      <c t="s" s="49" r="Q85">
        <v>61</v>
      </c>
      <c t="s" s="49" r="R85">
        <v>61</v>
      </c>
      <c s="49" r="S85">
        <v>1952</v>
      </c>
      <c t="s" s="49" r="T85">
        <v>61</v>
      </c>
      <c s="28" r="U85">
        <v>63460001952</v>
      </c>
      <c s="28" r="V85">
        <v>63460000000</v>
      </c>
      <c t="s" s="11" r="W85">
        <v>61</v>
      </c>
      <c t="s" s="11" r="X85">
        <v>61</v>
      </c>
      <c s="28" r="Y85">
        <v>1952</v>
      </c>
      <c s="23" r="Z85">
        <f>SUM(AA85:AE85)</f>
        <v>62800000000</v>
      </c>
      <c s="61" r="AA85">
        <v>62800000000</v>
      </c>
      <c s="24" r="AB85"/>
      <c s="24" r="AC85"/>
      <c s="24" r="AD85"/>
      <c s="24" r="AE85"/>
      <c s="24" r="AF85"/>
      <c s="24" r="AG85"/>
      <c s="24" r="AH85"/>
      <c s="24" r="AI85"/>
      <c s="24" r="AJ85"/>
    </row>
    <row r="86">
      <c s="39" r="A86">
        <v>9</v>
      </c>
      <c s="39" r="B86">
        <v>1</v>
      </c>
      <c s="11" r="C86">
        <v>13</v>
      </c>
      <c s="11" r="D86">
        <v>4</v>
      </c>
      <c s="53" r="E86">
        <f>((1/(INDEX(E0!J$20:J$44,C86,1)-INDEX(E0!J$20:J$44,D86,1))))*100000000</f>
        <v>59.9881100686414</v>
      </c>
      <c s="53" r="F86"/>
      <c s="49" r="G86">
        <f>SUM(H86:M86)</f>
        <v>2735309.85528</v>
      </c>
      <c t="s" s="49" r="H86">
        <v>61</v>
      </c>
      <c s="49" r="I86">
        <v>2735300</v>
      </c>
      <c t="s" s="49" r="J86">
        <v>61</v>
      </c>
      <c s="49" r="K86">
        <v>9.6763</v>
      </c>
      <c t="s" s="49" r="L86">
        <v>61</v>
      </c>
      <c s="49" r="M86">
        <v>0.17898</v>
      </c>
      <c s="49" r="N86">
        <v>2735300</v>
      </c>
      <c t="s" s="49" r="O86">
        <v>61</v>
      </c>
      <c s="49" r="P86">
        <v>2735300</v>
      </c>
      <c t="s" s="49" r="Q86">
        <v>61</v>
      </c>
      <c s="49" r="R86">
        <v>9.6766</v>
      </c>
      <c t="s" s="49" r="S86">
        <v>61</v>
      </c>
      <c s="49" r="T86">
        <v>0.17899</v>
      </c>
      <c s="28" r="U86">
        <v>2735009.676</v>
      </c>
      <c t="s" s="11" r="V86">
        <v>61</v>
      </c>
      <c s="28" r="W86">
        <v>2735000</v>
      </c>
      <c s="28" r="X86">
        <v>9.676</v>
      </c>
      <c t="s" s="11" r="Y86">
        <v>61</v>
      </c>
      <c s="23" r="Z86">
        <f>SUM(AA86:AE86)</f>
        <v>2680009.72</v>
      </c>
      <c s="19" r="AA86"/>
      <c s="61" r="AB86">
        <v>2680000</v>
      </c>
      <c s="24" r="AC86"/>
      <c s="61" r="AD86">
        <v>9.72</v>
      </c>
      <c s="24" r="AE86"/>
      <c s="24" r="AF86"/>
      <c s="24" r="AG86"/>
      <c s="24" r="AH86"/>
      <c s="24" r="AI86"/>
      <c s="61" r="AJ86"/>
    </row>
    <row r="87">
      <c s="39" r="A87">
        <v>9</v>
      </c>
      <c s="39" r="B87">
        <v>1</v>
      </c>
      <c s="11" r="C87">
        <v>13</v>
      </c>
      <c s="11" r="D87">
        <v>5</v>
      </c>
      <c s="53" r="E87">
        <f>((1/(INDEX(E0!J$20:J$44,C87,1)-INDEX(E0!J$20:J$44,D87,1))))*100000000</f>
        <v>230.968673284621</v>
      </c>
      <c s="53" r="F87"/>
      <c s="49" r="G87">
        <f>SUM(H87:M87)</f>
        <v>679150.6746</v>
      </c>
      <c t="s" s="49" r="H87">
        <v>61</v>
      </c>
      <c s="49" r="I87">
        <v>679150</v>
      </c>
      <c t="s" s="49" r="J87">
        <v>61</v>
      </c>
      <c s="49" r="K87">
        <v>0.6746</v>
      </c>
      <c t="s" s="49" r="L87">
        <v>61</v>
      </c>
      <c t="s" s="49" r="M87">
        <v>61</v>
      </c>
      <c s="49" r="N87">
        <v>679170</v>
      </c>
      <c t="s" s="49" r="O87">
        <v>61</v>
      </c>
      <c s="49" r="P87">
        <v>679170</v>
      </c>
      <c t="s" s="49" r="Q87">
        <v>61</v>
      </c>
      <c s="49" r="R87">
        <v>0.67462</v>
      </c>
      <c t="s" s="49" r="S87">
        <v>61</v>
      </c>
      <c t="s" s="49" r="T87">
        <v>61</v>
      </c>
      <c s="28" r="U87">
        <v>679200.6747</v>
      </c>
      <c t="s" s="11" r="V87">
        <v>61</v>
      </c>
      <c s="28" r="W87">
        <v>679200</v>
      </c>
      <c s="28" r="X87">
        <v>0.6747</v>
      </c>
      <c t="s" s="11" r="Y87">
        <v>61</v>
      </c>
      <c s="23" r="Z87">
        <f>SUM(AA87:AE87)</f>
        <v>674000.636</v>
      </c>
      <c s="19" r="AA87"/>
      <c s="61" r="AB87">
        <v>674000</v>
      </c>
      <c s="24" r="AC87"/>
      <c s="61" r="AD87">
        <v>0.636</v>
      </c>
      <c s="24" r="AE87"/>
      <c s="24" r="AF87"/>
      <c s="24" r="AG87"/>
      <c s="24" r="AH87"/>
      <c s="24" r="AI87"/>
      <c s="61" r="AJ87"/>
    </row>
    <row r="88">
      <c s="39" r="A88">
        <v>9</v>
      </c>
      <c s="39" r="B88">
        <v>1</v>
      </c>
      <c s="11" r="C88">
        <v>13</v>
      </c>
      <c s="11" r="D88">
        <v>6</v>
      </c>
      <c s="53" r="E88">
        <f>((1/(INDEX(E0!J$20:J$44,C88,1)-INDEX(E0!J$20:J$44,D88,1))))*100000000</f>
        <v>230.986545754388</v>
      </c>
      <c s="53" r="F88"/>
      <c s="49" r="G88">
        <f>SUM(H88:M88)</f>
        <v>20077000041.547</v>
      </c>
      <c s="49" r="H88">
        <v>20077000000</v>
      </c>
      <c t="s" s="49" r="I88">
        <v>61</v>
      </c>
      <c t="s" s="49" r="J88">
        <v>61</v>
      </c>
      <c t="s" s="11" r="K88">
        <v>61</v>
      </c>
      <c s="49" r="L88">
        <v>41.547</v>
      </c>
      <c t="s" s="11" r="M88">
        <v>61</v>
      </c>
      <c s="49" r="N88">
        <v>20077000000</v>
      </c>
      <c s="49" r="O88">
        <v>20077000000</v>
      </c>
      <c t="s" s="49" r="P88">
        <v>61</v>
      </c>
      <c t="s" s="49" r="Q88">
        <v>61</v>
      </c>
      <c t="s" s="49" r="R88">
        <v>61</v>
      </c>
      <c s="49" r="S88">
        <v>41.549</v>
      </c>
      <c t="s" s="49" r="T88">
        <v>61</v>
      </c>
      <c s="28" r="U88">
        <v>20080000041.55</v>
      </c>
      <c s="28" r="V88">
        <v>20080000000</v>
      </c>
      <c t="s" s="11" r="W88">
        <v>61</v>
      </c>
      <c t="s" s="11" r="X88">
        <v>61</v>
      </c>
      <c s="28" r="Y88">
        <v>41.55</v>
      </c>
      <c s="23" r="Z88">
        <f>SUM(AA88:AE88)</f>
        <v>20000000000</v>
      </c>
      <c s="61" r="AA88">
        <v>20000000000</v>
      </c>
      <c s="24" r="AB88"/>
      <c s="24" r="AC88"/>
      <c s="24" r="AD88"/>
      <c s="24" r="AE88"/>
      <c s="24" r="AF88"/>
      <c s="24" r="AG88"/>
      <c s="24" r="AH88"/>
      <c s="24" r="AI88"/>
      <c s="61" r="AJ88"/>
    </row>
    <row r="89">
      <c s="39" r="A89">
        <v>9</v>
      </c>
      <c s="39" r="B89">
        <v>1</v>
      </c>
      <c s="11" r="C89">
        <v>13</v>
      </c>
      <c s="11" r="D89">
        <v>7</v>
      </c>
      <c s="53" r="E89">
        <f>((1/(INDEX(E0!J$20:J$44,C89,1)-INDEX(E0!J$20:J$44,D89,1))))*100000000</f>
        <v>231.349319862219</v>
      </c>
      <c s="53" r="F89"/>
      <c s="49" r="G89">
        <f>SUM(H89:M89)</f>
        <v>228340012.136</v>
      </c>
      <c s="49" r="H89">
        <v>228340000</v>
      </c>
      <c t="s" s="49" r="I89">
        <v>61</v>
      </c>
      <c s="49" r="J89">
        <v>12.136</v>
      </c>
      <c t="s" s="49" r="K89">
        <v>61</v>
      </c>
      <c t="s" s="49" r="L89">
        <v>61</v>
      </c>
      <c t="s" s="49" r="M89">
        <v>61</v>
      </c>
      <c s="49" r="N89">
        <v>228340000</v>
      </c>
      <c s="49" r="O89">
        <v>228340000</v>
      </c>
      <c t="s" s="49" r="P89">
        <v>61</v>
      </c>
      <c s="49" r="Q89">
        <v>12.136</v>
      </c>
      <c t="s" s="49" r="R89">
        <v>61</v>
      </c>
      <c t="s" s="49" r="S89">
        <v>61</v>
      </c>
      <c t="s" s="49" r="T89">
        <v>61</v>
      </c>
      <c s="28" r="U89">
        <v>228300000</v>
      </c>
      <c s="28" r="V89">
        <v>228300000</v>
      </c>
      <c t="s" s="11" r="W89">
        <v>61</v>
      </c>
      <c t="s" s="11" r="X89">
        <v>61</v>
      </c>
      <c t="s" s="11" r="Y89">
        <v>61</v>
      </c>
      <c s="23" r="Z89">
        <f>SUM(AA89:AE89)</f>
        <v>226000000</v>
      </c>
      <c s="61" r="AA89">
        <v>226000000</v>
      </c>
      <c s="24" r="AB89"/>
      <c s="24" r="AC89"/>
      <c s="24" r="AD89"/>
      <c s="24" r="AE89"/>
      <c s="24" r="AF89"/>
      <c s="24" r="AG89"/>
      <c s="24" r="AH89"/>
      <c s="24" r="AI89"/>
      <c s="24" r="AJ89"/>
    </row>
    <row r="90">
      <c s="39" r="A90">
        <v>9</v>
      </c>
      <c s="39" r="B90">
        <v>1</v>
      </c>
      <c s="11" r="C90">
        <v>13</v>
      </c>
      <c s="11" r="D90">
        <v>8</v>
      </c>
      <c s="53" r="E90">
        <f>((1/(INDEX(E0!J$20:J$44,C90,1)-INDEX(E0!J$20:J$44,D90,1))))*100000000</f>
        <v>231.349964382053</v>
      </c>
      <c s="53" r="F90"/>
      <c s="49" r="G90">
        <f>SUM(H90:M90)</f>
        <v>678220.1641742</v>
      </c>
      <c t="s" s="49" r="H90">
        <v>61</v>
      </c>
      <c s="49" r="I90">
        <v>678220</v>
      </c>
      <c t="s" s="49" r="J90">
        <v>61</v>
      </c>
      <c s="49" r="K90">
        <v>0.16119</v>
      </c>
      <c t="s" s="49" r="L90">
        <v>61</v>
      </c>
      <c s="49" r="M90">
        <v>0.0029842</v>
      </c>
      <c s="49" r="N90">
        <v>678240</v>
      </c>
      <c t="s" s="49" r="O90">
        <v>61</v>
      </c>
      <c s="49" r="P90">
        <v>678240</v>
      </c>
      <c t="s" s="49" r="Q90">
        <v>61</v>
      </c>
      <c s="49" r="R90">
        <v>0.1612</v>
      </c>
      <c t="s" s="49" r="S90">
        <v>61</v>
      </c>
      <c s="49" r="T90">
        <v>0.0029843</v>
      </c>
      <c s="28" r="U90">
        <v>678200.1611</v>
      </c>
      <c t="s" s="11" r="V90">
        <v>61</v>
      </c>
      <c s="28" r="W90">
        <v>678200</v>
      </c>
      <c s="28" r="X90">
        <v>0.1611</v>
      </c>
      <c t="s" s="11" r="Y90">
        <v>61</v>
      </c>
      <c s="23" r="Z90">
        <f>SUM(AA90:AE90)</f>
        <v>676000.161</v>
      </c>
      <c s="19" r="AA90"/>
      <c s="61" r="AB90">
        <v>676000</v>
      </c>
      <c s="24" r="AC90"/>
      <c s="61" r="AD90">
        <v>0.161</v>
      </c>
      <c s="24" r="AE90"/>
      <c s="24" r="AF90"/>
      <c s="24" r="AG90"/>
      <c s="24" r="AH90"/>
      <c s="24" r="AI90"/>
      <c s="24" r="AJ90"/>
    </row>
    <row r="91">
      <c s="39" r="A91">
        <v>9</v>
      </c>
      <c s="39" r="B91">
        <v>1</v>
      </c>
      <c s="11" r="C91">
        <v>13</v>
      </c>
      <c s="11" r="D91">
        <v>9</v>
      </c>
      <c s="53" r="E91">
        <f>((1/(INDEX(E0!J$20:J$44,C91,1)-INDEX(E0!J$20:J$44,D91,1))))*100000000</f>
        <v>231.476445314903</v>
      </c>
      <c s="53" r="F91"/>
      <c s="49" r="G91">
        <f>SUM(H91:M91)</f>
        <v>2062500013.5901</v>
      </c>
      <c s="49" r="H91">
        <v>2062500000</v>
      </c>
      <c t="s" s="49" r="I91">
        <v>61</v>
      </c>
      <c s="49" r="J91">
        <v>8.0793</v>
      </c>
      <c t="s" s="11" r="K91">
        <v>61</v>
      </c>
      <c s="49" r="L91">
        <v>5.5108</v>
      </c>
      <c t="s" s="11" r="M91">
        <v>61</v>
      </c>
      <c s="49" r="N91">
        <v>2062600000</v>
      </c>
      <c s="49" r="O91">
        <v>2062600000</v>
      </c>
      <c t="s" s="49" r="P91">
        <v>61</v>
      </c>
      <c s="49" r="Q91">
        <v>8.0795</v>
      </c>
      <c t="s" s="49" r="R91">
        <v>61</v>
      </c>
      <c s="49" r="S91">
        <v>5.511</v>
      </c>
      <c t="s" s="49" r="T91">
        <v>61</v>
      </c>
      <c s="28" r="U91">
        <v>2063000005.511</v>
      </c>
      <c s="28" r="V91">
        <v>2063000000</v>
      </c>
      <c t="s" s="11" r="W91">
        <v>61</v>
      </c>
      <c t="s" s="11" r="X91">
        <v>61</v>
      </c>
      <c s="28" r="Y91">
        <v>5.511</v>
      </c>
      <c s="23" r="Z91">
        <f>SUM(AA91:AE91)</f>
        <v>2050000000</v>
      </c>
      <c s="61" r="AA91">
        <v>2050000000</v>
      </c>
      <c s="24" r="AB91"/>
      <c s="24" r="AC91"/>
      <c s="24" r="AD91"/>
      <c s="24" r="AE91"/>
      <c s="24" r="AF91"/>
      <c s="24" r="AG91"/>
      <c s="24" r="AH91"/>
      <c s="24" r="AI91"/>
      <c s="61" r="AJ91"/>
    </row>
    <row r="92">
      <c s="39" r="A92">
        <v>9</v>
      </c>
      <c s="39" r="B92">
        <v>1</v>
      </c>
      <c s="11" r="C92">
        <v>13</v>
      </c>
      <c s="11" r="D92">
        <v>10</v>
      </c>
      <c s="53" r="E92">
        <f>((1/(INDEX(E0!J$20:J$44,C92,1)-INDEX(E0!J$20:J$44,D92,1))))*100000000</f>
        <v>332217.083930905</v>
      </c>
      <c s="53" r="F92"/>
      <c s="49" r="G92">
        <f>SUM(H92:M92)</f>
        <v>0.0002435529955</v>
      </c>
      <c t="s" s="49" r="H92">
        <v>61</v>
      </c>
      <c s="49" r="I92">
        <v>0.0000000029955</v>
      </c>
      <c t="s" s="49" r="J92">
        <v>61</v>
      </c>
      <c s="49" r="K92">
        <v>0.00024355</v>
      </c>
      <c t="s" s="49" r="L92">
        <v>61</v>
      </c>
      <c t="s" s="49" r="M92">
        <v>61</v>
      </c>
      <c s="49" r="N92">
        <v>0.00024356</v>
      </c>
      <c t="s" s="49" r="O92">
        <v>61</v>
      </c>
      <c s="49" r="P92">
        <v>0.0000000029957</v>
      </c>
      <c t="s" s="49" r="Q92">
        <v>61</v>
      </c>
      <c s="49" r="R92">
        <v>0.00024356</v>
      </c>
      <c t="s" s="49" r="S92">
        <v>61</v>
      </c>
      <c t="s" s="49" r="T92">
        <v>61</v>
      </c>
      <c s="28" r="U92">
        <v>0.000243602996</v>
      </c>
      <c t="s" s="11" r="V92">
        <v>61</v>
      </c>
      <c s="28" r="W92">
        <v>0.000000002996</v>
      </c>
      <c s="28" r="X92">
        <v>0.0002436</v>
      </c>
      <c t="s" s="11" r="Y92">
        <v>61</v>
      </c>
      <c s="23" r="Z92">
        <f>SUM(AA92:AE92)</f>
        <v>0.00023800288</v>
      </c>
      <c s="19" r="AA92"/>
      <c s="61" r="AB92">
        <v>0.00000000288</v>
      </c>
      <c s="24" r="AC92"/>
      <c s="61" r="AD92">
        <v>0.000238</v>
      </c>
      <c s="24" r="AE92"/>
      <c s="24" r="AF92"/>
      <c s="24" r="AG92"/>
      <c s="24" r="AH92"/>
      <c s="24" r="AI92"/>
      <c s="61" r="AJ92"/>
    </row>
    <row r="93">
      <c s="39" r="A93">
        <v>9</v>
      </c>
      <c s="39" r="B93">
        <v>1</v>
      </c>
      <c s="11" r="C93">
        <v>13</v>
      </c>
      <c s="11" r="D93">
        <v>11</v>
      </c>
      <c s="53" r="E93">
        <f>((1/(INDEX(E0!J$20:J$44,C93,1)-INDEX(E0!J$20:J$44,D93,1))))*100000000</f>
        <v>348642.212901229</v>
      </c>
      <c s="53" r="F93"/>
      <c s="49" r="G93">
        <f>SUM(H93:M93)</f>
        <v>121.87</v>
      </c>
      <c s="49" r="H93">
        <v>121.87</v>
      </c>
      <c t="s" s="49" r="I93">
        <v>61</v>
      </c>
      <c t="s" s="49" r="J93">
        <v>61</v>
      </c>
      <c t="s" s="49" r="K93">
        <v>61</v>
      </c>
      <c s="49" r="L93">
        <v>0.000000000000121</v>
      </c>
      <c t="s" s="49" r="M93">
        <v>61</v>
      </c>
      <c s="49" r="N93">
        <v>121.87</v>
      </c>
      <c s="49" r="O93">
        <v>121.87</v>
      </c>
      <c t="s" s="49" r="P93">
        <v>61</v>
      </c>
      <c t="s" s="49" r="Q93">
        <v>61</v>
      </c>
      <c t="s" s="49" r="R93">
        <v>61</v>
      </c>
      <c s="49" r="S93">
        <v>0.000000000000121</v>
      </c>
      <c t="s" s="49" r="T93">
        <v>61</v>
      </c>
      <c s="28" r="U93">
        <v>121.9</v>
      </c>
      <c s="28" r="V93">
        <v>121.9</v>
      </c>
      <c t="s" s="11" r="W93">
        <v>61</v>
      </c>
      <c t="s" s="11" r="X93">
        <v>61</v>
      </c>
      <c s="28" r="Y93">
        <v>0.000000000000121</v>
      </c>
      <c s="23" r="Z93">
        <f>SUM(AA93:AE93)</f>
        <v>118</v>
      </c>
      <c s="61" r="AA93">
        <v>118</v>
      </c>
      <c s="24" r="AB93"/>
      <c s="24" r="AC93"/>
      <c s="24" r="AD93"/>
      <c s="24" r="AE93"/>
      <c s="24" r="AF93"/>
      <c s="24" r="AG93"/>
      <c s="24" r="AH93"/>
      <c s="24" r="AI93"/>
      <c s="24" r="AJ93"/>
    </row>
    <row r="94">
      <c s="39" r="A94">
        <v>9</v>
      </c>
      <c s="39" r="B94">
        <v>1</v>
      </c>
      <c s="11" r="C94">
        <v>14</v>
      </c>
      <c s="11" r="D94">
        <v>1</v>
      </c>
      <c s="53" r="E94">
        <f>((1/(INDEX(E0!J$20:J$44,C94,1)-INDEX(E0!J$20:J$44,D94,1))))*100000000</f>
        <v>11.9880736950944</v>
      </c>
      <c s="53" r="F94"/>
      <c s="49" r="G94">
        <f>SUM(H94:M94)</f>
        <v>13343.00045931</v>
      </c>
      <c t="s" s="49" r="H94">
        <v>61</v>
      </c>
      <c t="s" s="49" r="I94">
        <v>61</v>
      </c>
      <c s="49" r="J94">
        <v>13343</v>
      </c>
      <c t="s" s="11" r="K94">
        <v>61</v>
      </c>
      <c s="49" r="L94">
        <v>0.00045931</v>
      </c>
      <c t="s" s="49" r="M94">
        <v>61</v>
      </c>
      <c s="49" r="N94">
        <v>13343</v>
      </c>
      <c t="s" s="49" r="O94">
        <v>61</v>
      </c>
      <c t="s" s="49" r="P94">
        <v>61</v>
      </c>
      <c s="49" r="Q94">
        <v>13343</v>
      </c>
      <c t="s" s="49" r="R94">
        <v>61</v>
      </c>
      <c s="49" r="S94">
        <v>0.00045693</v>
      </c>
      <c t="s" s="49" r="T94">
        <v>61</v>
      </c>
      <c s="28" r="U94">
        <v>0.0004593</v>
      </c>
      <c t="s" s="11" r="V94">
        <v>61</v>
      </c>
      <c t="s" s="11" r="W94">
        <v>61</v>
      </c>
      <c t="s" s="11" r="X94">
        <v>61</v>
      </c>
      <c s="28" r="Y94">
        <v>0.0004593</v>
      </c>
      <c s="23" r="Z94">
        <f>SUM(AA94:AE94)</f>
        <v>4140</v>
      </c>
      <c s="19" r="AA94"/>
      <c s="24" r="AB94"/>
      <c s="61" r="AC94">
        <v>4140</v>
      </c>
      <c s="24" r="AD94"/>
      <c s="24" r="AE94"/>
      <c s="24" r="AF94"/>
      <c s="24" r="AG94"/>
      <c s="24" r="AH94"/>
      <c s="24" r="AI94"/>
      <c s="61" r="AJ94"/>
    </row>
    <row r="95">
      <c s="39" r="A95">
        <v>9</v>
      </c>
      <c s="39" r="B95">
        <v>1</v>
      </c>
      <c s="11" r="C95">
        <v>14</v>
      </c>
      <c s="11" r="D95">
        <v>2</v>
      </c>
      <c s="53" r="E95">
        <f>((1/(INDEX(E0!J$20:J$44,C95,1)-INDEX(E0!J$20:J$44,D95,1))))*100000000</f>
        <v>59.8980095387688</v>
      </c>
      <c s="53" r="F95"/>
      <c s="49" r="G95">
        <f>SUM(H95:M95)</f>
        <v>25546000.019</v>
      </c>
      <c t="s" s="49" r="H95">
        <v>61</v>
      </c>
      <c s="49" r="I95">
        <v>25546000</v>
      </c>
      <c t="s" s="49" r="J95">
        <v>61</v>
      </c>
      <c t="s" s="11" r="K95">
        <v>61</v>
      </c>
      <c t="s" s="49" r="L95">
        <v>61</v>
      </c>
      <c s="49" r="M95">
        <v>0.019</v>
      </c>
      <c s="49" r="N95">
        <v>25547000</v>
      </c>
      <c t="s" s="49" r="O95">
        <v>61</v>
      </c>
      <c s="49" r="P95">
        <v>25547000</v>
      </c>
      <c t="s" s="49" r="Q95">
        <v>61</v>
      </c>
      <c t="s" s="49" r="R95">
        <v>61</v>
      </c>
      <c t="s" s="49" r="S95">
        <v>61</v>
      </c>
      <c s="49" r="T95">
        <v>0.019001</v>
      </c>
      <c s="28" r="U95">
        <v>25550000</v>
      </c>
      <c t="s" s="11" r="V95">
        <v>61</v>
      </c>
      <c s="28" r="W95">
        <v>25550000</v>
      </c>
      <c t="s" s="11" r="X95">
        <v>61</v>
      </c>
      <c t="s" s="11" r="Y95">
        <v>61</v>
      </c>
      <c s="23" r="Z95">
        <f>SUM(AA95:AE95)</f>
        <v>25700000</v>
      </c>
      <c s="19" r="AA95"/>
      <c s="61" r="AB95">
        <v>25700000</v>
      </c>
      <c s="24" r="AC95"/>
      <c s="24" r="AD95"/>
      <c s="24" r="AE95"/>
      <c s="24" r="AF95"/>
      <c s="24" r="AG95"/>
      <c s="24" r="AH95"/>
      <c s="24" r="AI95"/>
      <c s="61" r="AJ95"/>
    </row>
    <row r="96">
      <c s="39" r="A96">
        <v>9</v>
      </c>
      <c s="39" r="B96">
        <v>1</v>
      </c>
      <c s="11" r="C96">
        <v>14</v>
      </c>
      <c s="11" r="D96">
        <v>3</v>
      </c>
      <c s="53" r="E96">
        <f>((1/(INDEX(E0!J$20:J$44,C96,1)-INDEX(E0!J$20:J$44,D96,1))))*100000000</f>
        <v>59.9020295477914</v>
      </c>
      <c s="53" r="F96"/>
      <c s="49" r="G96">
        <f>SUM(H96:M96)</f>
        <v>5285.200023574</v>
      </c>
      <c t="s" s="49" r="H96">
        <v>61</v>
      </c>
      <c t="s" s="49" r="I96">
        <v>61</v>
      </c>
      <c s="49" r="J96">
        <v>5285.2</v>
      </c>
      <c t="s" s="11" r="K96">
        <v>61</v>
      </c>
      <c s="49" r="L96">
        <v>0.000023574</v>
      </c>
      <c t="s" s="11" r="M96">
        <v>61</v>
      </c>
      <c s="49" r="N96">
        <v>5285.3</v>
      </c>
      <c t="s" s="49" r="O96">
        <v>61</v>
      </c>
      <c t="s" s="49" r="P96">
        <v>61</v>
      </c>
      <c s="49" r="Q96">
        <v>5285.3</v>
      </c>
      <c t="s" s="49" r="R96">
        <v>61</v>
      </c>
      <c s="49" r="S96">
        <v>0.000023571</v>
      </c>
      <c t="s" s="49" r="T96">
        <v>61</v>
      </c>
      <c s="28" r="U96">
        <v>0.00002357</v>
      </c>
      <c t="s" s="11" r="V96">
        <v>61</v>
      </c>
      <c t="s" s="11" r="W96">
        <v>61</v>
      </c>
      <c t="s" s="11" r="X96">
        <v>61</v>
      </c>
      <c s="28" r="Y96">
        <v>0.00002357</v>
      </c>
      <c s="23" r="Z96">
        <f>SUM(AA96:AE96)</f>
        <v>5350</v>
      </c>
      <c s="19" r="AA96"/>
      <c s="24" r="AB96"/>
      <c s="61" r="AC96">
        <v>5350</v>
      </c>
      <c s="24" r="AD96"/>
      <c s="24" r="AE96"/>
      <c s="24" r="AF96"/>
      <c s="24" r="AG96"/>
      <c s="24" r="AH96"/>
      <c s="24" r="AI96"/>
      <c s="24" r="AJ96"/>
    </row>
    <row r="97">
      <c s="39" r="A97">
        <v>9</v>
      </c>
      <c s="39" r="B97">
        <v>1</v>
      </c>
      <c s="11" r="C97">
        <v>14</v>
      </c>
      <c s="11" r="D97">
        <v>4</v>
      </c>
      <c s="53" r="E97">
        <f>((1/(INDEX(E0!J$20:J$44,C97,1)-INDEX(E0!J$20:J$44,D97,1))))*100000000</f>
        <v>59.9845311051402</v>
      </c>
      <c s="53" r="F97"/>
      <c s="49" r="G97">
        <f>SUM(H97:M97)</f>
        <v>7296600.1578514</v>
      </c>
      <c t="s" s="49" r="H97">
        <v>61</v>
      </c>
      <c s="49" r="I97">
        <v>7296600</v>
      </c>
      <c t="s" s="49" r="J97">
        <v>61</v>
      </c>
      <c s="49" r="K97">
        <v>0.15406</v>
      </c>
      <c t="s" s="49" r="L97">
        <v>61</v>
      </c>
      <c s="49" r="M97">
        <v>0.0037914</v>
      </c>
      <c s="49" r="N97">
        <v>7296800</v>
      </c>
      <c t="s" s="49" r="O97">
        <v>61</v>
      </c>
      <c s="49" r="P97">
        <v>7296800</v>
      </c>
      <c t="s" s="49" r="Q97">
        <v>61</v>
      </c>
      <c s="49" r="R97">
        <v>0.15406</v>
      </c>
      <c t="s" s="49" r="S97">
        <v>61</v>
      </c>
      <c s="49" r="T97">
        <v>0.0037915</v>
      </c>
      <c s="28" r="U97">
        <v>7297000.1541</v>
      </c>
      <c t="s" s="11" r="V97">
        <v>61</v>
      </c>
      <c s="28" r="W97">
        <v>7297000</v>
      </c>
      <c s="28" r="X97">
        <v>0.1541</v>
      </c>
      <c t="s" s="11" r="Y97">
        <v>61</v>
      </c>
      <c s="23" r="Z97">
        <f>SUM(AA97:AE97)</f>
        <v>7300000.32</v>
      </c>
      <c s="19" r="AA97"/>
      <c s="61" r="AB97">
        <v>7300000</v>
      </c>
      <c s="24" r="AC97"/>
      <c s="61" r="AD97">
        <v>0.32</v>
      </c>
      <c s="24" r="AE97"/>
      <c s="24" r="AF97"/>
      <c s="24" r="AG97"/>
      <c s="24" r="AH97"/>
      <c s="24" r="AI97"/>
      <c s="24" r="AJ97"/>
    </row>
    <row r="98">
      <c s="39" r="A98">
        <v>9</v>
      </c>
      <c s="39" r="B98">
        <v>1</v>
      </c>
      <c s="11" r="C98">
        <v>14</v>
      </c>
      <c s="11" r="D98">
        <v>5</v>
      </c>
      <c s="53" r="E98">
        <f>((1/(INDEX(E0!J$20:J$44,C98,1)-INDEX(E0!J$20:J$44,D98,1))))*100000000</f>
        <v>230.915626480479</v>
      </c>
      <c s="53" r="F98"/>
      <c s="49" r="G98">
        <f>SUM(H98:M98)</f>
        <v>2408300.00012055</v>
      </c>
      <c t="s" s="49" r="H98">
        <v>61</v>
      </c>
      <c s="49" r="I98">
        <v>2408300</v>
      </c>
      <c t="s" s="49" r="J98">
        <v>61</v>
      </c>
      <c t="s" s="11" r="K98">
        <v>61</v>
      </c>
      <c t="s" s="49" r="L98">
        <v>61</v>
      </c>
      <c s="49" r="M98">
        <v>0.00012055</v>
      </c>
      <c s="49" r="N98">
        <v>2408400</v>
      </c>
      <c t="s" s="49" r="O98">
        <v>61</v>
      </c>
      <c s="49" r="P98">
        <v>2408400</v>
      </c>
      <c t="s" s="49" r="Q98">
        <v>61</v>
      </c>
      <c t="s" s="49" r="R98">
        <v>61</v>
      </c>
      <c t="s" s="49" r="S98">
        <v>61</v>
      </c>
      <c s="49" r="T98">
        <v>0.00012055</v>
      </c>
      <c s="28" r="U98">
        <v>2408000</v>
      </c>
      <c t="s" s="11" r="V98">
        <v>61</v>
      </c>
      <c s="28" r="W98">
        <v>2408000</v>
      </c>
      <c t="s" s="11" r="X98">
        <v>61</v>
      </c>
      <c t="s" s="11" r="Y98">
        <v>61</v>
      </c>
      <c s="23" r="Z98">
        <f>SUM(AA98:AE98)</f>
        <v>2410000</v>
      </c>
      <c s="19" r="AA98"/>
      <c s="61" r="AB98">
        <v>2410000</v>
      </c>
      <c s="24" r="AC98"/>
      <c s="61" r="AD98"/>
      <c s="24" r="AE98"/>
      <c s="24" r="AF98"/>
      <c s="24" r="AG98"/>
      <c s="24" r="AH98"/>
      <c s="24" r="AI98"/>
      <c s="61" r="AJ98"/>
    </row>
    <row r="99">
      <c s="39" r="A99">
        <v>9</v>
      </c>
      <c s="39" r="B99">
        <v>1</v>
      </c>
      <c s="11" r="C99">
        <v>14</v>
      </c>
      <c s="11" r="D99">
        <v>6</v>
      </c>
      <c s="53" r="E99">
        <f>((1/(INDEX(E0!J$20:J$44,C99,1)-INDEX(E0!J$20:J$44,D99,1))))*100000000</f>
        <v>230.933490741295</v>
      </c>
      <c s="53" r="F99"/>
      <c s="49" r="G99">
        <f>SUM(H99:M99)</f>
        <v>48.65500011002</v>
      </c>
      <c t="s" s="49" r="H99">
        <v>61</v>
      </c>
      <c t="s" s="49" r="I99">
        <v>61</v>
      </c>
      <c s="49" r="J99">
        <v>48.655</v>
      </c>
      <c t="s" s="49" r="K99">
        <v>61</v>
      </c>
      <c s="49" r="L99">
        <v>0.00000011002</v>
      </c>
      <c t="s" s="49" r="M99">
        <v>61</v>
      </c>
      <c s="49" r="N99">
        <v>48.657</v>
      </c>
      <c t="s" s="49" r="O99">
        <v>61</v>
      </c>
      <c t="s" s="49" r="P99">
        <v>61</v>
      </c>
      <c s="49" r="Q99">
        <v>48.657</v>
      </c>
      <c t="s" s="49" r="R99">
        <v>61</v>
      </c>
      <c s="49" r="S99">
        <v>0.00000011002</v>
      </c>
      <c t="s" s="49" r="T99">
        <v>61</v>
      </c>
      <c s="28" r="U99">
        <v>0.00000011</v>
      </c>
      <c t="s" s="11" r="V99">
        <v>61</v>
      </c>
      <c t="s" s="11" r="W99">
        <v>61</v>
      </c>
      <c t="s" s="11" r="X99">
        <v>61</v>
      </c>
      <c s="28" r="Y99">
        <v>0.00000011</v>
      </c>
      <c s="23" r="Z99">
        <f>SUM(AA99:AE99)</f>
        <v>48.6</v>
      </c>
      <c s="19" r="AA99"/>
      <c s="24" r="AB99"/>
      <c s="61" r="AC99">
        <v>48.6</v>
      </c>
      <c s="24" r="AD99"/>
      <c s="24" r="AE99"/>
      <c s="24" r="AF99"/>
      <c s="24" r="AG99"/>
      <c s="24" r="AH99"/>
      <c s="24" r="AI99"/>
      <c s="61" r="AJ99"/>
    </row>
    <row r="100">
      <c s="39" r="A100">
        <v>9</v>
      </c>
      <c s="39" r="B100">
        <v>1</v>
      </c>
      <c s="11" r="C100">
        <v>14</v>
      </c>
      <c s="11" r="D100">
        <v>7</v>
      </c>
      <c s="53" r="E100">
        <f>((1/(INDEX(E0!J$20:J$44,C100,1)-INDEX(E0!J$20:J$44,D100,1))))*100000000</f>
        <v>231.296098087191</v>
      </c>
      <c s="53" r="F100"/>
      <c s="49" r="G100">
        <f>SUM(H100:M100)</f>
        <v>84519000055.455</v>
      </c>
      <c s="49" r="H100">
        <v>84519000000</v>
      </c>
      <c t="s" s="49" r="I100">
        <v>61</v>
      </c>
      <c s="49" r="J100">
        <v>13.945</v>
      </c>
      <c t="s" s="49" r="K100">
        <v>61</v>
      </c>
      <c s="49" r="L100">
        <v>41.51</v>
      </c>
      <c t="s" s="49" r="M100">
        <v>61</v>
      </c>
      <c s="49" r="N100">
        <v>84521000000</v>
      </c>
      <c s="49" r="O100">
        <v>84521000000</v>
      </c>
      <c t="s" s="49" r="P100">
        <v>61</v>
      </c>
      <c s="49" r="Q100">
        <v>13.945</v>
      </c>
      <c t="s" s="49" r="R100">
        <v>61</v>
      </c>
      <c s="49" r="S100">
        <v>41.512</v>
      </c>
      <c t="s" s="49" r="T100">
        <v>61</v>
      </c>
      <c s="28" r="U100">
        <v>84520000041.51</v>
      </c>
      <c s="28" r="V100">
        <v>84520000000</v>
      </c>
      <c t="s" s="11" r="W100">
        <v>61</v>
      </c>
      <c t="s" s="11" r="X100">
        <v>61</v>
      </c>
      <c s="28" r="Y100">
        <v>41.51</v>
      </c>
      <c s="23" r="Z100">
        <f>SUM(AA100:AE100)</f>
        <v>84500000000</v>
      </c>
      <c s="61" r="AA100">
        <v>84500000000</v>
      </c>
      <c s="24" r="AB100"/>
      <c s="24" r="AC100"/>
      <c s="24" r="AD100"/>
      <c s="24" r="AE100"/>
      <c s="24" r="AF100"/>
      <c s="24" r="AG100"/>
      <c s="24" r="AH100"/>
      <c s="24" r="AI100"/>
      <c s="61" r="AJ100"/>
    </row>
    <row r="101">
      <c s="39" r="A101">
        <v>9</v>
      </c>
      <c s="39" r="B101">
        <v>1</v>
      </c>
      <c s="11" r="C101">
        <v>14</v>
      </c>
      <c s="11" r="D101">
        <v>8</v>
      </c>
      <c s="53" r="E101">
        <f>((1/(INDEX(E0!J$20:J$44,C101,1)-INDEX(E0!J$20:J$44,D101,1))))*100000000</f>
        <v>231.296742310516</v>
      </c>
      <c s="53" r="F101"/>
      <c s="49" r="G101">
        <f>SUM(H101:M101)</f>
        <v>684350.00508781</v>
      </c>
      <c t="s" s="49" r="H101">
        <v>61</v>
      </c>
      <c s="49" r="I101">
        <v>684350</v>
      </c>
      <c t="s" s="49" r="J101">
        <v>61</v>
      </c>
      <c s="49" r="K101">
        <v>0.0050639</v>
      </c>
      <c t="s" s="49" r="L101">
        <v>61</v>
      </c>
      <c s="49" r="M101">
        <v>0.00002391</v>
      </c>
      <c s="49" r="N101">
        <v>684370</v>
      </c>
      <c t="s" s="49" r="O101">
        <v>61</v>
      </c>
      <c s="49" r="P101">
        <v>684370</v>
      </c>
      <c t="s" s="49" r="Q101">
        <v>61</v>
      </c>
      <c s="49" r="R101">
        <v>0.005064</v>
      </c>
      <c t="s" s="49" r="S101">
        <v>61</v>
      </c>
      <c s="49" r="T101">
        <v>0.000023911</v>
      </c>
      <c s="28" r="U101">
        <v>684400.005064</v>
      </c>
      <c t="s" s="11" r="V101">
        <v>61</v>
      </c>
      <c s="28" r="W101">
        <v>684400</v>
      </c>
      <c s="28" r="X101">
        <v>0.005064</v>
      </c>
      <c t="s" s="11" r="Y101">
        <v>61</v>
      </c>
      <c s="23" r="Z101">
        <f>SUM(AA101:AE101)</f>
        <v>684000.00839</v>
      </c>
      <c s="19" r="AA101"/>
      <c s="61" r="AB101">
        <v>684000</v>
      </c>
      <c s="24" r="AC101"/>
      <c s="61" r="AD101">
        <v>0.00839</v>
      </c>
      <c s="24" r="AE101"/>
      <c s="24" r="AF101"/>
      <c s="24" r="AG101"/>
      <c s="24" r="AH101"/>
      <c s="24" r="AI101"/>
      <c s="24" r="AJ101"/>
    </row>
    <row r="102">
      <c s="39" r="A102">
        <v>9</v>
      </c>
      <c s="39" r="B102">
        <v>1</v>
      </c>
      <c s="11" r="C102">
        <v>14</v>
      </c>
      <c s="11" r="D102">
        <v>9</v>
      </c>
      <c s="53" r="E102">
        <f>((1/(INDEX(E0!J$20:J$44,C102,1)-INDEX(E0!J$20:J$44,D102,1))))*100000000</f>
        <v>231.423165040268</v>
      </c>
      <c s="53" r="F102"/>
      <c s="49" r="G102">
        <f>SUM(H102:M102)</f>
        <v>6032500009.2741</v>
      </c>
      <c s="49" r="H102">
        <v>6032500000</v>
      </c>
      <c t="s" s="49" r="I102">
        <v>61</v>
      </c>
      <c s="49" r="J102">
        <v>9.2741</v>
      </c>
      <c t="s" s="49" r="K102">
        <v>61</v>
      </c>
      <c t="s" s="49" r="L102">
        <v>61</v>
      </c>
      <c t="s" s="49" r="M102">
        <v>61</v>
      </c>
      <c s="49" r="N102">
        <v>6032700000</v>
      </c>
      <c s="49" r="O102">
        <v>6032700000</v>
      </c>
      <c t="s" s="49" r="P102">
        <v>61</v>
      </c>
      <c s="49" r="Q102">
        <v>9.2743</v>
      </c>
      <c t="s" s="49" r="R102">
        <v>61</v>
      </c>
      <c t="s" s="49" r="S102">
        <v>61</v>
      </c>
      <c t="s" s="49" r="T102">
        <v>61</v>
      </c>
      <c s="28" r="U102">
        <v>6033000000</v>
      </c>
      <c s="28" r="V102">
        <v>6033000000</v>
      </c>
      <c t="s" s="11" r="W102">
        <v>61</v>
      </c>
      <c t="s" s="11" r="X102">
        <v>61</v>
      </c>
      <c t="s" s="11" r="Y102">
        <v>61</v>
      </c>
      <c s="23" r="Z102">
        <f>SUM(AA102:AE102)</f>
        <v>6030000000</v>
      </c>
      <c s="61" r="AA102">
        <v>6030000000</v>
      </c>
      <c s="24" r="AB102"/>
      <c s="24" r="AC102"/>
      <c s="24" r="AD102"/>
      <c s="24" r="AE102"/>
      <c s="24" r="AF102"/>
      <c s="24" r="AG102"/>
      <c s="24" r="AH102"/>
      <c s="24" r="AI102"/>
      <c s="24" r="AJ102"/>
    </row>
    <row r="103">
      <c s="39" r="A103">
        <v>9</v>
      </c>
      <c s="39" r="B103">
        <v>1</v>
      </c>
      <c s="11" r="C103">
        <v>14</v>
      </c>
      <c s="11" r="D103">
        <v>10</v>
      </c>
      <c s="53" r="E103">
        <f>((1/(INDEX(E0!J$20:J$44,C103,1)-INDEX(E0!J$20:J$44,D103,1))))*100000000</f>
        <v>249707.218286243</v>
      </c>
      <c s="53" r="F103"/>
      <c s="49" r="G103">
        <f>SUM(H103:M103)</f>
        <v>0.000000004713</v>
      </c>
      <c t="s" s="49" r="H103">
        <v>61</v>
      </c>
      <c s="49" r="I103">
        <v>0.000000004713</v>
      </c>
      <c t="s" s="49" r="J103">
        <v>61</v>
      </c>
      <c t="s" s="11" r="K103">
        <v>61</v>
      </c>
      <c t="s" s="49" r="L103">
        <v>61</v>
      </c>
      <c s="49" r="M103">
        <v>0</v>
      </c>
      <c s="49" r="N103">
        <v>0.0000000047132</v>
      </c>
      <c t="s" s="49" r="O103">
        <v>61</v>
      </c>
      <c s="49" r="P103">
        <v>0.0000000047132</v>
      </c>
      <c t="s" s="49" r="Q103">
        <v>61</v>
      </c>
      <c t="s" s="49" r="R103">
        <v>61</v>
      </c>
      <c t="s" s="49" r="S103">
        <v>61</v>
      </c>
      <c s="49" r="T103">
        <v>0</v>
      </c>
      <c s="28" r="U103">
        <v>0.000000004713</v>
      </c>
      <c t="s" s="11" r="V103">
        <v>61</v>
      </c>
      <c s="28" r="W103">
        <v>0.000000004713</v>
      </c>
      <c t="s" s="11" r="X103">
        <v>61</v>
      </c>
      <c t="s" s="11" r="Y103">
        <v>61</v>
      </c>
      <c s="19" r="Z103"/>
      <c s="19" r="AA103"/>
      <c s="24" r="AB103"/>
      <c s="24" r="AC103"/>
      <c s="24" r="AD103"/>
      <c s="24" r="AE103"/>
      <c s="24" r="AF103"/>
      <c s="24" r="AG103"/>
      <c s="24" r="AH103"/>
      <c s="24" r="AI103"/>
      <c s="24" r="AJ103"/>
    </row>
    <row r="104">
      <c s="39" r="A104">
        <v>9</v>
      </c>
      <c s="39" r="B104">
        <v>1</v>
      </c>
      <c s="11" r="C104">
        <v>14</v>
      </c>
      <c s="11" r="D104">
        <v>11</v>
      </c>
      <c s="53" r="E104">
        <f>((1/(INDEX(E0!J$20:J$44,C104,1)-INDEX(E0!J$20:J$44,D104,1))))*100000000</f>
        <v>258874.207844495</v>
      </c>
      <c s="53" r="F104"/>
      <c s="49" r="G104">
        <f>SUM(H104:M104)</f>
        <v>0</v>
      </c>
      <c t="s" s="49" r="H104">
        <v>61</v>
      </c>
      <c t="s" s="49" r="I104">
        <v>61</v>
      </c>
      <c s="49" r="J104">
        <v>0</v>
      </c>
      <c t="s" s="49" r="K104">
        <v>61</v>
      </c>
      <c s="49" r="L104">
        <v>0</v>
      </c>
      <c t="s" s="49" r="M104">
        <v>61</v>
      </c>
      <c s="49" r="N104">
        <v>0</v>
      </c>
      <c t="s" s="49" r="O104">
        <v>61</v>
      </c>
      <c t="s" s="49" r="P104">
        <v>61</v>
      </c>
      <c s="49" r="Q104">
        <v>0</v>
      </c>
      <c t="s" s="49" r="R104">
        <v>61</v>
      </c>
      <c s="49" r="S104">
        <v>0</v>
      </c>
      <c t="s" s="49" r="T104">
        <v>61</v>
      </c>
      <c s="28" r="U104">
        <v>0</v>
      </c>
      <c t="s" s="11" r="V104">
        <v>61</v>
      </c>
      <c t="s" s="11" r="W104">
        <v>61</v>
      </c>
      <c t="s" s="11" r="X104">
        <v>61</v>
      </c>
      <c s="28" r="Y104">
        <v>0</v>
      </c>
      <c s="19" r="Z104"/>
      <c s="19" r="AA104"/>
      <c s="24" r="AB104"/>
      <c s="24" r="AC104"/>
      <c s="24" r="AD104"/>
      <c s="24" r="AE104"/>
      <c s="24" r="AF104"/>
      <c s="24" r="AG104"/>
      <c s="24" r="AH104"/>
      <c s="24" r="AI104"/>
      <c s="24" r="AJ104"/>
    </row>
    <row r="105">
      <c s="39" r="A105">
        <v>9</v>
      </c>
      <c s="39" r="B105">
        <v>1</v>
      </c>
      <c s="11" r="C105">
        <v>14</v>
      </c>
      <c s="11" r="D105">
        <v>12</v>
      </c>
      <c s="53" r="E105">
        <f>((1/(INDEX(E0!J$20:J$44,C105,1)-INDEX(E0!J$20:J$44,D105,1))))*100000000</f>
        <v>1000240.0576066</v>
      </c>
      <c s="53" r="F105"/>
      <c s="49" r="G105">
        <f>SUM(H105:M105)</f>
        <v>2.5152</v>
      </c>
      <c s="49" r="H105">
        <v>2.5152</v>
      </c>
      <c t="s" s="49" r="I105">
        <v>61</v>
      </c>
      <c s="49" r="J105">
        <v>0</v>
      </c>
      <c t="s" s="49" r="K105">
        <v>61</v>
      </c>
      <c s="49" r="L105">
        <v>0</v>
      </c>
      <c t="s" s="49" r="M105">
        <v>61</v>
      </c>
      <c s="49" r="N105">
        <v>2.5154</v>
      </c>
      <c s="49" r="O105">
        <v>2.5154</v>
      </c>
      <c t="s" s="49" r="P105">
        <v>61</v>
      </c>
      <c s="49" r="Q105">
        <v>0</v>
      </c>
      <c t="s" s="49" r="R105">
        <v>61</v>
      </c>
      <c s="49" r="S105">
        <v>0</v>
      </c>
      <c t="s" s="49" r="T105">
        <v>61</v>
      </c>
      <c s="28" r="U105">
        <v>2.515</v>
      </c>
      <c s="28" r="V105">
        <v>2.515</v>
      </c>
      <c t="s" s="11" r="W105">
        <v>61</v>
      </c>
      <c t="s" s="11" r="X105">
        <v>61</v>
      </c>
      <c s="28" r="Y105">
        <v>0</v>
      </c>
      <c s="19" r="Z105"/>
      <c s="19" r="AA105"/>
      <c s="24" r="AB105"/>
      <c s="24" r="AC105"/>
      <c s="24" r="AD105"/>
      <c s="24" r="AE105"/>
      <c s="24" r="AF105"/>
      <c s="24" r="AG105"/>
      <c s="24" r="AH105"/>
      <c s="24" r="AI105"/>
      <c s="24" r="AJ105"/>
    </row>
    <row r="106">
      <c s="39" r="A106">
        <v>9</v>
      </c>
      <c s="39" r="B106">
        <v>1</v>
      </c>
      <c s="11" r="C106">
        <v>14</v>
      </c>
      <c s="11" r="D106">
        <v>13</v>
      </c>
      <c s="53" r="E106">
        <f>((1/(INDEX(E0!J$20:J$44,C106,1)-INDEX(E0!J$20:J$44,D106,1))))*100000000</f>
        <v>1005419.20953814</v>
      </c>
      <c s="53" r="F106"/>
      <c s="49" r="G106">
        <f>SUM(H106:M106)</f>
        <v>0.000000000001307</v>
      </c>
      <c t="s" s="49" r="H106">
        <v>61</v>
      </c>
      <c s="49" r="I106">
        <v>0.000000000001305</v>
      </c>
      <c t="s" s="49" r="J106">
        <v>61</v>
      </c>
      <c s="49" r="K106">
        <v>0.000000000000002</v>
      </c>
      <c t="s" s="49" r="L106">
        <v>61</v>
      </c>
      <c s="49" r="M106">
        <v>0</v>
      </c>
      <c s="49" r="N106">
        <v>0.000000000001308</v>
      </c>
      <c t="s" s="49" r="O106">
        <v>61</v>
      </c>
      <c s="49" r="P106">
        <v>0.000000000001305</v>
      </c>
      <c t="s" s="49" r="Q106">
        <v>61</v>
      </c>
      <c s="49" r="R106">
        <v>0.000000000000002</v>
      </c>
      <c t="s" s="49" r="S106">
        <v>61</v>
      </c>
      <c s="49" r="T106">
        <v>0</v>
      </c>
      <c s="28" r="U106">
        <v>0.000000000001307</v>
      </c>
      <c t="s" s="11" r="V106">
        <v>61</v>
      </c>
      <c s="28" r="W106">
        <v>0.000000000001305</v>
      </c>
      <c s="28" r="X106">
        <v>0.000000000000002</v>
      </c>
      <c t="s" s="11" r="Y106">
        <v>61</v>
      </c>
      <c s="19" r="Z106"/>
      <c s="19" r="AA106"/>
      <c s="24" r="AB106"/>
      <c s="24" r="AC106"/>
      <c s="24" r="AD106"/>
      <c s="24" r="AE106"/>
      <c s="24" r="AF106"/>
      <c s="24" r="AG106"/>
      <c s="24" r="AH106"/>
      <c s="24" r="AI106"/>
      <c s="24" r="AJ106"/>
    </row>
    <row r="107">
      <c s="39" r="A107">
        <v>9</v>
      </c>
      <c s="39" r="B107">
        <v>1</v>
      </c>
      <c s="11" r="C107">
        <v>15</v>
      </c>
      <c s="11" r="D107">
        <v>1</v>
      </c>
      <c s="53" r="E107">
        <f>((1/(INDEX(E0!J$20:J$44,C107,1)-INDEX(E0!J$20:J$44,D107,1))))*100000000</f>
        <v>11.9880734349722</v>
      </c>
      <c s="53" r="F107"/>
      <c s="49" r="G107">
        <f>SUM(H107:M107)</f>
        <v>173190157.75</v>
      </c>
      <c t="s" s="49" r="H107">
        <v>61</v>
      </c>
      <c s="49" r="I107">
        <v>173190000</v>
      </c>
      <c t="s" s="49" r="J107">
        <v>61</v>
      </c>
      <c t="s" s="49" r="K107">
        <v>61</v>
      </c>
      <c t="s" s="49" r="L107">
        <v>61</v>
      </c>
      <c s="49" r="M107">
        <v>157.75</v>
      </c>
      <c s="49" r="N107">
        <v>173200000</v>
      </c>
      <c t="s" s="49" r="O107">
        <v>61</v>
      </c>
      <c s="49" r="P107">
        <v>173200000</v>
      </c>
      <c t="s" s="49" r="Q107">
        <v>61</v>
      </c>
      <c t="s" s="49" r="R107">
        <v>61</v>
      </c>
      <c t="s" s="49" r="S107">
        <v>61</v>
      </c>
      <c s="49" r="T107">
        <v>157.76</v>
      </c>
      <c s="28" r="U107">
        <v>173200000</v>
      </c>
      <c t="s" s="11" r="V107">
        <v>61</v>
      </c>
      <c s="28" r="W107">
        <v>173200000</v>
      </c>
      <c t="s" s="11" r="X107">
        <v>61</v>
      </c>
      <c t="s" s="11" r="Y107">
        <v>61</v>
      </c>
      <c s="23" r="Z107">
        <f>SUM(AA107:AE107)</f>
        <v>191000000</v>
      </c>
      <c s="19" r="AA107"/>
      <c s="61" r="AB107">
        <v>191000000</v>
      </c>
      <c s="24" r="AC107"/>
      <c s="24" r="AD107"/>
      <c s="24" r="AE107"/>
      <c s="24" r="AF107"/>
      <c s="24" r="AG107"/>
      <c s="24" r="AH107"/>
      <c s="24" r="AI107"/>
      <c s="24" r="AJ107"/>
    </row>
    <row r="108">
      <c s="39" r="A108">
        <v>9</v>
      </c>
      <c s="39" r="B108">
        <v>1</v>
      </c>
      <c s="11" r="C108">
        <v>15</v>
      </c>
      <c s="11" r="D108">
        <v>2</v>
      </c>
      <c s="53" r="E108">
        <f>((1/(INDEX(E0!J$20:J$44,C108,1)-INDEX(E0!J$20:J$44,D108,1))))*100000000</f>
        <v>59.898003044903</v>
      </c>
      <c s="53" r="F108"/>
      <c s="49" r="G108">
        <f>SUM(H108:M108)</f>
        <v>990.3849892</v>
      </c>
      <c t="s" s="49" r="H108">
        <v>61</v>
      </c>
      <c t="s" s="49" r="I108">
        <v>61</v>
      </c>
      <c s="49" r="J108">
        <v>0.0049892</v>
      </c>
      <c t="s" s="49" r="K108">
        <v>61</v>
      </c>
      <c s="49" r="L108">
        <v>990.38</v>
      </c>
      <c t="s" s="11" r="M108">
        <v>61</v>
      </c>
      <c s="49" r="N108">
        <v>990.41</v>
      </c>
      <c t="s" s="49" r="O108">
        <v>61</v>
      </c>
      <c t="s" s="49" r="P108">
        <v>61</v>
      </c>
      <c s="49" r="Q108">
        <v>0.0049895</v>
      </c>
      <c t="s" s="49" r="R108">
        <v>61</v>
      </c>
      <c s="49" r="S108">
        <v>990.41</v>
      </c>
      <c t="s" s="49" r="T108">
        <v>61</v>
      </c>
      <c s="28" r="U108">
        <v>990.4</v>
      </c>
      <c t="s" s="11" r="V108">
        <v>61</v>
      </c>
      <c t="s" s="11" r="W108">
        <v>61</v>
      </c>
      <c t="s" s="11" r="X108">
        <v>61</v>
      </c>
      <c s="28" r="Y108">
        <v>990.4</v>
      </c>
      <c s="23" r="Z108">
        <f>SUM(AA108:AE108)</f>
        <v>3951.15</v>
      </c>
      <c s="19" r="AA108"/>
      <c s="24" r="AB108"/>
      <c s="61" r="AC108">
        <v>1.15</v>
      </c>
      <c s="24" r="AD108"/>
      <c s="61" r="AE108">
        <v>3950</v>
      </c>
      <c s="24" r="AF108"/>
      <c s="24" r="AG108"/>
      <c s="24" r="AH108"/>
      <c s="24" r="AI108"/>
      <c s="24" r="AJ108"/>
    </row>
    <row r="109">
      <c s="39" r="A109">
        <v>9</v>
      </c>
      <c s="39" r="B109">
        <v>1</v>
      </c>
      <c s="11" r="C109">
        <v>15</v>
      </c>
      <c s="11" r="D109">
        <v>3</v>
      </c>
      <c s="53" r="E109">
        <f>((1/(INDEX(E0!J$20:J$44,C109,1)-INDEX(E0!J$20:J$44,D109,1))))*100000000</f>
        <v>59.902023053054</v>
      </c>
      <c s="53" r="F109"/>
      <c s="49" r="G109">
        <f>SUM(H109:M109)</f>
        <v>2778600.10125</v>
      </c>
      <c t="s" s="49" r="H109">
        <v>61</v>
      </c>
      <c s="49" r="I109">
        <v>2778600</v>
      </c>
      <c t="s" s="49" r="J109">
        <v>61</v>
      </c>
      <c t="s" s="49" r="K109">
        <v>61</v>
      </c>
      <c t="s" s="49" r="L109">
        <v>61</v>
      </c>
      <c s="49" r="M109">
        <v>0.10125</v>
      </c>
      <c s="49" r="N109">
        <v>2778700</v>
      </c>
      <c t="s" s="49" r="O109">
        <v>61</v>
      </c>
      <c s="49" r="P109">
        <v>2778700</v>
      </c>
      <c t="s" s="49" r="Q109">
        <v>61</v>
      </c>
      <c t="s" s="49" r="R109">
        <v>61</v>
      </c>
      <c t="s" s="49" r="S109">
        <v>61</v>
      </c>
      <c s="49" r="T109">
        <v>0.10125</v>
      </c>
      <c s="28" r="U109">
        <v>2779000</v>
      </c>
      <c t="s" s="11" r="V109">
        <v>61</v>
      </c>
      <c s="28" r="W109">
        <v>2779000</v>
      </c>
      <c t="s" s="11" r="X109">
        <v>61</v>
      </c>
      <c t="s" s="11" r="Y109">
        <v>61</v>
      </c>
      <c s="23" r="Z109">
        <f>SUM(AA109:AE109)</f>
        <v>2690000</v>
      </c>
      <c s="19" r="AA109"/>
      <c s="61" r="AB109">
        <v>2690000</v>
      </c>
      <c s="24" r="AC109"/>
      <c s="24" r="AD109"/>
      <c s="24" r="AE109"/>
      <c s="24" r="AF109"/>
      <c s="24" r="AG109"/>
      <c s="24" r="AH109"/>
      <c s="24" r="AI109"/>
      <c s="24" r="AJ109"/>
    </row>
    <row r="110">
      <c s="39" r="A110">
        <v>9</v>
      </c>
      <c s="39" r="B110">
        <v>1</v>
      </c>
      <c s="11" r="C110">
        <v>15</v>
      </c>
      <c s="11" r="D110">
        <v>4</v>
      </c>
      <c s="53" r="E110">
        <f>((1/(INDEX(E0!J$20:J$44,C110,1)-INDEX(E0!J$20:J$44,D110,1))))*100000000</f>
        <v>59.9845245925004</v>
      </c>
      <c s="53" r="F110"/>
      <c s="49" r="G110">
        <f>SUM(H110:M110)</f>
        <v>135390005381</v>
      </c>
      <c s="49" r="H110">
        <v>135390000000</v>
      </c>
      <c t="s" s="49" r="I110">
        <v>61</v>
      </c>
      <c s="49" r="J110">
        <v>0.000035361</v>
      </c>
      <c t="s" s="49" r="K110">
        <v>61</v>
      </c>
      <c s="49" r="L110">
        <v>5381</v>
      </c>
      <c t="s" s="49" r="M110">
        <v>61</v>
      </c>
      <c s="49" r="N110">
        <v>135390000000</v>
      </c>
      <c s="49" r="O110">
        <v>135390000000</v>
      </c>
      <c t="s" s="49" r="P110">
        <v>61</v>
      </c>
      <c s="49" r="Q110">
        <v>0.000035369</v>
      </c>
      <c t="s" s="49" r="R110">
        <v>61</v>
      </c>
      <c s="49" r="S110">
        <v>5381.1</v>
      </c>
      <c t="s" s="49" r="T110">
        <v>61</v>
      </c>
      <c s="28" r="U110">
        <v>135400005381</v>
      </c>
      <c s="28" r="V110">
        <v>135400000000</v>
      </c>
      <c t="s" s="11" r="W110">
        <v>61</v>
      </c>
      <c t="s" s="11" r="X110">
        <v>61</v>
      </c>
      <c s="28" r="Y110">
        <v>5381</v>
      </c>
      <c s="23" r="Z110">
        <f>SUM(AA110:AE110)</f>
        <v>135000000000</v>
      </c>
      <c s="61" r="AA110">
        <v>135000000000</v>
      </c>
      <c s="24" r="AB110"/>
      <c s="24" r="AC110"/>
      <c s="24" r="AD110"/>
      <c s="24" r="AE110"/>
      <c s="24" r="AF110"/>
      <c s="24" r="AG110"/>
      <c s="24" r="AH110"/>
      <c s="24" r="AI110"/>
      <c s="24" r="AJ110"/>
    </row>
    <row r="111">
      <c s="39" r="A111">
        <v>9</v>
      </c>
      <c s="39" r="B111">
        <v>1</v>
      </c>
      <c s="11" r="C111">
        <v>15</v>
      </c>
      <c s="11" r="D111">
        <v>5</v>
      </c>
      <c s="53" r="E111">
        <f>((1/(INDEX(E0!J$20:J$44,C111,1)-INDEX(E0!J$20:J$44,D111,1))))*100000000</f>
        <v>230.915529967652</v>
      </c>
      <c s="53" r="F111"/>
      <c s="49" r="G111">
        <f>SUM(H111:M111)</f>
        <v>52.973</v>
      </c>
      <c t="s" s="49" r="H111">
        <v>61</v>
      </c>
      <c t="s" s="49" r="I111">
        <v>61</v>
      </c>
      <c s="49" r="J111">
        <v>30.32</v>
      </c>
      <c t="s" s="49" r="K111">
        <v>61</v>
      </c>
      <c s="49" r="L111">
        <v>22.653</v>
      </c>
      <c t="s" s="11" r="M111">
        <v>61</v>
      </c>
      <c s="49" r="N111">
        <v>52.974</v>
      </c>
      <c t="s" s="49" r="O111">
        <v>61</v>
      </c>
      <c t="s" s="49" r="P111">
        <v>61</v>
      </c>
      <c s="49" r="Q111">
        <v>30.32</v>
      </c>
      <c t="s" s="49" r="R111">
        <v>61</v>
      </c>
      <c s="49" r="S111">
        <v>22.654</v>
      </c>
      <c t="s" s="49" r="T111">
        <v>61</v>
      </c>
      <c s="28" r="U111">
        <v>22.65</v>
      </c>
      <c t="s" s="11" r="V111">
        <v>61</v>
      </c>
      <c t="s" s="11" r="W111">
        <v>61</v>
      </c>
      <c t="s" s="11" r="X111">
        <v>61</v>
      </c>
      <c s="28" r="Y111">
        <v>22.65</v>
      </c>
      <c s="23" r="Z111">
        <f>SUM(AA111:AE111)</f>
        <v>137.4</v>
      </c>
      <c s="19" r="AA111"/>
      <c s="24" r="AB111"/>
      <c s="61" r="AC111">
        <v>46.9</v>
      </c>
      <c s="24" r="AD111"/>
      <c s="61" r="AE111">
        <v>90.5</v>
      </c>
      <c s="24" r="AF111"/>
      <c s="24" r="AG111"/>
      <c s="24" r="AH111"/>
      <c s="24" r="AI111"/>
      <c s="24" r="AJ111"/>
    </row>
    <row r="112">
      <c s="39" r="A112">
        <v>9</v>
      </c>
      <c s="39" r="B112">
        <v>1</v>
      </c>
      <c s="11" r="C112">
        <v>15</v>
      </c>
      <c s="11" r="D112">
        <v>6</v>
      </c>
      <c s="53" r="E112">
        <f>((1/(INDEX(E0!J$20:J$44,C112,1)-INDEX(E0!J$20:J$44,D112,1))))*100000000</f>
        <v>230.933394213534</v>
      </c>
      <c s="53" r="F112"/>
      <c s="49" r="G112">
        <f>SUM(H112:M112)</f>
        <v>2008500.0049278</v>
      </c>
      <c t="s" s="49" r="H112">
        <v>61</v>
      </c>
      <c s="49" r="I112">
        <v>2008500</v>
      </c>
      <c t="s" s="49" r="J112">
        <v>61</v>
      </c>
      <c t="s" s="49" r="K112">
        <v>61</v>
      </c>
      <c t="s" s="11" r="L112">
        <v>61</v>
      </c>
      <c s="49" r="M112">
        <v>0.0049278</v>
      </c>
      <c s="49" r="N112">
        <v>2008500</v>
      </c>
      <c t="s" s="49" r="O112">
        <v>61</v>
      </c>
      <c s="49" r="P112">
        <v>2008500</v>
      </c>
      <c t="s" s="49" r="Q112">
        <v>61</v>
      </c>
      <c t="s" s="49" r="R112">
        <v>61</v>
      </c>
      <c t="s" s="49" r="S112">
        <v>61</v>
      </c>
      <c s="49" r="T112">
        <v>0.004928</v>
      </c>
      <c s="28" r="U112">
        <v>2008000</v>
      </c>
      <c t="s" s="11" r="V112">
        <v>61</v>
      </c>
      <c s="28" r="W112">
        <v>2008000</v>
      </c>
      <c t="s" s="11" r="X112">
        <v>61</v>
      </c>
      <c t="s" s="11" r="Y112">
        <v>61</v>
      </c>
      <c s="23" r="Z112">
        <f>SUM(AA112:AE112)</f>
        <v>2000000</v>
      </c>
      <c s="19" r="AA112"/>
      <c s="61" r="AB112">
        <v>2000000</v>
      </c>
      <c s="24" r="AC112"/>
      <c s="24" r="AD112"/>
      <c s="24" r="AE112"/>
      <c s="24" r="AF112"/>
      <c s="24" r="AG112"/>
      <c s="24" r="AH112"/>
      <c s="24" r="AI112"/>
      <c s="24" r="AJ112"/>
    </row>
    <row r="113">
      <c s="39" r="A113">
        <v>9</v>
      </c>
      <c s="39" r="B113">
        <v>1</v>
      </c>
      <c s="11" r="C113">
        <v>15</v>
      </c>
      <c s="11" r="D113">
        <v>7</v>
      </c>
      <c s="53" r="E113">
        <f>((1/(INDEX(E0!J$20:J$44,C113,1)-INDEX(E0!J$20:J$44,D113,1))))*100000000</f>
        <v>231.296001256059</v>
      </c>
      <c s="53" r="F113"/>
      <c s="49" r="G113">
        <f>SUM(H113:M113)</f>
        <v>126570.050023688</v>
      </c>
      <c t="s" s="49" r="H113">
        <v>61</v>
      </c>
      <c s="49" r="I113">
        <v>126570</v>
      </c>
      <c t="s" s="49" r="J113">
        <v>61</v>
      </c>
      <c s="49" r="K113">
        <v>0.050006</v>
      </c>
      <c t="s" s="11" r="L113">
        <v>61</v>
      </c>
      <c s="49" r="M113">
        <v>0.000017688</v>
      </c>
      <c s="49" r="N113">
        <v>126570</v>
      </c>
      <c t="s" s="49" r="O113">
        <v>61</v>
      </c>
      <c s="49" r="P113">
        <v>126570</v>
      </c>
      <c t="s" s="49" r="Q113">
        <v>61</v>
      </c>
      <c s="49" r="R113">
        <v>0.050008</v>
      </c>
      <c t="s" s="49" r="S113">
        <v>61</v>
      </c>
      <c s="49" r="T113">
        <v>0.000017688</v>
      </c>
      <c s="28" r="U113">
        <v>126600.05001</v>
      </c>
      <c t="s" s="11" r="V113">
        <v>61</v>
      </c>
      <c s="28" r="W113">
        <v>126600</v>
      </c>
      <c s="28" r="X113">
        <v>0.05001</v>
      </c>
      <c t="s" s="11" r="Y113">
        <v>61</v>
      </c>
      <c s="23" r="Z113">
        <f>SUM(AA113:AE113)</f>
        <v>126000.043</v>
      </c>
      <c s="19" r="AA113"/>
      <c s="61" r="AB113">
        <v>126000</v>
      </c>
      <c s="24" r="AC113"/>
      <c s="61" r="AD113">
        <v>0.043</v>
      </c>
      <c s="24" r="AE113"/>
      <c s="24" r="AF113"/>
      <c s="24" r="AG113"/>
      <c s="24" r="AH113"/>
      <c s="24" r="AI113"/>
      <c s="24" r="AJ113"/>
    </row>
    <row r="114">
      <c s="39" r="A114">
        <v>9</v>
      </c>
      <c s="39" r="B114">
        <v>1</v>
      </c>
      <c s="11" r="C114">
        <v>15</v>
      </c>
      <c s="11" r="D114">
        <v>8</v>
      </c>
      <c s="53" r="E114">
        <f>((1/(INDEX(E0!J$20:J$44,C114,1)-INDEX(E0!J$20:J$44,D114,1))))*100000000</f>
        <v>231.296645478845</v>
      </c>
      <c s="53" r="F114"/>
      <c s="49" r="G114">
        <f>SUM(H114:M114)</f>
        <v>46193000147.653</v>
      </c>
      <c s="49" r="H114">
        <v>46193000000</v>
      </c>
      <c t="s" s="49" r="I114">
        <v>61</v>
      </c>
      <c s="49" r="J114">
        <v>24.103</v>
      </c>
      <c t="s" s="11" r="K114">
        <v>61</v>
      </c>
      <c s="49" r="L114">
        <v>123.55</v>
      </c>
      <c t="s" s="49" r="M114">
        <v>61</v>
      </c>
      <c s="49" r="N114">
        <v>46195000000</v>
      </c>
      <c s="49" r="O114">
        <v>46195000000</v>
      </c>
      <c t="s" s="49" r="P114">
        <v>61</v>
      </c>
      <c s="49" r="Q114">
        <v>24.104</v>
      </c>
      <c t="s" s="49" r="R114">
        <v>61</v>
      </c>
      <c s="49" r="S114">
        <v>123.55</v>
      </c>
      <c t="s" s="49" r="T114">
        <v>61</v>
      </c>
      <c s="28" r="U114">
        <v>46190000123.6</v>
      </c>
      <c s="28" r="V114">
        <v>46190000000</v>
      </c>
      <c t="s" s="11" r="W114">
        <v>61</v>
      </c>
      <c t="s" s="11" r="X114">
        <v>61</v>
      </c>
      <c s="28" r="Y114">
        <v>123.6</v>
      </c>
      <c s="23" r="Z114">
        <f>SUM(AA114:AE114)</f>
        <v>46200000000</v>
      </c>
      <c s="61" r="AA114">
        <v>46200000000</v>
      </c>
      <c s="24" r="AB114"/>
      <c s="24" r="AC114"/>
      <c s="24" r="AD114"/>
      <c s="24" r="AE114"/>
      <c s="24" r="AF114"/>
      <c s="24" r="AG114"/>
      <c s="24" r="AH114"/>
      <c s="24" r="AI114"/>
      <c s="24" r="AJ114"/>
    </row>
    <row r="115">
      <c s="39" r="A115">
        <v>9</v>
      </c>
      <c s="39" r="B115">
        <v>1</v>
      </c>
      <c s="11" r="C115">
        <v>15</v>
      </c>
      <c s="11" r="D115">
        <v>9</v>
      </c>
      <c s="53" r="E115">
        <f>((1/(INDEX(E0!J$20:J$44,C115,1)-INDEX(E0!J$20:J$44,D115,1))))*100000000</f>
        <v>231.423068102716</v>
      </c>
      <c s="53" r="F115"/>
      <c s="49" r="G115">
        <f>SUM(H115:M115)</f>
        <v>505950.2137153</v>
      </c>
      <c t="s" s="49" r="H115">
        <v>61</v>
      </c>
      <c s="49" r="I115">
        <v>505950</v>
      </c>
      <c t="s" s="49" r="J115">
        <v>61</v>
      </c>
      <c s="49" r="K115">
        <v>0.21157</v>
      </c>
      <c t="s" s="49" r="L115">
        <v>61</v>
      </c>
      <c s="49" r="M115">
        <v>0.0021453</v>
      </c>
      <c s="49" r="N115">
        <v>505970</v>
      </c>
      <c t="s" s="49" r="O115">
        <v>61</v>
      </c>
      <c s="49" r="P115">
        <v>505970</v>
      </c>
      <c t="s" s="49" r="Q115">
        <v>61</v>
      </c>
      <c s="49" r="R115">
        <v>0.21158</v>
      </c>
      <c t="s" s="49" r="S115">
        <v>61</v>
      </c>
      <c s="49" r="T115">
        <v>0.0021454</v>
      </c>
      <c s="28" r="U115">
        <v>506000.2116</v>
      </c>
      <c t="s" s="11" r="V115">
        <v>61</v>
      </c>
      <c s="28" r="W115">
        <v>506000</v>
      </c>
      <c s="28" r="X115">
        <v>0.2116</v>
      </c>
      <c t="s" s="11" r="Y115">
        <v>61</v>
      </c>
      <c s="23" r="Z115">
        <f>SUM(AA115:AE115)</f>
        <v>505000.212</v>
      </c>
      <c s="19" r="AA115"/>
      <c s="61" r="AB115">
        <v>505000</v>
      </c>
      <c s="24" r="AC115"/>
      <c s="61" r="AD115">
        <v>0.212</v>
      </c>
      <c s="24" r="AE115"/>
      <c s="24" r="AF115"/>
      <c s="24" r="AG115"/>
      <c s="24" r="AH115"/>
      <c s="24" r="AI115"/>
      <c s="24" r="AJ115"/>
    </row>
    <row r="116">
      <c s="39" r="A116">
        <v>9</v>
      </c>
      <c s="39" r="B116">
        <v>1</v>
      </c>
      <c s="11" r="C116">
        <v>15</v>
      </c>
      <c s="11" r="D116">
        <v>10</v>
      </c>
      <c s="53" r="E116">
        <f>((1/(INDEX(E0!J$20:J$44,C116,1)-INDEX(E0!J$20:J$44,D116,1))))*100000000</f>
        <v>249594.409085004</v>
      </c>
      <c s="53" r="F116"/>
      <c s="49" r="G116">
        <f>SUM(H116:M116)</f>
        <v>0.000000000000116</v>
      </c>
      <c t="s" s="49" r="H116">
        <v>61</v>
      </c>
      <c t="s" s="49" r="I116">
        <v>61</v>
      </c>
      <c s="49" r="J116">
        <v>0</v>
      </c>
      <c t="s" s="49" r="K116">
        <v>61</v>
      </c>
      <c s="49" r="L116">
        <v>0.000000000000116</v>
      </c>
      <c t="s" s="49" r="M116">
        <v>61</v>
      </c>
      <c s="49" r="N116">
        <v>0.000000000000116</v>
      </c>
      <c t="s" s="49" r="O116">
        <v>61</v>
      </c>
      <c t="s" s="49" r="P116">
        <v>61</v>
      </c>
      <c s="49" r="Q116">
        <v>0</v>
      </c>
      <c t="s" s="49" r="R116">
        <v>61</v>
      </c>
      <c s="49" r="S116">
        <v>0.000000000000116</v>
      </c>
      <c t="s" s="49" r="T116">
        <v>61</v>
      </c>
      <c s="28" r="U116">
        <v>0.000000000000116</v>
      </c>
      <c t="s" s="11" r="V116">
        <v>61</v>
      </c>
      <c t="s" s="11" r="W116">
        <v>61</v>
      </c>
      <c t="s" s="11" r="X116">
        <v>61</v>
      </c>
      <c s="28" r="Y116">
        <v>0.000000000000116</v>
      </c>
      <c s="19" r="Z116"/>
      <c s="19" r="AA116"/>
      <c s="24" r="AB116"/>
      <c s="24" r="AC116"/>
      <c s="24" r="AD116"/>
      <c s="24" r="AE116"/>
      <c s="24" r="AF116"/>
      <c s="24" r="AG116"/>
      <c s="24" r="AH116"/>
      <c s="24" r="AI116"/>
      <c s="24" r="AJ116"/>
    </row>
    <row r="117">
      <c s="39" r="A117">
        <v>9</v>
      </c>
      <c s="39" r="B117">
        <v>1</v>
      </c>
      <c s="11" r="C117">
        <v>15</v>
      </c>
      <c s="11" r="D117">
        <v>11</v>
      </c>
      <c s="53" r="E117">
        <f>((1/(INDEX(E0!J$20:J$44,C117,1)-INDEX(E0!J$20:J$44,D117,1))))*100000000</f>
        <v>258752.965955533</v>
      </c>
      <c s="53" r="F117"/>
      <c s="49" r="G117">
        <f>SUM(H117:M117)</f>
        <v>0.000000010091</v>
      </c>
      <c t="s" s="49" r="H117">
        <v>61</v>
      </c>
      <c s="49" r="I117">
        <v>0.000000010091</v>
      </c>
      <c t="s" s="49" r="J117">
        <v>61</v>
      </c>
      <c t="s" s="49" r="K117">
        <v>61</v>
      </c>
      <c t="s" s="49" r="L117">
        <v>61</v>
      </c>
      <c s="49" r="M117">
        <v>0</v>
      </c>
      <c s="49" r="N117">
        <v>0.000000010092</v>
      </c>
      <c t="s" s="49" r="O117">
        <v>61</v>
      </c>
      <c s="49" r="P117">
        <v>0.000000010092</v>
      </c>
      <c t="s" s="49" r="Q117">
        <v>61</v>
      </c>
      <c t="s" s="49" r="R117">
        <v>61</v>
      </c>
      <c t="s" s="49" r="S117">
        <v>61</v>
      </c>
      <c s="49" r="T117">
        <v>0</v>
      </c>
      <c s="28" r="U117">
        <v>0.00000001009</v>
      </c>
      <c t="s" s="11" r="V117">
        <v>61</v>
      </c>
      <c s="28" r="W117">
        <v>0.00000001009</v>
      </c>
      <c t="s" s="11" r="X117">
        <v>61</v>
      </c>
      <c t="s" s="11" r="Y117">
        <v>61</v>
      </c>
      <c s="19" r="Z117"/>
      <c s="19" r="AA117"/>
      <c s="24" r="AB117"/>
      <c s="24" r="AC117"/>
      <c s="24" r="AD117"/>
      <c s="24" r="AE117"/>
      <c s="24" r="AF117"/>
      <c s="24" r="AG117"/>
      <c s="24" r="AH117"/>
      <c s="24" r="AI117"/>
      <c s="24" r="AJ117"/>
    </row>
    <row r="118">
      <c s="39" r="A118">
        <v>9</v>
      </c>
      <c s="39" r="B118">
        <v>1</v>
      </c>
      <c s="11" r="C118">
        <v>15</v>
      </c>
      <c s="11" r="D118">
        <v>12</v>
      </c>
      <c s="53" r="E118">
        <f>((1/(INDEX(E0!J$20:J$44,C118,1)-INDEX(E0!J$20:J$44,D118,1))))*100000000</f>
        <v>998432.461030306</v>
      </c>
      <c s="53" r="F118"/>
      <c s="49" r="G118">
        <f>SUM(H118:M118)</f>
        <v>0.000010764002466</v>
      </c>
      <c t="s" s="49" r="H118">
        <v>61</v>
      </c>
      <c s="49" r="I118">
        <v>0.000000000002466</v>
      </c>
      <c t="s" s="49" r="J118">
        <v>61</v>
      </c>
      <c s="49" r="K118">
        <v>0.000010764</v>
      </c>
      <c t="s" s="49" r="L118">
        <v>61</v>
      </c>
      <c s="49" r="M118">
        <v>0</v>
      </c>
      <c s="49" r="N118">
        <v>0.000010765</v>
      </c>
      <c t="s" s="49" r="O118">
        <v>61</v>
      </c>
      <c s="49" r="P118">
        <v>0.000000000002466</v>
      </c>
      <c t="s" s="49" r="Q118">
        <v>61</v>
      </c>
      <c s="49" r="R118">
        <v>0.000010765</v>
      </c>
      <c t="s" s="49" r="S118">
        <v>61</v>
      </c>
      <c s="49" r="T118">
        <v>0</v>
      </c>
      <c s="28" r="U118">
        <v>0.000010770002466</v>
      </c>
      <c t="s" s="11" r="V118">
        <v>61</v>
      </c>
      <c s="28" r="W118">
        <v>0.000000000002466</v>
      </c>
      <c s="28" r="X118">
        <v>0.00001077</v>
      </c>
      <c t="s" s="11" r="Y118">
        <v>61</v>
      </c>
      <c s="19" r="Z118"/>
      <c s="19" r="AA118"/>
      <c s="24" r="AB118"/>
      <c s="24" r="AC118"/>
      <c s="24" r="AD118"/>
      <c s="24" r="AE118"/>
      <c s="24" r="AF118"/>
      <c s="24" r="AG118"/>
      <c s="24" r="AH118"/>
      <c s="24" r="AI118"/>
      <c s="24" r="AJ118"/>
    </row>
    <row r="119">
      <c s="39" r="A119">
        <v>9</v>
      </c>
      <c s="39" r="B119">
        <v>1</v>
      </c>
      <c s="11" r="C119">
        <v>15</v>
      </c>
      <c s="11" r="D119">
        <v>13</v>
      </c>
      <c s="53" r="E119">
        <f>((1/(INDEX(E0!J$20:J$44,C119,1)-INDEX(E0!J$20:J$44,D119,1))))*100000000</f>
        <v>1003592.86244764</v>
      </c>
      <c s="53" r="F119"/>
      <c s="49" r="G119">
        <f>SUM(H119:M119)</f>
        <v>4.3113</v>
      </c>
      <c s="49" r="H119">
        <v>4.3113</v>
      </c>
      <c t="s" s="49" r="I119">
        <v>61</v>
      </c>
      <c s="49" r="J119">
        <v>0</v>
      </c>
      <c t="s" s="49" r="K119">
        <v>61</v>
      </c>
      <c s="49" r="L119">
        <v>0.000000000000001</v>
      </c>
      <c t="s" s="11" r="M119">
        <v>61</v>
      </c>
      <c s="49" r="N119">
        <v>4.3116</v>
      </c>
      <c s="49" r="O119">
        <v>4.3116</v>
      </c>
      <c t="s" s="49" r="P119">
        <v>61</v>
      </c>
      <c s="49" r="Q119">
        <v>0</v>
      </c>
      <c t="s" s="49" r="R119">
        <v>61</v>
      </c>
      <c s="49" r="S119">
        <v>0.000000000000001</v>
      </c>
      <c t="s" s="49" r="T119">
        <v>61</v>
      </c>
      <c s="28" r="U119">
        <v>4.312</v>
      </c>
      <c s="28" r="V119">
        <v>4.312</v>
      </c>
      <c t="s" s="11" r="W119">
        <v>61</v>
      </c>
      <c t="s" s="11" r="X119">
        <v>61</v>
      </c>
      <c s="28" r="Y119">
        <v>0.000000000000001</v>
      </c>
      <c s="19" r="Z119"/>
      <c s="19" r="AA119"/>
      <c s="24" r="AB119"/>
      <c s="24" r="AC119"/>
      <c s="24" r="AD119"/>
      <c s="24" r="AE119"/>
      <c s="24" r="AF119"/>
      <c s="24" r="AG119"/>
      <c s="24" r="AH119"/>
      <c s="24" r="AI119"/>
      <c s="24" r="AJ119"/>
    </row>
    <row r="120">
      <c s="39" r="A120">
        <v>9</v>
      </c>
      <c s="39" r="B120">
        <v>1</v>
      </c>
      <c s="11" r="C120">
        <v>16</v>
      </c>
      <c s="11" r="D120">
        <v>1</v>
      </c>
      <c s="53" r="E120">
        <f>((1/(INDEX(E0!J$20:J$44,C120,1)-INDEX(E0!J$20:J$44,D120,1))))*100000000</f>
        <v>11.988001760965</v>
      </c>
      <c s="53" r="F120"/>
      <c s="49" r="G120">
        <f>SUM(H120:M120)</f>
        <v>13314</v>
      </c>
      <c t="s" s="49" r="H120">
        <v>61</v>
      </c>
      <c t="s" s="49" r="I120">
        <v>61</v>
      </c>
      <c s="49" r="J120">
        <v>13314</v>
      </c>
      <c t="s" s="49" r="K120">
        <v>61</v>
      </c>
      <c t="s" s="49" r="L120">
        <v>61</v>
      </c>
      <c t="s" s="11" r="M120">
        <v>61</v>
      </c>
      <c s="49" r="N120">
        <v>13314</v>
      </c>
      <c t="s" s="49" r="O120">
        <v>61</v>
      </c>
      <c t="s" s="49" r="P120">
        <v>61</v>
      </c>
      <c s="49" r="Q120">
        <v>13314</v>
      </c>
      <c t="s" s="49" r="R120">
        <v>61</v>
      </c>
      <c t="s" s="49" r="S120">
        <v>61</v>
      </c>
      <c t="s" s="49" r="T120">
        <v>61</v>
      </c>
      <c s="24" r="U120"/>
      <c s="24" r="V120"/>
      <c s="24" r="W120"/>
      <c s="24" r="X120"/>
      <c s="24" r="Y120"/>
      <c s="23" r="Z120">
        <f>SUM(AA120:AE120)</f>
        <v>4140</v>
      </c>
      <c s="19" r="AA120"/>
      <c s="24" r="AB120"/>
      <c s="61" r="AC120">
        <v>4140</v>
      </c>
      <c s="24" r="AD120"/>
      <c s="24" r="AE120"/>
      <c s="24" r="AF120"/>
      <c s="24" r="AG120"/>
      <c s="24" r="AH120"/>
      <c s="24" r="AI120"/>
      <c s="24" r="AJ120"/>
    </row>
    <row r="121">
      <c s="39" r="A121">
        <v>9</v>
      </c>
      <c s="39" r="B121">
        <v>1</v>
      </c>
      <c s="11" r="C121">
        <v>16</v>
      </c>
      <c s="11" r="D121">
        <v>2</v>
      </c>
      <c s="53" r="E121">
        <f>((1/(INDEX(E0!J$20:J$44,C121,1)-INDEX(E0!J$20:J$44,D121,1))))*100000000</f>
        <v>59.8962137694384</v>
      </c>
      <c s="53" r="F121"/>
      <c s="49" r="G121">
        <f>SUM(H121:M121)</f>
        <v>0.38479</v>
      </c>
      <c t="s" s="49" r="H121">
        <v>61</v>
      </c>
      <c t="s" s="49" r="I121">
        <v>61</v>
      </c>
      <c t="s" s="49" r="J121">
        <v>61</v>
      </c>
      <c t="s" s="49" r="K121">
        <v>61</v>
      </c>
      <c t="s" s="49" r="L121">
        <v>61</v>
      </c>
      <c s="49" r="M121">
        <v>0.38479</v>
      </c>
      <c s="49" r="N121">
        <v>0.3848</v>
      </c>
      <c t="s" s="49" r="O121">
        <v>61</v>
      </c>
      <c t="s" s="49" r="P121">
        <v>61</v>
      </c>
      <c t="s" s="49" r="Q121">
        <v>61</v>
      </c>
      <c t="s" s="49" r="R121">
        <v>61</v>
      </c>
      <c t="s" s="49" r="S121">
        <v>61</v>
      </c>
      <c s="49" r="T121">
        <v>0.3848</v>
      </c>
      <c s="24" r="U121"/>
      <c s="24" r="V121"/>
      <c s="24" r="W121"/>
      <c s="24" r="X121"/>
      <c s="24" r="Y121"/>
      <c s="19" r="Z121"/>
      <c s="19" r="AA121"/>
      <c s="24" r="AB121"/>
      <c s="24" r="AC121"/>
      <c s="24" r="AD121"/>
      <c s="24" r="AE121"/>
      <c s="24" r="AF121"/>
      <c s="24" r="AG121"/>
      <c s="24" r="AH121"/>
      <c s="24" r="AI121"/>
      <c s="24" r="AJ121"/>
    </row>
    <row r="122">
      <c s="39" r="A122">
        <v>9</v>
      </c>
      <c s="39" r="B122">
        <v>1</v>
      </c>
      <c s="11" r="C122">
        <v>16</v>
      </c>
      <c s="11" r="D122">
        <v>3</v>
      </c>
      <c s="53" r="E122">
        <f>((1/(INDEX(E0!J$20:J$44,C122,1)-INDEX(E0!J$20:J$44,D122,1))))*100000000</f>
        <v>59.9002335374132</v>
      </c>
      <c s="53" r="F122"/>
      <c s="49" r="G122">
        <f>SUM(H122:M122)</f>
        <v>5283.5</v>
      </c>
      <c t="s" s="49" r="H122">
        <v>61</v>
      </c>
      <c t="s" s="49" r="I122">
        <v>61</v>
      </c>
      <c s="49" r="J122">
        <v>5283.5</v>
      </c>
      <c t="s" s="49" r="K122">
        <v>61</v>
      </c>
      <c t="s" s="49" r="L122">
        <v>61</v>
      </c>
      <c t="s" s="49" r="M122">
        <v>61</v>
      </c>
      <c s="49" r="N122">
        <v>5283.6</v>
      </c>
      <c t="s" s="49" r="O122">
        <v>61</v>
      </c>
      <c t="s" s="49" r="P122">
        <v>61</v>
      </c>
      <c s="49" r="Q122">
        <v>5283.6</v>
      </c>
      <c t="s" s="49" r="R122">
        <v>61</v>
      </c>
      <c t="s" s="49" r="S122">
        <v>61</v>
      </c>
      <c t="s" s="49" r="T122">
        <v>61</v>
      </c>
      <c s="24" r="U122"/>
      <c s="24" r="V122"/>
      <c s="24" r="W122"/>
      <c s="24" r="X122"/>
      <c s="24" r="Y122"/>
      <c s="23" r="Z122">
        <f>SUM(AA122:AE122)</f>
        <v>5350</v>
      </c>
      <c s="19" r="AA122"/>
      <c s="24" r="AB122"/>
      <c s="61" r="AC122">
        <v>5350</v>
      </c>
      <c s="24" r="AD122"/>
      <c s="24" r="AE122"/>
      <c s="24" r="AF122"/>
      <c s="24" r="AG122"/>
      <c s="24" r="AH122"/>
      <c s="24" r="AI122"/>
      <c s="24" r="AJ122"/>
    </row>
    <row r="123">
      <c s="39" r="A123">
        <v>9</v>
      </c>
      <c s="39" r="B123">
        <v>1</v>
      </c>
      <c s="11" r="C123">
        <v>16</v>
      </c>
      <c s="11" r="D123">
        <v>4</v>
      </c>
      <c s="53" r="E123">
        <f>((1/(INDEX(E0!J$20:J$44,C123,1)-INDEX(E0!J$20:J$44,D123,1))))*100000000</f>
        <v>59.9827301442298</v>
      </c>
      <c s="53" r="F123"/>
      <c s="49" r="G123">
        <f>SUM(H123:M123)</f>
        <v>32818001.1507</v>
      </c>
      <c t="s" s="49" r="H123">
        <v>61</v>
      </c>
      <c s="49" r="I123">
        <v>32818000</v>
      </c>
      <c t="s" s="49" r="J123">
        <v>61</v>
      </c>
      <c t="s" s="49" r="K123">
        <v>61</v>
      </c>
      <c t="s" s="49" r="L123">
        <v>61</v>
      </c>
      <c s="49" r="M123">
        <v>1.1507</v>
      </c>
      <c s="49" r="N123">
        <v>32819000</v>
      </c>
      <c t="s" s="49" r="O123">
        <v>61</v>
      </c>
      <c s="49" r="P123">
        <v>32819000</v>
      </c>
      <c t="s" s="49" r="Q123">
        <v>61</v>
      </c>
      <c t="s" s="49" r="R123">
        <v>61</v>
      </c>
      <c t="s" s="49" r="S123">
        <v>61</v>
      </c>
      <c s="49" r="T123">
        <v>1.1507</v>
      </c>
      <c s="28" r="U123">
        <v>32820000</v>
      </c>
      <c t="s" s="11" r="V123">
        <v>61</v>
      </c>
      <c s="28" r="W123">
        <v>32820000</v>
      </c>
      <c t="s" s="11" r="X123">
        <v>61</v>
      </c>
      <c t="s" s="11" r="Y123">
        <v>61</v>
      </c>
      <c s="23" r="Z123">
        <f>SUM(AA123:AE123)</f>
        <v>32900000</v>
      </c>
      <c s="19" r="AA123"/>
      <c s="61" r="AB123">
        <v>32900000</v>
      </c>
      <c s="24" r="AC123"/>
      <c s="24" r="AD123"/>
      <c s="24" r="AE123"/>
      <c s="24" r="AF123"/>
      <c s="24" r="AG123"/>
      <c s="24" r="AH123"/>
      <c s="24" r="AI123"/>
      <c s="24" r="AJ123"/>
    </row>
    <row r="124">
      <c s="39" r="A124">
        <v>9</v>
      </c>
      <c s="39" r="B124">
        <v>1</v>
      </c>
      <c s="11" r="C124">
        <v>16</v>
      </c>
      <c s="11" r="D124">
        <v>5</v>
      </c>
      <c s="53" r="E124">
        <f>((1/(INDEX(E0!J$20:J$44,C124,1)-INDEX(E0!J$20:J$44,D124,1))))*100000000</f>
        <v>230.888939757827</v>
      </c>
      <c s="53" r="F124"/>
      <c s="49" r="G124">
        <f>SUM(H124:M124)</f>
        <v>0.0024437</v>
      </c>
      <c t="s" s="49" r="H124">
        <v>61</v>
      </c>
      <c t="s" s="49" r="I124">
        <v>61</v>
      </c>
      <c t="s" s="49" r="J124">
        <v>61</v>
      </c>
      <c t="s" s="49" r="K124">
        <v>61</v>
      </c>
      <c t="s" s="49" r="L124">
        <v>61</v>
      </c>
      <c s="49" r="M124">
        <v>0.0024437</v>
      </c>
      <c s="49" r="N124">
        <v>0.0024438</v>
      </c>
      <c t="s" s="49" r="O124">
        <v>61</v>
      </c>
      <c t="s" s="49" r="P124">
        <v>61</v>
      </c>
      <c t="s" s="49" r="Q124">
        <v>61</v>
      </c>
      <c t="s" s="49" r="R124">
        <v>61</v>
      </c>
      <c t="s" s="49" r="S124">
        <v>61</v>
      </c>
      <c s="49" r="T124">
        <v>0.0024438</v>
      </c>
      <c s="24" r="U124"/>
      <c s="24" r="V124"/>
      <c s="24" r="W124"/>
      <c s="24" r="X124"/>
      <c s="24" r="Y124"/>
      <c s="19" r="Z124"/>
      <c s="19" r="AA124"/>
      <c s="24" r="AB124"/>
      <c s="24" r="AC124"/>
      <c s="24" r="AD124"/>
      <c s="24" r="AE124"/>
      <c s="24" r="AF124"/>
      <c s="24" r="AG124"/>
      <c s="24" r="AH124"/>
      <c s="24" r="AI124"/>
      <c s="24" r="AJ124"/>
    </row>
    <row r="125">
      <c s="39" r="A125">
        <v>9</v>
      </c>
      <c s="39" r="B125">
        <v>1</v>
      </c>
      <c s="11" r="C125">
        <v>16</v>
      </c>
      <c s="11" r="D125">
        <v>6</v>
      </c>
      <c s="53" r="E125">
        <f>((1/(INDEX(E0!J$20:J$44,C125,1)-INDEX(E0!J$20:J$44,D125,1))))*100000000</f>
        <v>230.906799889607</v>
      </c>
      <c s="53" r="F125"/>
      <c s="49" r="G125">
        <f>SUM(H125:M125)</f>
        <v>48.699</v>
      </c>
      <c t="s" s="49" r="H125">
        <v>61</v>
      </c>
      <c t="s" s="49" r="I125">
        <v>61</v>
      </c>
      <c s="49" r="J125">
        <v>48.699</v>
      </c>
      <c t="s" s="49" r="K125">
        <v>61</v>
      </c>
      <c t="s" s="49" r="L125">
        <v>61</v>
      </c>
      <c t="s" s="49" r="M125">
        <v>61</v>
      </c>
      <c s="49" r="N125">
        <v>48.7</v>
      </c>
      <c t="s" s="49" r="O125">
        <v>61</v>
      </c>
      <c t="s" s="49" r="P125">
        <v>61</v>
      </c>
      <c s="49" r="Q125">
        <v>48.7</v>
      </c>
      <c t="s" s="49" r="R125">
        <v>61</v>
      </c>
      <c t="s" s="49" r="S125">
        <v>61</v>
      </c>
      <c t="s" s="49" r="T125">
        <v>61</v>
      </c>
      <c s="24" r="U125"/>
      <c s="24" r="V125"/>
      <c s="24" r="W125"/>
      <c s="24" r="X125"/>
      <c s="24" r="Y125"/>
      <c s="23" r="Z125">
        <f>SUM(AA125:AE125)</f>
        <v>48.6</v>
      </c>
      <c s="19" r="AA125"/>
      <c s="24" r="AB125"/>
      <c s="61" r="AC125">
        <v>48.6</v>
      </c>
      <c s="24" r="AD125"/>
      <c s="24" r="AE125"/>
      <c s="24" r="AF125"/>
      <c s="24" r="AG125"/>
      <c s="24" r="AH125"/>
      <c s="24" r="AI125"/>
      <c s="24" r="AJ125"/>
    </row>
    <row r="126">
      <c s="39" r="A126">
        <v>9</v>
      </c>
      <c s="39" r="B126">
        <v>1</v>
      </c>
      <c s="11" r="C126">
        <v>16</v>
      </c>
      <c s="11" r="D126">
        <v>7</v>
      </c>
      <c s="53" r="E126">
        <f>((1/(INDEX(E0!J$20:J$44,C126,1)-INDEX(E0!J$20:J$44,D126,1))))*100000000</f>
        <v>231.269323355627</v>
      </c>
      <c s="53" r="F126"/>
      <c s="49" r="G126">
        <f>SUM(H126:M126)</f>
        <v>58.9735</v>
      </c>
      <c t="s" s="49" r="H126">
        <v>61</v>
      </c>
      <c t="s" s="49" r="I126">
        <v>61</v>
      </c>
      <c s="49" r="J126">
        <v>5.8145</v>
      </c>
      <c t="s" s="49" r="K126">
        <v>61</v>
      </c>
      <c s="49" r="L126">
        <v>53.159</v>
      </c>
      <c t="s" s="49" r="M126">
        <v>61</v>
      </c>
      <c s="49" r="N126">
        <v>58.976</v>
      </c>
      <c t="s" s="49" r="O126">
        <v>61</v>
      </c>
      <c t="s" s="49" r="P126">
        <v>61</v>
      </c>
      <c s="49" r="Q126">
        <v>5.8146</v>
      </c>
      <c t="s" s="49" r="R126">
        <v>61</v>
      </c>
      <c s="49" r="S126">
        <v>53.161</v>
      </c>
      <c t="s" s="49" r="T126">
        <v>61</v>
      </c>
      <c s="28" r="U126">
        <v>53.16</v>
      </c>
      <c t="s" s="11" r="V126">
        <v>61</v>
      </c>
      <c t="s" s="11" r="W126">
        <v>61</v>
      </c>
      <c t="s" s="11" r="X126">
        <v>61</v>
      </c>
      <c s="28" r="Y126">
        <v>53.16</v>
      </c>
      <c s="23" r="Z126">
        <f>SUM(AA126:AE126)</f>
        <v>226.1</v>
      </c>
      <c s="19" r="AA126"/>
      <c s="24" r="AB126"/>
      <c s="61" r="AC126">
        <v>13.1</v>
      </c>
      <c s="24" r="AD126"/>
      <c s="61" r="AE126">
        <v>213</v>
      </c>
      <c s="24" r="AF126"/>
      <c s="24" r="AG126"/>
      <c s="24" r="AH126"/>
      <c s="24" r="AI126"/>
      <c s="24" r="AJ126"/>
    </row>
    <row r="127">
      <c s="39" r="A127">
        <v>9</v>
      </c>
      <c s="39" r="B127">
        <v>1</v>
      </c>
      <c s="11" r="C127">
        <v>16</v>
      </c>
      <c s="11" r="D127">
        <v>8</v>
      </c>
      <c s="53" r="E127">
        <f>((1/(INDEX(E0!J$20:J$44,C127,1)-INDEX(E0!J$20:J$44,D127,1))))*100000000</f>
        <v>231.269967429811</v>
      </c>
      <c s="53" r="F127"/>
      <c s="49" r="G127">
        <f>SUM(H127:M127)</f>
        <v>3081200.0072673</v>
      </c>
      <c t="s" s="49" r="H127">
        <v>61</v>
      </c>
      <c s="49" r="I127">
        <v>3081200</v>
      </c>
      <c t="s" s="49" r="J127">
        <v>61</v>
      </c>
      <c t="s" s="49" r="K127">
        <v>61</v>
      </c>
      <c t="s" s="49" r="L127">
        <v>61</v>
      </c>
      <c s="49" r="M127">
        <v>0.0072673</v>
      </c>
      <c s="49" r="N127">
        <v>3081300</v>
      </c>
      <c t="s" s="49" r="O127">
        <v>61</v>
      </c>
      <c s="49" r="P127">
        <v>3081300</v>
      </c>
      <c t="s" s="49" r="Q127">
        <v>61</v>
      </c>
      <c t="s" s="49" r="R127">
        <v>61</v>
      </c>
      <c t="s" s="49" r="S127">
        <v>61</v>
      </c>
      <c s="49" r="T127">
        <v>0.0072675</v>
      </c>
      <c s="28" r="U127">
        <v>3081000</v>
      </c>
      <c t="s" s="11" r="V127">
        <v>61</v>
      </c>
      <c s="28" r="W127">
        <v>3081000</v>
      </c>
      <c t="s" s="11" r="X127">
        <v>61</v>
      </c>
      <c t="s" s="11" r="Y127">
        <v>61</v>
      </c>
      <c s="23" r="Z127">
        <f>SUM(AA127:AE127)</f>
        <v>3080000</v>
      </c>
      <c s="19" r="AA127"/>
      <c s="61" r="AB127">
        <v>3080000</v>
      </c>
      <c s="24" r="AC127"/>
      <c s="24" r="AD127"/>
      <c s="24" r="AE127"/>
      <c s="24" r="AF127"/>
      <c s="24" r="AG127"/>
      <c s="24" r="AH127"/>
      <c s="24" r="AI127"/>
      <c s="24" r="AJ127"/>
    </row>
    <row r="128">
      <c s="39" r="A128">
        <v>9</v>
      </c>
      <c s="39" r="B128">
        <v>1</v>
      </c>
      <c s="11" r="C128">
        <v>16</v>
      </c>
      <c s="11" r="D128">
        <v>9</v>
      </c>
      <c s="53" r="E128">
        <f>((1/(INDEX(E0!J$20:J$44,C128,1)-INDEX(E0!J$20:J$44,D128,1))))*100000000</f>
        <v>231.396360883903</v>
      </c>
      <c s="53" r="F128"/>
      <c s="49" r="G128">
        <f>SUM(H128:M128)</f>
        <v>90504000383.046</v>
      </c>
      <c s="49" r="H128">
        <v>90504000000</v>
      </c>
      <c t="s" s="49" r="I128">
        <v>61</v>
      </c>
      <c s="49" r="J128">
        <v>17.406</v>
      </c>
      <c t="s" s="49" r="K128">
        <v>61</v>
      </c>
      <c s="49" r="L128">
        <v>365.64</v>
      </c>
      <c t="s" s="49" r="M128">
        <v>61</v>
      </c>
      <c s="49" r="N128">
        <v>90507000000</v>
      </c>
      <c s="49" r="O128">
        <v>90507000000</v>
      </c>
      <c t="s" s="49" r="P128">
        <v>61</v>
      </c>
      <c s="49" r="Q128">
        <v>17.406</v>
      </c>
      <c t="s" s="49" r="R128">
        <v>61</v>
      </c>
      <c s="49" r="S128">
        <v>365.65</v>
      </c>
      <c t="s" s="49" r="T128">
        <v>61</v>
      </c>
      <c s="28" r="U128">
        <v>90510000365.6</v>
      </c>
      <c s="28" r="V128">
        <v>90510000000</v>
      </c>
      <c t="s" s="11" r="W128">
        <v>61</v>
      </c>
      <c t="s" s="11" r="X128">
        <v>61</v>
      </c>
      <c s="28" r="Y128">
        <v>365.6</v>
      </c>
      <c s="23" r="Z128">
        <f>SUM(AA128:AE128)</f>
        <v>90500000000</v>
      </c>
      <c s="61" r="AA128">
        <v>90500000000</v>
      </c>
      <c s="24" r="AB128"/>
      <c s="24" r="AC128"/>
      <c s="24" r="AD128"/>
      <c s="24" r="AE128"/>
      <c s="24" r="AF128"/>
      <c s="24" r="AG128"/>
      <c s="24" r="AH128"/>
      <c s="24" r="AI128"/>
      <c s="24" r="AJ128"/>
    </row>
    <row r="129">
      <c s="39" r="A129">
        <v>9</v>
      </c>
      <c s="39" r="B129">
        <v>1</v>
      </c>
      <c s="11" r="C129">
        <v>16</v>
      </c>
      <c s="11" r="D129">
        <v>10</v>
      </c>
      <c s="53" r="E129">
        <f>((1/(INDEX(E0!J$20:J$44,C129,1)-INDEX(E0!J$20:J$44,D129,1))))*100000000</f>
        <v>221964.250437802</v>
      </c>
      <c s="53" r="F129"/>
      <c s="49" r="G129">
        <f>SUM(H129:M129)</f>
        <v>0</v>
      </c>
      <c t="s" s="49" r="H129">
        <v>61</v>
      </c>
      <c t="s" s="49" r="I129">
        <v>61</v>
      </c>
      <c t="s" s="49" r="J129">
        <v>61</v>
      </c>
      <c t="s" s="49" r="K129">
        <v>61</v>
      </c>
      <c t="s" s="49" r="L129">
        <v>61</v>
      </c>
      <c s="49" r="M129">
        <v>0</v>
      </c>
      <c s="49" r="N129">
        <v>0</v>
      </c>
      <c t="s" s="49" r="O129">
        <v>61</v>
      </c>
      <c t="s" s="49" r="P129">
        <v>61</v>
      </c>
      <c t="s" s="49" r="Q129">
        <v>61</v>
      </c>
      <c t="s" s="49" r="R129">
        <v>61</v>
      </c>
      <c t="s" s="49" r="S129">
        <v>61</v>
      </c>
      <c s="49" r="T129">
        <v>0</v>
      </c>
      <c s="24" r="U129"/>
      <c s="24" r="V129"/>
      <c s="24" r="W129"/>
      <c s="24" r="X129"/>
      <c s="24" r="Y129"/>
      <c s="19" r="Z129"/>
      <c s="19" r="AA129"/>
      <c s="24" r="AB129"/>
      <c s="24" r="AC129"/>
      <c s="24" r="AD129"/>
      <c s="24" r="AE129"/>
      <c s="24" r="AF129"/>
      <c s="24" r="AG129"/>
      <c s="24" r="AH129"/>
      <c s="24" r="AI129"/>
      <c s="24" r="AJ129"/>
    </row>
    <row r="130">
      <c s="39" r="A130">
        <v>9</v>
      </c>
      <c s="39" r="B130">
        <v>1</v>
      </c>
      <c s="11" r="C130">
        <v>16</v>
      </c>
      <c s="11" r="D130">
        <v>11</v>
      </c>
      <c s="53" r="E130">
        <f>((1/(INDEX(E0!J$20:J$44,C130,1)-INDEX(E0!J$20:J$44,D130,1))))*100000000</f>
        <v>229178.030077231</v>
      </c>
      <c s="53" r="F130"/>
      <c s="49" r="G130">
        <f>SUM(H130:M130)</f>
        <v>0</v>
      </c>
      <c t="s" s="49" r="H130">
        <v>61</v>
      </c>
      <c t="s" s="49" r="I130">
        <v>61</v>
      </c>
      <c s="49" r="J130">
        <v>0</v>
      </c>
      <c t="s" s="49" r="K130">
        <v>61</v>
      </c>
      <c t="s" s="49" r="L130">
        <v>61</v>
      </c>
      <c t="s" s="11" r="M130">
        <v>61</v>
      </c>
      <c s="49" r="N130">
        <v>0</v>
      </c>
      <c t="s" s="49" r="O130">
        <v>61</v>
      </c>
      <c t="s" s="49" r="P130">
        <v>61</v>
      </c>
      <c s="49" r="Q130">
        <v>0</v>
      </c>
      <c t="s" s="49" r="R130">
        <v>61</v>
      </c>
      <c t="s" s="49" r="S130">
        <v>61</v>
      </c>
      <c t="s" s="49" r="T130">
        <v>61</v>
      </c>
      <c s="24" r="U130"/>
      <c s="24" r="V130"/>
      <c s="24" r="W130"/>
      <c s="24" r="X130"/>
      <c s="24" r="Y130"/>
      <c s="19" r="Z130"/>
      <c s="19" r="AA130"/>
      <c s="24" r="AB130"/>
      <c s="24" r="AC130"/>
      <c s="24" r="AD130"/>
      <c s="24" r="AE130"/>
      <c s="24" r="AF130"/>
      <c s="24" r="AG130"/>
      <c s="24" r="AH130"/>
      <c s="24" r="AI130"/>
      <c s="24" r="AJ130"/>
    </row>
    <row r="131">
      <c s="39" r="A131">
        <v>9</v>
      </c>
      <c s="39" r="B131">
        <v>1</v>
      </c>
      <c s="11" r="C131">
        <v>16</v>
      </c>
      <c s="11" r="D131">
        <v>12</v>
      </c>
      <c s="53" r="E131">
        <f>((1/(INDEX(E0!J$20:J$44,C131,1)-INDEX(E0!J$20:J$44,D131,1))))*100000000</f>
        <v>666533.359993509</v>
      </c>
      <c s="53" r="F131"/>
      <c s="49" r="G131">
        <f>SUM(H131:M131)</f>
        <v>0.000000000000001</v>
      </c>
      <c t="s" s="49" r="H131">
        <v>61</v>
      </c>
      <c t="s" s="49" r="I131">
        <v>61</v>
      </c>
      <c s="49" r="J131">
        <v>0</v>
      </c>
      <c t="s" s="49" r="K131">
        <v>61</v>
      </c>
      <c s="49" r="L131">
        <v>0.000000000000001</v>
      </c>
      <c t="s" s="49" r="M131">
        <v>61</v>
      </c>
      <c s="49" r="N131">
        <v>0.000000000000001</v>
      </c>
      <c t="s" s="49" r="O131">
        <v>61</v>
      </c>
      <c t="s" s="49" r="P131">
        <v>61</v>
      </c>
      <c s="49" r="Q131">
        <v>0</v>
      </c>
      <c t="s" s="49" r="R131">
        <v>61</v>
      </c>
      <c s="49" r="S131">
        <v>0.000000000000001</v>
      </c>
      <c t="s" s="49" r="T131">
        <v>61</v>
      </c>
      <c s="28" r="U131">
        <v>0.000000000000001</v>
      </c>
      <c t="s" s="11" r="V131">
        <v>61</v>
      </c>
      <c t="s" s="11" r="W131">
        <v>61</v>
      </c>
      <c t="s" s="11" r="X131">
        <v>61</v>
      </c>
      <c s="28" r="Y131">
        <v>0.000000000000001</v>
      </c>
      <c s="19" r="Z131"/>
      <c s="19" r="AA131"/>
      <c s="24" r="AB131"/>
      <c s="24" r="AC131"/>
      <c s="24" r="AD131"/>
      <c s="24" r="AE131"/>
      <c s="24" r="AF131"/>
      <c s="24" r="AG131"/>
      <c s="24" r="AH131"/>
      <c s="24" r="AI131"/>
      <c s="24" r="AJ131"/>
    </row>
    <row r="132">
      <c s="39" r="A132">
        <v>9</v>
      </c>
      <c s="39" r="B132">
        <v>1</v>
      </c>
      <c s="11" r="C132">
        <v>16</v>
      </c>
      <c s="11" r="D132">
        <v>13</v>
      </c>
      <c s="53" r="E132">
        <f>((1/(INDEX(E0!J$20:J$44,C132,1)-INDEX(E0!J$20:J$44,D132,1))))*100000000</f>
        <v>668829.214461587</v>
      </c>
      <c s="53" r="F132"/>
      <c s="49" r="G132">
        <f>SUM(H132:M132)</f>
        <v>0.000000000044586</v>
      </c>
      <c t="s" s="49" r="H132">
        <v>61</v>
      </c>
      <c s="49" r="I132">
        <v>0.000000000044586</v>
      </c>
      <c t="s" s="49" r="J132">
        <v>61</v>
      </c>
      <c t="s" s="49" r="K132">
        <v>61</v>
      </c>
      <c t="s" s="49" r="L132">
        <v>61</v>
      </c>
      <c s="49" r="M132">
        <v>0</v>
      </c>
      <c s="49" r="N132">
        <v>0.000000000044589</v>
      </c>
      <c t="s" s="49" r="O132">
        <v>61</v>
      </c>
      <c s="49" r="P132">
        <v>0.000000000044589</v>
      </c>
      <c t="s" s="49" r="Q132">
        <v>61</v>
      </c>
      <c t="s" s="49" r="R132">
        <v>61</v>
      </c>
      <c t="s" s="49" r="S132">
        <v>61</v>
      </c>
      <c s="49" r="T132">
        <v>0</v>
      </c>
      <c s="28" r="U132">
        <v>0.00000000004459</v>
      </c>
      <c t="s" s="11" r="V132">
        <v>61</v>
      </c>
      <c s="28" r="W132">
        <v>0.00000000004459</v>
      </c>
      <c t="s" s="11" r="X132">
        <v>61</v>
      </c>
      <c t="s" s="11" r="Y132">
        <v>61</v>
      </c>
      <c s="19" r="Z132"/>
      <c s="19" r="AA132"/>
      <c s="24" r="AB132"/>
      <c s="24" r="AC132"/>
      <c s="24" r="AD132"/>
      <c s="24" r="AE132"/>
      <c s="24" r="AF132"/>
      <c s="24" r="AG132"/>
      <c s="24" r="AH132"/>
      <c s="24" r="AI132"/>
      <c s="24" r="AJ132"/>
    </row>
    <row r="133">
      <c s="39" r="A133">
        <v>9</v>
      </c>
      <c s="39" r="B133">
        <v>1</v>
      </c>
      <c s="11" r="C133">
        <v>16</v>
      </c>
      <c s="11" r="D133">
        <v>14</v>
      </c>
      <c s="53" r="E133">
        <f>((1/(INDEX(E0!J$20:J$44,C133,1)-INDEX(E0!J$20:J$44,D133,1))))*100000000</f>
        <v>1997842.33030173</v>
      </c>
      <c s="53" r="F133"/>
      <c s="49" r="G133">
        <f>SUM(H133:M133)</f>
        <v>0.00000143950002</v>
      </c>
      <c t="s" s="49" r="H133">
        <v>61</v>
      </c>
      <c s="49" r="I133">
        <v>0.00000000000002</v>
      </c>
      <c t="s" s="49" r="J133">
        <v>61</v>
      </c>
      <c s="49" r="K133">
        <v>0.0000014395</v>
      </c>
      <c t="s" s="11" r="L133">
        <v>61</v>
      </c>
      <c s="49" r="M133">
        <v>0</v>
      </c>
      <c s="49" r="N133">
        <v>0.0000014396</v>
      </c>
      <c t="s" s="49" r="O133">
        <v>61</v>
      </c>
      <c s="49" r="P133">
        <v>0.00000000000002</v>
      </c>
      <c t="s" s="49" r="Q133">
        <v>61</v>
      </c>
      <c s="49" r="R133">
        <v>0.0000014396</v>
      </c>
      <c t="s" s="49" r="S133">
        <v>61</v>
      </c>
      <c s="49" r="T133">
        <v>0</v>
      </c>
      <c s="28" r="U133">
        <v>0.00000144000002</v>
      </c>
      <c t="s" s="11" r="V133">
        <v>61</v>
      </c>
      <c s="28" r="W133">
        <v>0.00000000000002</v>
      </c>
      <c s="28" r="X133">
        <v>0.00000144</v>
      </c>
      <c t="s" s="11" r="Y133">
        <v>61</v>
      </c>
      <c s="19" r="Z133"/>
      <c s="19" r="AA133"/>
      <c s="24" r="AB133"/>
      <c s="24" r="AC133"/>
      <c s="24" r="AD133"/>
      <c s="24" r="AE133"/>
      <c s="24" r="AF133"/>
      <c s="24" r="AG133"/>
      <c s="24" r="AH133"/>
      <c s="24" r="AI133"/>
      <c s="24" r="AJ133"/>
    </row>
    <row r="134">
      <c s="39" r="A134">
        <v>9</v>
      </c>
      <c s="39" r="B134">
        <v>1</v>
      </c>
      <c s="11" r="C134">
        <v>16</v>
      </c>
      <c s="11" r="D134">
        <v>15</v>
      </c>
      <c s="53" r="E134">
        <f>((1/(INDEX(E0!J$20:J$44,C134,1)-INDEX(E0!J$20:J$44,D134,1))))*100000000</f>
        <v>2005092.93607077</v>
      </c>
      <c s="53" r="F134"/>
      <c s="49" r="G134">
        <f>SUM(H134:M134)</f>
        <v>0.33638</v>
      </c>
      <c s="49" r="H134">
        <v>0.33638</v>
      </c>
      <c t="s" s="49" r="I134">
        <v>61</v>
      </c>
      <c s="49" r="J134">
        <v>0</v>
      </c>
      <c t="s" s="49" r="K134">
        <v>61</v>
      </c>
      <c s="49" r="L134">
        <v>0</v>
      </c>
      <c t="s" s="49" r="M134">
        <v>61</v>
      </c>
      <c s="49" r="N134">
        <v>0.3364</v>
      </c>
      <c s="49" r="O134">
        <v>0.3364</v>
      </c>
      <c t="s" s="49" r="P134">
        <v>61</v>
      </c>
      <c s="49" r="Q134">
        <v>0</v>
      </c>
      <c t="s" s="49" r="R134">
        <v>61</v>
      </c>
      <c s="49" r="S134">
        <v>0</v>
      </c>
      <c t="s" s="49" r="T134">
        <v>61</v>
      </c>
      <c s="28" r="U134">
        <v>0.3364</v>
      </c>
      <c s="28" r="V134">
        <v>0.3364</v>
      </c>
      <c t="s" s="11" r="W134">
        <v>61</v>
      </c>
      <c t="s" s="11" r="X134">
        <v>61</v>
      </c>
      <c s="28" r="Y134">
        <v>0</v>
      </c>
      <c s="19" r="Z134"/>
      <c s="19" r="AA134"/>
      <c s="24" r="AB134"/>
      <c s="24" r="AC134"/>
      <c s="24" r="AD134"/>
      <c s="24" r="AE134"/>
      <c s="24" r="AF134"/>
      <c s="24" r="AG134"/>
      <c s="24" r="AH134"/>
      <c s="24" r="AI134"/>
      <c s="24" r="AJ134"/>
    </row>
    <row r="135">
      <c s="39" r="A135">
        <v>9</v>
      </c>
      <c s="39" r="B135">
        <v>1</v>
      </c>
      <c s="11" r="C135">
        <v>17</v>
      </c>
      <c s="11" r="D135">
        <v>1</v>
      </c>
      <c s="53" r="E135">
        <f>((1/(INDEX(E0!J$20:J$44,C135,1)-INDEX(E0!J$20:J$44,D135,1))))*100000000</f>
        <v>11.7076272574459</v>
      </c>
      <c s="53" r="F135"/>
      <c s="49" r="G135">
        <f>SUM(H135:M135)</f>
        <v>225300000000</v>
      </c>
      <c s="49" r="H135">
        <v>225300000000</v>
      </c>
      <c t="s" s="49" r="I135">
        <v>61</v>
      </c>
      <c t="s" s="49" r="J135">
        <v>61</v>
      </c>
      <c t="s" s="49" r="K135">
        <v>61</v>
      </c>
      <c t="s" s="49" r="L135">
        <v>61</v>
      </c>
      <c t="s" s="49" r="M135">
        <v>61</v>
      </c>
      <c s="49" r="N135">
        <v>225300000000</v>
      </c>
      <c s="49" r="O135">
        <v>225300000000</v>
      </c>
      <c t="s" s="49" r="P135">
        <v>61</v>
      </c>
      <c t="s" s="49" r="Q135">
        <v>61</v>
      </c>
      <c t="s" s="49" r="R135">
        <v>61</v>
      </c>
      <c t="s" s="49" r="S135">
        <v>61</v>
      </c>
      <c t="s" s="49" r="T135">
        <v>61</v>
      </c>
      <c s="28" r="U135">
        <v>225300000000</v>
      </c>
      <c s="28" r="V135">
        <v>225300000000</v>
      </c>
      <c t="s" s="11" r="W135">
        <v>61</v>
      </c>
      <c t="s" s="11" r="X135">
        <v>61</v>
      </c>
      <c t="s" s="11" r="Y135">
        <v>61</v>
      </c>
      <c s="19" r="Z135"/>
      <c s="19" r="AA135"/>
      <c s="24" r="AB135"/>
      <c s="24" r="AC135"/>
      <c s="24" r="AD135"/>
      <c s="24" r="AE135"/>
      <c s="24" r="AF135"/>
      <c s="24" r="AG135"/>
      <c s="24" r="AH135"/>
      <c s="24" r="AI135"/>
      <c s="24" r="AJ135"/>
    </row>
    <row r="136">
      <c s="39" r="A136">
        <v>9</v>
      </c>
      <c s="39" r="B136">
        <v>1</v>
      </c>
      <c s="11" r="C136">
        <v>17</v>
      </c>
      <c s="11" r="D136">
        <v>2</v>
      </c>
      <c s="53" r="E136">
        <f>((1/(INDEX(E0!J$20:J$44,C136,1)-INDEX(E0!J$20:J$44,D136,1))))*100000000</f>
        <v>53.4953545853772</v>
      </c>
      <c s="53" r="F136"/>
      <c s="49" r="G136">
        <f>SUM(H136:M136)</f>
        <v>0.8675</v>
      </c>
      <c t="s" s="49" r="H136">
        <v>61</v>
      </c>
      <c t="s" s="49" r="I136">
        <v>61</v>
      </c>
      <c t="s" s="49" r="J136">
        <v>61</v>
      </c>
      <c s="49" r="K136">
        <v>0.8675</v>
      </c>
      <c t="s" s="49" r="L136">
        <v>61</v>
      </c>
      <c t="s" s="11" r="M136">
        <v>61</v>
      </c>
      <c s="49" r="N136">
        <v>0.86766</v>
      </c>
      <c t="s" s="49" r="O136">
        <v>61</v>
      </c>
      <c t="s" s="49" r="P136">
        <v>61</v>
      </c>
      <c t="s" s="49" r="Q136">
        <v>61</v>
      </c>
      <c s="49" r="R136">
        <v>0.86766</v>
      </c>
      <c t="s" s="49" r="S136">
        <v>61</v>
      </c>
      <c t="s" s="49" r="T136">
        <v>61</v>
      </c>
      <c s="28" r="U136">
        <v>0.8677</v>
      </c>
      <c t="s" s="11" r="V136">
        <v>61</v>
      </c>
      <c t="s" s="11" r="W136">
        <v>61</v>
      </c>
      <c s="28" r="X136">
        <v>0.8677</v>
      </c>
      <c t="s" s="11" r="Y136">
        <v>61</v>
      </c>
      <c s="19" r="Z136"/>
      <c s="19" r="AA136"/>
      <c s="24" r="AB136"/>
      <c s="24" r="AC136"/>
      <c s="24" r="AD136"/>
      <c s="24" r="AE136"/>
      <c s="24" r="AF136"/>
      <c s="24" r="AG136"/>
      <c s="24" r="AH136"/>
      <c s="24" r="AI136"/>
      <c s="24" r="AJ136"/>
    </row>
    <row r="137">
      <c s="39" r="A137">
        <v>9</v>
      </c>
      <c s="39" r="B137">
        <v>1</v>
      </c>
      <c s="11" r="C137">
        <v>17</v>
      </c>
      <c s="11" r="D137">
        <v>3</v>
      </c>
      <c s="53" r="E137">
        <f>((1/(INDEX(E0!J$20:J$44,C137,1)-INDEX(E0!J$20:J$44,D137,1))))*100000000</f>
        <v>53.4985610855815</v>
      </c>
      <c s="53" r="F137"/>
      <c s="49" r="G137">
        <f>SUM(H137:M137)</f>
        <v>32548000000</v>
      </c>
      <c s="49" r="H137">
        <v>32548000000</v>
      </c>
      <c t="s" s="49" r="I137">
        <v>61</v>
      </c>
      <c t="s" s="49" r="J137">
        <v>61</v>
      </c>
      <c t="s" s="49" r="K137">
        <v>61</v>
      </c>
      <c t="s" s="49" r="L137">
        <v>61</v>
      </c>
      <c t="s" s="49" r="M137">
        <v>61</v>
      </c>
      <c s="49" r="N137">
        <v>32549000000</v>
      </c>
      <c s="49" r="O137">
        <v>32549000000</v>
      </c>
      <c t="s" s="49" r="P137">
        <v>61</v>
      </c>
      <c t="s" s="49" r="Q137">
        <v>61</v>
      </c>
      <c t="s" s="49" r="R137">
        <v>61</v>
      </c>
      <c t="s" s="49" r="S137">
        <v>61</v>
      </c>
      <c t="s" s="49" r="T137">
        <v>61</v>
      </c>
      <c s="28" r="U137">
        <v>32550000000</v>
      </c>
      <c s="28" r="V137">
        <v>32550000000</v>
      </c>
      <c t="s" s="11" r="W137">
        <v>61</v>
      </c>
      <c t="s" s="11" r="X137">
        <v>61</v>
      </c>
      <c t="s" s="11" r="Y137">
        <v>61</v>
      </c>
      <c s="19" r="Z137"/>
      <c s="19" r="AA137"/>
      <c s="24" r="AB137"/>
      <c s="24" r="AC137"/>
      <c s="24" r="AD137"/>
      <c s="24" r="AE137"/>
      <c s="24" r="AF137"/>
      <c s="24" r="AG137"/>
      <c s="24" r="AH137"/>
      <c s="24" r="AI137"/>
      <c s="24" r="AJ137"/>
    </row>
    <row r="138">
      <c s="39" r="A138">
        <v>9</v>
      </c>
      <c s="39" r="B138">
        <v>1</v>
      </c>
      <c s="11" r="C138">
        <v>17</v>
      </c>
      <c s="11" r="D138">
        <v>4</v>
      </c>
      <c s="53" r="E138">
        <f>((1/(INDEX(E0!J$20:J$44,C138,1)-INDEX(E0!J$20:J$44,D138,1))))*100000000</f>
        <v>53.5643570623996</v>
      </c>
      <c s="53" r="F138"/>
      <c s="49" r="G138">
        <f>SUM(H138:M138)</f>
        <v>2794315.23</v>
      </c>
      <c t="s" s="49" r="H138">
        <v>61</v>
      </c>
      <c s="49" r="I138">
        <v>2794300</v>
      </c>
      <c t="s" s="49" r="J138">
        <v>61</v>
      </c>
      <c s="49" r="K138">
        <v>15.23</v>
      </c>
      <c t="s" s="49" r="L138">
        <v>61</v>
      </c>
      <c t="s" s="49" r="M138">
        <v>61</v>
      </c>
      <c s="49" r="N138">
        <v>2794300</v>
      </c>
      <c t="s" s="49" r="O138">
        <v>61</v>
      </c>
      <c s="49" r="P138">
        <v>2794300</v>
      </c>
      <c t="s" s="49" r="Q138">
        <v>61</v>
      </c>
      <c s="49" r="R138">
        <v>15.23</v>
      </c>
      <c t="s" s="49" r="S138">
        <v>61</v>
      </c>
      <c t="s" s="49" r="T138">
        <v>61</v>
      </c>
      <c s="28" r="U138">
        <v>2794015.23</v>
      </c>
      <c t="s" s="11" r="V138">
        <v>61</v>
      </c>
      <c s="28" r="W138">
        <v>2794000</v>
      </c>
      <c s="28" r="X138">
        <v>15.23</v>
      </c>
      <c t="s" s="11" r="Y138">
        <v>61</v>
      </c>
      <c s="19" r="Z138"/>
      <c s="19" r="AA138"/>
      <c s="24" r="AB138"/>
      <c s="24" r="AC138"/>
      <c s="24" r="AD138"/>
      <c s="24" r="AE138"/>
      <c s="24" r="AF138"/>
      <c s="24" r="AG138"/>
      <c s="24" r="AH138"/>
      <c s="24" r="AI138"/>
      <c s="24" r="AJ138"/>
    </row>
    <row r="139">
      <c s="39" r="A139">
        <v>9</v>
      </c>
      <c s="39" r="B139">
        <v>1</v>
      </c>
      <c s="11" r="C139">
        <v>17</v>
      </c>
      <c s="11" r="D139">
        <v>5</v>
      </c>
      <c s="53" r="E139">
        <f>((1/(INDEX(E0!J$20:J$44,C139,1)-INDEX(E0!J$20:J$44,D139,1))))*100000000</f>
        <v>158.009025102613</v>
      </c>
      <c s="53" r="F139"/>
      <c s="49" r="G139">
        <f>SUM(H139:M139)</f>
        <v>0.026934</v>
      </c>
      <c t="s" s="49" r="H139">
        <v>61</v>
      </c>
      <c t="s" s="49" r="I139">
        <v>61</v>
      </c>
      <c t="s" s="49" r="J139">
        <v>61</v>
      </c>
      <c s="49" r="K139">
        <v>0.026934</v>
      </c>
      <c t="s" s="49" r="L139">
        <v>61</v>
      </c>
      <c t="s" s="49" r="M139">
        <v>61</v>
      </c>
      <c s="49" r="N139">
        <v>0.026934</v>
      </c>
      <c t="s" s="49" r="O139">
        <v>61</v>
      </c>
      <c t="s" s="49" r="P139">
        <v>61</v>
      </c>
      <c t="s" s="49" r="Q139">
        <v>61</v>
      </c>
      <c s="49" r="R139">
        <v>0.026934</v>
      </c>
      <c t="s" s="49" r="S139">
        <v>61</v>
      </c>
      <c t="s" s="49" r="T139">
        <v>61</v>
      </c>
      <c s="28" r="U139">
        <v>0.02697</v>
      </c>
      <c t="s" s="11" r="V139">
        <v>61</v>
      </c>
      <c t="s" s="11" r="W139">
        <v>61</v>
      </c>
      <c s="28" r="X139">
        <v>0.02697</v>
      </c>
      <c t="s" s="11" r="Y139">
        <v>61</v>
      </c>
      <c s="19" r="Z139"/>
      <c s="19" r="AA139"/>
      <c s="24" r="AB139"/>
      <c s="24" r="AC139"/>
      <c s="24" r="AD139"/>
      <c s="24" r="AE139"/>
      <c s="24" r="AF139"/>
      <c s="24" r="AG139"/>
      <c s="24" r="AH139"/>
      <c s="24" r="AI139"/>
      <c s="24" r="AJ139"/>
    </row>
    <row r="140">
      <c s="39" r="A140">
        <v>9</v>
      </c>
      <c s="39" r="B140">
        <v>1</v>
      </c>
      <c s="11" r="C140">
        <v>17</v>
      </c>
      <c s="11" r="D140">
        <v>6</v>
      </c>
      <c s="53" r="E140">
        <f>((1/(INDEX(E0!J$20:J$44,C140,1)-INDEX(E0!J$20:J$44,D140,1))))*100000000</f>
        <v>158.017389440787</v>
      </c>
      <c s="53" r="F140"/>
      <c s="49" r="G140">
        <f>SUM(H140:M140)</f>
        <v>10774000000</v>
      </c>
      <c s="49" r="H140">
        <v>10774000000</v>
      </c>
      <c t="s" s="49" r="I140">
        <v>61</v>
      </c>
      <c t="s" s="49" r="J140">
        <v>61</v>
      </c>
      <c t="s" s="49" r="K140">
        <v>61</v>
      </c>
      <c t="s" s="49" r="L140">
        <v>61</v>
      </c>
      <c t="s" s="49" r="M140">
        <v>61</v>
      </c>
      <c s="49" r="N140">
        <v>10775000000</v>
      </c>
      <c s="49" r="O140">
        <v>10775000000</v>
      </c>
      <c t="s" s="49" r="P140">
        <v>61</v>
      </c>
      <c t="s" s="49" r="Q140">
        <v>61</v>
      </c>
      <c t="s" s="49" r="R140">
        <v>61</v>
      </c>
      <c t="s" s="49" r="S140">
        <v>61</v>
      </c>
      <c t="s" s="49" r="T140">
        <v>61</v>
      </c>
      <c s="28" r="U140">
        <v>10780000000</v>
      </c>
      <c s="28" r="V140">
        <v>10780000000</v>
      </c>
      <c t="s" s="11" r="W140">
        <v>61</v>
      </c>
      <c t="s" s="11" r="X140">
        <v>61</v>
      </c>
      <c t="s" s="11" r="Y140">
        <v>61</v>
      </c>
      <c s="19" r="Z140"/>
      <c s="19" r="AA140"/>
      <c s="24" r="AB140"/>
      <c s="24" r="AC140"/>
      <c s="24" r="AD140"/>
      <c s="24" r="AE140"/>
      <c s="24" r="AF140"/>
      <c s="24" r="AG140"/>
      <c s="24" r="AH140"/>
      <c s="24" r="AI140"/>
      <c s="24" r="AJ140"/>
    </row>
    <row r="141">
      <c s="39" r="A141">
        <v>9</v>
      </c>
      <c s="39" r="B141">
        <v>1</v>
      </c>
      <c s="11" r="C141">
        <v>17</v>
      </c>
      <c s="11" r="D141">
        <v>7</v>
      </c>
      <c s="53" r="E141">
        <f>((1/(INDEX(E0!J$20:J$44,C141,1)-INDEX(E0!J$20:J$44,D141,1))))*100000000</f>
        <v>158.187079836707</v>
      </c>
      <c s="53" r="F141"/>
      <c s="49" r="G141">
        <f>SUM(H141:M141)</f>
        <v>994420000.17559</v>
      </c>
      <c s="49" r="H141">
        <v>994420000</v>
      </c>
      <c t="s" s="49" r="I141">
        <v>61</v>
      </c>
      <c t="s" s="49" r="J141">
        <v>61</v>
      </c>
      <c t="s" s="49" r="K141">
        <v>61</v>
      </c>
      <c s="49" r="L141">
        <v>0.17559</v>
      </c>
      <c t="s" s="49" r="M141">
        <v>61</v>
      </c>
      <c s="49" r="N141">
        <v>994440000</v>
      </c>
      <c s="49" r="O141">
        <v>994440000</v>
      </c>
      <c t="s" s="49" r="P141">
        <v>61</v>
      </c>
      <c t="s" s="49" r="Q141">
        <v>61</v>
      </c>
      <c t="s" s="49" r="R141">
        <v>61</v>
      </c>
      <c s="49" r="S141">
        <v>0.1756</v>
      </c>
      <c t="s" s="49" r="T141">
        <v>61</v>
      </c>
      <c s="28" r="U141">
        <v>994400000.1756</v>
      </c>
      <c s="28" r="V141">
        <v>994400000</v>
      </c>
      <c t="s" s="11" r="W141">
        <v>61</v>
      </c>
      <c t="s" s="11" r="X141">
        <v>61</v>
      </c>
      <c s="28" r="Y141">
        <v>0.1756</v>
      </c>
      <c s="19" r="Z141"/>
      <c s="19" r="AA141"/>
      <c s="24" r="AB141"/>
      <c s="24" r="AC141"/>
      <c s="24" r="AD141"/>
      <c s="24" r="AE141"/>
      <c s="24" r="AF141"/>
      <c s="24" r="AG141"/>
      <c s="24" r="AH141"/>
      <c s="24" r="AI141"/>
      <c s="24" r="AJ141"/>
    </row>
    <row r="142">
      <c s="39" r="A142">
        <v>9</v>
      </c>
      <c s="39" r="B142">
        <v>1</v>
      </c>
      <c s="11" r="C142">
        <v>17</v>
      </c>
      <c s="11" r="D142">
        <v>8</v>
      </c>
      <c s="53" r="E142">
        <f>((1/(INDEX(E0!J$20:J$44,C142,1)-INDEX(E0!J$20:J$44,D142,1))))*100000000</f>
        <v>158.18738116608</v>
      </c>
      <c s="53" r="F142"/>
      <c s="49" r="G142">
        <f>SUM(H142:M142)</f>
        <v>758691.4525</v>
      </c>
      <c t="s" s="49" r="H142">
        <v>61</v>
      </c>
      <c s="49" r="I142">
        <v>758690</v>
      </c>
      <c t="s" s="49" r="J142">
        <v>61</v>
      </c>
      <c s="49" r="K142">
        <v>1.4525</v>
      </c>
      <c t="s" s="49" r="L142">
        <v>61</v>
      </c>
      <c t="s" s="11" r="M142">
        <v>61</v>
      </c>
      <c s="49" r="N142">
        <v>758710</v>
      </c>
      <c t="s" s="49" r="O142">
        <v>61</v>
      </c>
      <c s="49" r="P142">
        <v>758710</v>
      </c>
      <c t="s" s="49" r="Q142">
        <v>61</v>
      </c>
      <c s="49" r="R142">
        <v>1.4525</v>
      </c>
      <c t="s" s="49" r="S142">
        <v>61</v>
      </c>
      <c t="s" s="49" r="T142">
        <v>61</v>
      </c>
      <c s="28" r="U142">
        <v>758701.452</v>
      </c>
      <c t="s" s="11" r="V142">
        <v>61</v>
      </c>
      <c s="28" r="W142">
        <v>758700</v>
      </c>
      <c s="28" r="X142">
        <v>1.452</v>
      </c>
      <c t="s" s="11" r="Y142">
        <v>61</v>
      </c>
      <c s="19" r="Z142"/>
      <c s="19" r="AA142"/>
      <c s="24" r="AB142"/>
      <c s="24" r="AC142"/>
      <c s="24" r="AD142"/>
      <c s="24" r="AE142"/>
      <c s="24" r="AF142"/>
      <c s="24" r="AG142"/>
      <c s="24" r="AH142"/>
      <c s="24" r="AI142"/>
      <c s="24" r="AJ142"/>
    </row>
    <row r="143">
      <c s="39" r="A143">
        <v>9</v>
      </c>
      <c s="39" r="B143">
        <v>1</v>
      </c>
      <c s="11" r="C143">
        <v>17</v>
      </c>
      <c s="11" r="D143">
        <v>9</v>
      </c>
      <c s="53" r="E143">
        <f>((1/(INDEX(E0!J$20:J$44,C143,1)-INDEX(E0!J$20:J$44,D143,1))))*100000000</f>
        <v>158.246503936857</v>
      </c>
      <c s="53" r="F143"/>
      <c s="49" r="G143">
        <f>SUM(H143:M143)</f>
        <v>11.5536</v>
      </c>
      <c t="s" s="49" r="H143">
        <v>61</v>
      </c>
      <c t="s" s="49" r="I143">
        <v>61</v>
      </c>
      <c s="49" r="J143">
        <v>9.6755</v>
      </c>
      <c t="s" s="49" r="K143">
        <v>61</v>
      </c>
      <c s="49" r="L143">
        <v>1.8781</v>
      </c>
      <c t="s" s="49" r="M143">
        <v>61</v>
      </c>
      <c s="49" r="N143">
        <v>11.554</v>
      </c>
      <c t="s" s="49" r="O143">
        <v>61</v>
      </c>
      <c t="s" s="49" r="P143">
        <v>61</v>
      </c>
      <c s="49" r="Q143">
        <v>9.6758</v>
      </c>
      <c t="s" s="49" r="R143">
        <v>61</v>
      </c>
      <c s="49" r="S143">
        <v>1.8782</v>
      </c>
      <c t="s" s="49" r="T143">
        <v>61</v>
      </c>
      <c s="28" r="U143">
        <v>1.878</v>
      </c>
      <c t="s" s="11" r="V143">
        <v>61</v>
      </c>
      <c t="s" s="11" r="W143">
        <v>61</v>
      </c>
      <c t="s" s="11" r="X143">
        <v>61</v>
      </c>
      <c s="28" r="Y143">
        <v>1.878</v>
      </c>
      <c s="19" r="Z143"/>
      <c s="19" r="AA143"/>
      <c s="24" r="AB143"/>
      <c s="24" r="AC143"/>
      <c s="24" r="AD143"/>
      <c s="24" r="AE143"/>
      <c s="24" r="AF143"/>
      <c s="24" r="AG143"/>
      <c s="24" r="AH143"/>
      <c s="24" r="AI143"/>
      <c s="24" r="AJ143"/>
    </row>
    <row r="144">
      <c s="39" r="A144">
        <v>9</v>
      </c>
      <c s="39" r="B144">
        <v>1</v>
      </c>
      <c s="11" r="C144">
        <v>17</v>
      </c>
      <c s="11" r="D144">
        <v>10</v>
      </c>
      <c s="53" r="E144">
        <f>((1/(INDEX(E0!J$20:J$44,C144,1)-INDEX(E0!J$20:J$44,D144,1))))*100000000</f>
        <v>499.457833527128</v>
      </c>
      <c s="53" r="F144"/>
      <c s="49" r="G144">
        <f>SUM(H144:M144)</f>
        <v>0.00085708</v>
      </c>
      <c t="s" s="49" r="H144">
        <v>61</v>
      </c>
      <c t="s" s="49" r="I144">
        <v>61</v>
      </c>
      <c t="s" s="49" r="J144">
        <v>61</v>
      </c>
      <c s="49" r="K144">
        <v>0.00085708</v>
      </c>
      <c t="s" s="49" r="L144">
        <v>61</v>
      </c>
      <c t="s" s="49" r="M144">
        <v>61</v>
      </c>
      <c s="49" r="N144">
        <v>0.00085711</v>
      </c>
      <c t="s" s="49" r="O144">
        <v>61</v>
      </c>
      <c t="s" s="49" r="P144">
        <v>61</v>
      </c>
      <c t="s" s="49" r="Q144">
        <v>61</v>
      </c>
      <c s="49" r="R144">
        <v>0.00085711</v>
      </c>
      <c t="s" s="49" r="S144">
        <v>61</v>
      </c>
      <c t="s" s="49" r="T144">
        <v>61</v>
      </c>
      <c s="28" r="U144">
        <v>0.0008618</v>
      </c>
      <c t="s" s="11" r="V144">
        <v>61</v>
      </c>
      <c t="s" s="11" r="W144">
        <v>61</v>
      </c>
      <c s="28" r="X144">
        <v>0.0008618</v>
      </c>
      <c t="s" s="11" r="Y144">
        <v>61</v>
      </c>
      <c s="19" r="Z144"/>
      <c s="19" r="AA144"/>
      <c s="24" r="AB144"/>
      <c s="24" r="AC144"/>
      <c s="24" r="AD144"/>
      <c s="24" r="AE144"/>
      <c s="24" r="AF144"/>
      <c s="24" r="AG144"/>
      <c s="24" r="AH144"/>
      <c s="24" r="AI144"/>
      <c s="24" r="AJ144"/>
    </row>
    <row r="145">
      <c s="39" r="A145">
        <v>9</v>
      </c>
      <c s="39" r="B145">
        <v>1</v>
      </c>
      <c s="11" r="C145">
        <v>17</v>
      </c>
      <c s="11" r="D145">
        <v>11</v>
      </c>
      <c s="53" r="E145">
        <f>((1/(INDEX(E0!J$20:J$44,C145,1)-INDEX(E0!J$20:J$44,D145,1))))*100000000</f>
        <v>499.493211689953</v>
      </c>
      <c s="53" r="F145"/>
      <c s="49" r="G145">
        <f>SUM(H145:M145)</f>
        <v>4849400000</v>
      </c>
      <c s="49" r="H145">
        <v>4849400000</v>
      </c>
      <c t="s" s="49" r="I145">
        <v>61</v>
      </c>
      <c t="s" s="49" r="J145">
        <v>61</v>
      </c>
      <c t="s" s="49" r="K145">
        <v>61</v>
      </c>
      <c t="s" s="49" r="L145">
        <v>61</v>
      </c>
      <c t="s" s="49" r="M145">
        <v>61</v>
      </c>
      <c s="49" r="N145">
        <v>4849500000</v>
      </c>
      <c s="49" r="O145">
        <v>4849500000</v>
      </c>
      <c t="s" s="49" r="P145">
        <v>61</v>
      </c>
      <c t="s" s="49" r="Q145">
        <v>61</v>
      </c>
      <c t="s" s="49" r="R145">
        <v>61</v>
      </c>
      <c t="s" s="49" r="S145">
        <v>61</v>
      </c>
      <c t="s" s="49" r="T145">
        <v>61</v>
      </c>
      <c s="28" r="U145">
        <v>4850000000</v>
      </c>
      <c s="28" r="V145">
        <v>4850000000</v>
      </c>
      <c t="s" s="11" r="W145">
        <v>61</v>
      </c>
      <c t="s" s="11" r="X145">
        <v>61</v>
      </c>
      <c t="s" s="11" r="Y145">
        <v>61</v>
      </c>
      <c s="19" r="Z145"/>
      <c s="19" r="AA145"/>
      <c s="24" r="AB145"/>
      <c s="24" r="AC145"/>
      <c s="24" r="AD145"/>
      <c s="24" r="AE145"/>
      <c s="24" r="AF145"/>
      <c s="24" r="AG145"/>
      <c s="24" r="AH145"/>
      <c s="24" r="AI145"/>
      <c s="24" r="AJ145"/>
    </row>
    <row r="146">
      <c s="39" r="A146">
        <v>9</v>
      </c>
      <c s="39" r="B146">
        <v>1</v>
      </c>
      <c s="11" r="C146">
        <v>17</v>
      </c>
      <c s="11" r="D146">
        <v>12</v>
      </c>
      <c s="53" r="E146">
        <f>((1/(INDEX(E0!J$20:J$44,C146,1)-INDEX(E0!J$20:J$44,D146,1))))*100000000</f>
        <v>500.208564461995</v>
      </c>
      <c s="53" r="F146"/>
      <c s="49" r="G146">
        <f>SUM(H146:M146)</f>
        <v>1251600000.02209</v>
      </c>
      <c s="49" r="H146">
        <v>1251600000</v>
      </c>
      <c t="s" s="49" r="I146">
        <v>61</v>
      </c>
      <c t="s" s="49" r="J146">
        <v>61</v>
      </c>
      <c t="s" s="49" r="K146">
        <v>61</v>
      </c>
      <c s="49" r="L146">
        <v>0.022092</v>
      </c>
      <c t="s" s="49" r="M146">
        <v>61</v>
      </c>
      <c s="49" r="N146">
        <v>1251600000</v>
      </c>
      <c s="49" r="O146">
        <v>1251600000</v>
      </c>
      <c t="s" s="49" r="P146">
        <v>61</v>
      </c>
      <c t="s" s="49" r="Q146">
        <v>61</v>
      </c>
      <c t="s" s="49" r="R146">
        <v>61</v>
      </c>
      <c s="49" r="S146">
        <v>0.022092</v>
      </c>
      <c t="s" s="49" r="T146">
        <v>61</v>
      </c>
      <c s="28" r="U146">
        <v>1252000000.02209</v>
      </c>
      <c s="28" r="V146">
        <v>1252000000</v>
      </c>
      <c t="s" s="11" r="W146">
        <v>61</v>
      </c>
      <c t="s" s="11" r="X146">
        <v>61</v>
      </c>
      <c s="28" r="Y146">
        <v>0.02209</v>
      </c>
      <c s="19" r="Z146"/>
      <c s="19" r="AA146"/>
      <c s="24" r="AB146"/>
      <c s="24" r="AC146"/>
      <c s="24" r="AD146"/>
      <c s="24" r="AE146"/>
      <c s="24" r="AF146"/>
      <c s="24" r="AG146"/>
      <c s="24" r="AH146"/>
      <c s="24" r="AI146"/>
      <c s="24" r="AJ146"/>
    </row>
    <row r="147">
      <c s="39" r="A147">
        <v>9</v>
      </c>
      <c s="39" r="B147">
        <v>1</v>
      </c>
      <c s="11" r="C147">
        <v>17</v>
      </c>
      <c s="11" r="D147">
        <v>13</v>
      </c>
      <c s="53" r="E147">
        <f>((1/(INDEX(E0!J$20:J$44,C147,1)-INDEX(E0!J$20:J$44,D147,1))))*100000000</f>
        <v>500.209853039647</v>
      </c>
      <c s="53" r="F147"/>
      <c s="49" r="G147">
        <f>SUM(H147:M147)</f>
        <v>241790.18059</v>
      </c>
      <c t="s" s="49" r="H147">
        <v>61</v>
      </c>
      <c s="49" r="I147">
        <v>241790</v>
      </c>
      <c t="s" s="49" r="J147">
        <v>61</v>
      </c>
      <c s="49" r="K147">
        <v>0.18059</v>
      </c>
      <c t="s" s="49" r="L147">
        <v>61</v>
      </c>
      <c t="s" s="49" r="M147">
        <v>61</v>
      </c>
      <c s="49" r="N147">
        <v>241800</v>
      </c>
      <c t="s" s="49" r="O147">
        <v>61</v>
      </c>
      <c s="49" r="P147">
        <v>241800</v>
      </c>
      <c t="s" s="49" r="Q147">
        <v>61</v>
      </c>
      <c s="49" r="R147">
        <v>0.18059</v>
      </c>
      <c t="s" s="49" r="S147">
        <v>61</v>
      </c>
      <c t="s" s="49" r="T147">
        <v>61</v>
      </c>
      <c s="28" r="U147">
        <v>241800.1805</v>
      </c>
      <c t="s" s="11" r="V147">
        <v>61</v>
      </c>
      <c s="28" r="W147">
        <v>241800</v>
      </c>
      <c s="28" r="X147">
        <v>0.1805</v>
      </c>
      <c t="s" s="11" r="Y147">
        <v>61</v>
      </c>
      <c s="19" r="Z147"/>
      <c s="19" r="AA147"/>
      <c s="24" r="AB147"/>
      <c s="24" r="AC147"/>
      <c s="24" r="AD147"/>
      <c s="24" r="AE147"/>
      <c s="24" r="AF147"/>
      <c s="24" r="AG147"/>
      <c s="24" r="AH147"/>
      <c s="24" r="AI147"/>
      <c s="24" r="AJ147"/>
    </row>
    <row r="148">
      <c s="39" r="A148">
        <v>9</v>
      </c>
      <c s="39" r="B148">
        <v>1</v>
      </c>
      <c s="11" r="C148">
        <v>17</v>
      </c>
      <c s="11" r="D148">
        <v>14</v>
      </c>
      <c s="53" r="E148">
        <f>((1/(INDEX(E0!J$20:J$44,C148,1)-INDEX(E0!J$20:J$44,D148,1))))*100000000</f>
        <v>500.458838178903</v>
      </c>
      <c s="53" r="F148"/>
      <c s="49" r="G148">
        <f>SUM(H148:M148)</f>
        <v>25166.0000002683</v>
      </c>
      <c t="s" s="49" r="H148">
        <v>61</v>
      </c>
      <c s="49" r="I148">
        <v>25166</v>
      </c>
      <c t="s" s="49" r="J148">
        <v>61</v>
      </c>
      <c t="s" s="49" r="K148">
        <v>61</v>
      </c>
      <c t="s" s="11" r="L148">
        <v>61</v>
      </c>
      <c s="49" r="M148">
        <v>0.00000026828</v>
      </c>
      <c s="49" r="N148">
        <v>25167</v>
      </c>
      <c t="s" s="49" r="O148">
        <v>61</v>
      </c>
      <c s="49" r="P148">
        <v>25167</v>
      </c>
      <c t="s" s="49" r="Q148">
        <v>61</v>
      </c>
      <c t="s" s="49" r="R148">
        <v>61</v>
      </c>
      <c t="s" s="49" r="S148">
        <v>61</v>
      </c>
      <c s="49" r="T148">
        <v>0.00000026829</v>
      </c>
      <c s="28" r="U148">
        <v>25170</v>
      </c>
      <c t="s" s="11" r="V148">
        <v>61</v>
      </c>
      <c s="28" r="W148">
        <v>25170</v>
      </c>
      <c t="s" s="11" r="X148">
        <v>61</v>
      </c>
      <c t="s" s="11" r="Y148">
        <v>61</v>
      </c>
      <c s="19" r="Z148"/>
      <c s="19" r="AA148"/>
      <c s="24" r="AB148"/>
      <c s="24" r="AC148"/>
      <c s="24" r="AD148"/>
      <c s="24" r="AE148"/>
      <c s="24" r="AF148"/>
      <c s="24" r="AG148"/>
      <c s="24" r="AH148"/>
      <c s="24" r="AI148"/>
      <c s="24" r="AJ148"/>
    </row>
    <row r="149">
      <c s="39" r="A149">
        <v>9</v>
      </c>
      <c s="39" r="B149">
        <v>1</v>
      </c>
      <c s="11" r="C149">
        <v>17</v>
      </c>
      <c s="11" r="D149">
        <v>15</v>
      </c>
      <c s="53" r="E149">
        <f>((1/(INDEX(E0!J$20:J$44,C149,1)-INDEX(E0!J$20:J$44,D149,1))))*100000000</f>
        <v>500.459291510192</v>
      </c>
      <c s="53" r="F149"/>
      <c s="49" r="G149">
        <f>SUM(H149:M149)</f>
        <v>3.54128</v>
      </c>
      <c t="s" s="49" r="H149">
        <v>61</v>
      </c>
      <c t="s" s="49" r="I149">
        <v>61</v>
      </c>
      <c s="49" r="J149">
        <v>3.3051</v>
      </c>
      <c t="s" s="49" r="K149">
        <v>61</v>
      </c>
      <c s="49" r="L149">
        <v>0.23618</v>
      </c>
      <c t="s" s="49" r="M149">
        <v>61</v>
      </c>
      <c s="49" r="N149">
        <v>3.5414</v>
      </c>
      <c t="s" s="49" r="O149">
        <v>61</v>
      </c>
      <c t="s" s="49" r="P149">
        <v>61</v>
      </c>
      <c s="49" r="Q149">
        <v>3.3052</v>
      </c>
      <c t="s" s="49" r="R149">
        <v>61</v>
      </c>
      <c s="49" r="S149">
        <v>0.23619</v>
      </c>
      <c t="s" s="49" r="T149">
        <v>61</v>
      </c>
      <c s="28" r="U149">
        <v>0.2362</v>
      </c>
      <c t="s" s="11" r="V149">
        <v>61</v>
      </c>
      <c t="s" s="11" r="W149">
        <v>61</v>
      </c>
      <c t="s" s="11" r="X149">
        <v>61</v>
      </c>
      <c s="28" r="Y149">
        <v>0.2362</v>
      </c>
      <c s="19" r="Z149"/>
      <c s="19" r="AA149"/>
      <c s="24" r="AB149"/>
      <c s="24" r="AC149"/>
      <c s="24" r="AD149"/>
      <c s="24" r="AE149"/>
      <c s="24" r="AF149"/>
      <c s="24" r="AG149"/>
      <c s="24" r="AH149"/>
      <c s="24" r="AI149"/>
      <c s="24" r="AJ149"/>
    </row>
    <row r="150">
      <c s="39" r="A150">
        <v>9</v>
      </c>
      <c s="39" r="B150">
        <v>1</v>
      </c>
      <c s="11" r="C150">
        <v>17</v>
      </c>
      <c s="11" r="D150">
        <v>16</v>
      </c>
      <c s="53" r="E150">
        <f>((1/(INDEX(E0!J$20:J$44,C150,1)-INDEX(E0!J$20:J$44,D150,1))))*100000000</f>
        <v>500.584234362846</v>
      </c>
      <c s="53" r="F150"/>
      <c s="49" r="G150">
        <f>SUM(H150:M150)</f>
        <v>0.0000072435</v>
      </c>
      <c t="s" s="49" r="H150">
        <v>61</v>
      </c>
      <c t="s" s="49" r="I150">
        <v>61</v>
      </c>
      <c t="s" s="49" r="J150">
        <v>61</v>
      </c>
      <c t="s" s="49" r="K150">
        <v>61</v>
      </c>
      <c t="s" s="49" r="L150">
        <v>61</v>
      </c>
      <c s="49" r="M150">
        <v>0.0000072435</v>
      </c>
      <c s="49" r="N150">
        <v>0.0000072437</v>
      </c>
      <c t="s" s="49" r="O150">
        <v>61</v>
      </c>
      <c t="s" s="49" r="P150">
        <v>61</v>
      </c>
      <c t="s" s="49" r="Q150">
        <v>61</v>
      </c>
      <c t="s" s="49" r="R150">
        <v>61</v>
      </c>
      <c t="s" s="49" r="S150">
        <v>61</v>
      </c>
      <c s="49" r="T150">
        <v>0.0000072437</v>
      </c>
      <c s="24" r="U150"/>
      <c s="24" r="V150"/>
      <c s="24" r="W150"/>
      <c s="24" r="X150"/>
      <c s="24" r="Y150"/>
      <c s="19" r="Z150"/>
      <c s="19" r="AA150"/>
      <c s="24" r="AB150"/>
      <c s="24" r="AC150"/>
      <c s="24" r="AD150"/>
      <c s="24" r="AE150"/>
      <c s="24" r="AF150"/>
      <c s="24" r="AG150"/>
      <c s="24" r="AH150"/>
      <c s="24" r="AI150"/>
      <c s="24" r="AJ150"/>
    </row>
    <row r="151">
      <c s="39" r="A151">
        <v>9</v>
      </c>
      <c s="39" r="B151">
        <v>1</v>
      </c>
      <c s="11" r="C151">
        <v>18</v>
      </c>
      <c s="11" r="D151">
        <v>1</v>
      </c>
      <c s="53" r="E151">
        <f>((1/(INDEX(E0!J$20:J$44,C151,1)-INDEX(E0!J$20:J$44,D151,1))))*100000000</f>
        <v>11.7076172898305</v>
      </c>
      <c s="53" r="F151"/>
      <c s="49" r="G151">
        <f>SUM(H151:M151)</f>
        <v>1004.9</v>
      </c>
      <c t="s" s="49" r="H151">
        <v>61</v>
      </c>
      <c t="s" s="49" r="I151">
        <v>61</v>
      </c>
      <c t="s" s="49" r="J151">
        <v>61</v>
      </c>
      <c s="49" r="K151">
        <v>1004.9</v>
      </c>
      <c t="s" s="49" r="L151">
        <v>61</v>
      </c>
      <c t="s" s="49" r="M151">
        <v>61</v>
      </c>
      <c s="49" r="N151">
        <v>1004.9</v>
      </c>
      <c t="s" s="49" r="O151">
        <v>61</v>
      </c>
      <c t="s" s="49" r="P151">
        <v>61</v>
      </c>
      <c t="s" s="49" r="Q151">
        <v>61</v>
      </c>
      <c s="49" r="R151">
        <v>1004.9</v>
      </c>
      <c t="s" s="49" r="S151">
        <v>61</v>
      </c>
      <c t="s" s="49" r="T151">
        <v>61</v>
      </c>
      <c s="28" r="U151">
        <v>1005</v>
      </c>
      <c t="s" s="11" r="V151">
        <v>61</v>
      </c>
      <c t="s" s="11" r="W151">
        <v>61</v>
      </c>
      <c s="28" r="X151">
        <v>1005</v>
      </c>
      <c t="s" s="11" r="Y151">
        <v>61</v>
      </c>
      <c s="19" r="Z151"/>
      <c s="19" r="AA151"/>
      <c s="24" r="AB151"/>
      <c s="24" r="AC151"/>
      <c s="24" r="AD151"/>
      <c s="24" r="AE151"/>
      <c s="24" r="AF151"/>
      <c s="24" r="AG151"/>
      <c s="24" r="AH151"/>
      <c s="24" r="AI151"/>
      <c s="24" r="AJ151"/>
    </row>
    <row r="152">
      <c s="39" r="A152">
        <v>9</v>
      </c>
      <c s="39" r="B152">
        <v>1</v>
      </c>
      <c s="11" r="C152">
        <v>18</v>
      </c>
      <c s="11" r="D152">
        <v>2</v>
      </c>
      <c s="53" r="E152">
        <f>((1/(INDEX(E0!J$20:J$44,C152,1)-INDEX(E0!J$20:J$44,D152,1))))*100000000</f>
        <v>53.4951464795114</v>
      </c>
      <c s="53" r="F152"/>
      <c s="49" r="G152">
        <f>SUM(H152:M152)</f>
        <v>2826800000</v>
      </c>
      <c s="49" r="H152">
        <v>2826800000</v>
      </c>
      <c t="s" s="49" r="I152">
        <v>61</v>
      </c>
      <c t="s" s="49" r="J152">
        <v>61</v>
      </c>
      <c t="s" s="49" r="K152">
        <v>61</v>
      </c>
      <c t="s" s="11" r="L152">
        <v>61</v>
      </c>
      <c t="s" s="49" r="M152">
        <v>61</v>
      </c>
      <c s="49" r="N152">
        <v>2826900000</v>
      </c>
      <c s="49" r="O152">
        <v>2826900000</v>
      </c>
      <c t="s" s="49" r="P152">
        <v>61</v>
      </c>
      <c t="s" s="49" r="Q152">
        <v>61</v>
      </c>
      <c t="s" s="49" r="R152">
        <v>61</v>
      </c>
      <c t="s" s="49" r="S152">
        <v>61</v>
      </c>
      <c t="s" s="49" r="T152">
        <v>61</v>
      </c>
      <c s="28" r="U152">
        <v>2827000000</v>
      </c>
      <c s="28" r="V152">
        <v>2827000000</v>
      </c>
      <c t="s" s="11" r="W152">
        <v>61</v>
      </c>
      <c t="s" s="11" r="X152">
        <v>61</v>
      </c>
      <c t="s" s="11" r="Y152">
        <v>61</v>
      </c>
      <c s="19" r="Z152"/>
      <c s="19" r="AA152"/>
      <c s="24" r="AB152"/>
      <c s="24" r="AC152"/>
      <c s="24" r="AD152"/>
      <c s="24" r="AE152"/>
      <c s="24" r="AF152"/>
      <c s="24" r="AG152"/>
      <c s="24" r="AH152"/>
      <c s="24" r="AI152"/>
      <c s="24" r="AJ152"/>
    </row>
    <row r="153">
      <c s="39" r="A153">
        <v>9</v>
      </c>
      <c s="39" r="B153">
        <v>1</v>
      </c>
      <c s="11" r="C153">
        <v>18</v>
      </c>
      <c s="11" r="D153">
        <v>3</v>
      </c>
      <c s="53" r="E153">
        <f>((1/(INDEX(E0!J$20:J$44,C153,1)-INDEX(E0!J$20:J$44,D153,1))))*100000000</f>
        <v>53.4983529547673</v>
      </c>
      <c s="53" r="F153"/>
      <c s="49" r="G153">
        <f>SUM(H153:M153)</f>
        <v>3.7952</v>
      </c>
      <c t="s" s="49" r="H153">
        <v>61</v>
      </c>
      <c t="s" s="49" r="I153">
        <v>61</v>
      </c>
      <c t="s" s="49" r="J153">
        <v>61</v>
      </c>
      <c s="49" r="K153">
        <v>3.7952</v>
      </c>
      <c t="s" s="49" r="L153">
        <v>61</v>
      </c>
      <c t="s" s="49" r="M153">
        <v>61</v>
      </c>
      <c s="49" r="N153">
        <v>3.7947</v>
      </c>
      <c t="s" s="49" r="O153">
        <v>61</v>
      </c>
      <c t="s" s="49" r="P153">
        <v>61</v>
      </c>
      <c t="s" s="49" r="Q153">
        <v>61</v>
      </c>
      <c s="49" r="R153">
        <v>3.7947</v>
      </c>
      <c t="s" s="49" r="S153">
        <v>61</v>
      </c>
      <c t="s" s="49" r="T153">
        <v>61</v>
      </c>
      <c s="28" r="U153">
        <v>3.795</v>
      </c>
      <c t="s" s="11" r="V153">
        <v>61</v>
      </c>
      <c t="s" s="11" r="W153">
        <v>61</v>
      </c>
      <c s="28" r="X153">
        <v>3.795</v>
      </c>
      <c t="s" s="11" r="Y153">
        <v>61</v>
      </c>
      <c s="19" r="Z153"/>
      <c s="19" r="AA153"/>
      <c s="24" r="AB153"/>
      <c s="24" r="AC153"/>
      <c s="24" r="AD153"/>
      <c s="24" r="AE153"/>
      <c s="24" r="AF153"/>
      <c s="24" r="AG153"/>
      <c s="24" r="AH153"/>
      <c s="24" r="AI153"/>
      <c s="24" r="AJ153"/>
    </row>
    <row r="154">
      <c s="39" r="A154">
        <v>9</v>
      </c>
      <c s="39" r="B154">
        <v>1</v>
      </c>
      <c s="11" r="C154">
        <v>18</v>
      </c>
      <c s="11" r="D154">
        <v>4</v>
      </c>
      <c s="53" r="E154">
        <f>((1/(INDEX(E0!J$20:J$44,C154,1)-INDEX(E0!J$20:J$44,D154,1))))*100000000</f>
        <v>53.5641484193262</v>
      </c>
      <c s="53" r="F154"/>
      <c s="49" r="G154">
        <f>SUM(H154:M154)</f>
        <v>5700300219.53</v>
      </c>
      <c s="49" r="H154">
        <v>5700300000</v>
      </c>
      <c t="s" s="49" r="I154">
        <v>61</v>
      </c>
      <c t="s" s="49" r="J154">
        <v>61</v>
      </c>
      <c t="s" s="49" r="K154">
        <v>61</v>
      </c>
      <c s="49" r="L154">
        <v>219.53</v>
      </c>
      <c t="s" s="49" r="M154">
        <v>61</v>
      </c>
      <c s="49" r="N154">
        <v>5700500000</v>
      </c>
      <c s="49" r="O154">
        <v>5700500000</v>
      </c>
      <c t="s" s="49" r="P154">
        <v>61</v>
      </c>
      <c t="s" s="49" r="Q154">
        <v>61</v>
      </c>
      <c t="s" s="49" r="R154">
        <v>61</v>
      </c>
      <c s="49" r="S154">
        <v>219.53</v>
      </c>
      <c t="s" s="49" r="T154">
        <v>61</v>
      </c>
      <c s="28" r="U154">
        <v>5700000219.5</v>
      </c>
      <c s="28" r="V154">
        <v>5700000000</v>
      </c>
      <c t="s" s="11" r="W154">
        <v>61</v>
      </c>
      <c t="s" s="11" r="X154">
        <v>61</v>
      </c>
      <c s="28" r="Y154">
        <v>219.5</v>
      </c>
      <c s="19" r="Z154"/>
      <c s="19" r="AA154"/>
      <c s="24" r="AB154"/>
      <c s="24" r="AC154"/>
      <c s="24" r="AD154"/>
      <c s="24" r="AE154"/>
      <c s="24" r="AF154"/>
      <c s="24" r="AG154"/>
      <c s="24" r="AH154"/>
      <c s="24" r="AI154"/>
      <c s="24" r="AJ154"/>
    </row>
    <row r="155">
      <c s="39" r="A155">
        <v>9</v>
      </c>
      <c s="39" r="B155">
        <v>1</v>
      </c>
      <c s="11" r="C155">
        <v>18</v>
      </c>
      <c s="11" r="D155">
        <v>5</v>
      </c>
      <c s="53" r="E155">
        <f>((1/(INDEX(E0!J$20:J$44,C155,1)-INDEX(E0!J$20:J$44,D155,1))))*100000000</f>
        <v>158.007209533996</v>
      </c>
      <c s="53" r="F155"/>
      <c s="49" r="G155">
        <f>SUM(H155:M155)</f>
        <v>1983700000</v>
      </c>
      <c s="49" r="H155">
        <v>1983700000</v>
      </c>
      <c t="s" s="49" r="I155">
        <v>61</v>
      </c>
      <c t="s" s="49" r="J155">
        <v>61</v>
      </c>
      <c t="s" s="49" r="K155">
        <v>61</v>
      </c>
      <c t="s" s="49" r="L155">
        <v>61</v>
      </c>
      <c t="s" s="49" r="M155">
        <v>61</v>
      </c>
      <c s="49" r="N155">
        <v>1983700000</v>
      </c>
      <c s="49" r="O155">
        <v>1983700000</v>
      </c>
      <c t="s" s="49" r="P155">
        <v>61</v>
      </c>
      <c t="s" s="49" r="Q155">
        <v>61</v>
      </c>
      <c t="s" s="49" r="R155">
        <v>61</v>
      </c>
      <c t="s" s="49" r="S155">
        <v>61</v>
      </c>
      <c t="s" s="49" r="T155">
        <v>61</v>
      </c>
      <c s="28" r="U155">
        <v>1984000000</v>
      </c>
      <c s="28" r="V155">
        <v>1984000000</v>
      </c>
      <c t="s" s="11" r="W155">
        <v>61</v>
      </c>
      <c t="s" s="11" r="X155">
        <v>61</v>
      </c>
      <c t="s" s="11" r="Y155">
        <v>61</v>
      </c>
      <c s="19" r="Z155"/>
      <c s="19" r="AA155"/>
      <c s="24" r="AB155"/>
      <c s="24" r="AC155"/>
      <c s="24" r="AD155"/>
      <c s="24" r="AE155"/>
      <c s="24" r="AF155"/>
      <c s="24" r="AG155"/>
      <c s="24" r="AH155"/>
      <c s="24" r="AI155"/>
      <c s="24" r="AJ155"/>
    </row>
    <row r="156">
      <c s="39" r="A156">
        <v>9</v>
      </c>
      <c s="39" r="B156">
        <v>1</v>
      </c>
      <c s="11" r="C156">
        <v>18</v>
      </c>
      <c s="11" r="D156">
        <v>6</v>
      </c>
      <c s="53" r="E156">
        <f>((1/(INDEX(E0!J$20:J$44,C156,1)-INDEX(E0!J$20:J$44,D156,1))))*100000000</f>
        <v>158.015573679949</v>
      </c>
      <c s="53" r="F156"/>
      <c s="49" r="G156">
        <f>SUM(H156:M156)</f>
        <v>0.09071</v>
      </c>
      <c t="s" s="49" r="H156">
        <v>61</v>
      </c>
      <c t="s" s="49" r="I156">
        <v>61</v>
      </c>
      <c t="s" s="49" r="J156">
        <v>61</v>
      </c>
      <c s="49" r="K156">
        <v>0.09071</v>
      </c>
      <c t="s" s="49" r="L156">
        <v>61</v>
      </c>
      <c t="s" s="49" r="M156">
        <v>61</v>
      </c>
      <c s="49" r="N156">
        <v>0.090713</v>
      </c>
      <c t="s" s="49" r="O156">
        <v>61</v>
      </c>
      <c t="s" s="49" r="P156">
        <v>61</v>
      </c>
      <c t="s" s="49" r="Q156">
        <v>61</v>
      </c>
      <c s="49" r="R156">
        <v>0.090713</v>
      </c>
      <c t="s" s="49" r="S156">
        <v>61</v>
      </c>
      <c t="s" s="49" r="T156">
        <v>61</v>
      </c>
      <c s="28" r="U156">
        <v>0.09062</v>
      </c>
      <c t="s" s="11" r="V156">
        <v>61</v>
      </c>
      <c t="s" s="11" r="W156">
        <v>61</v>
      </c>
      <c s="28" r="X156">
        <v>0.09062</v>
      </c>
      <c t="s" s="11" r="Y156">
        <v>61</v>
      </c>
      <c s="19" r="Z156"/>
      <c s="19" r="AA156"/>
      <c s="24" r="AB156"/>
      <c s="24" r="AC156"/>
      <c s="24" r="AD156"/>
      <c s="24" r="AE156"/>
      <c s="24" r="AF156"/>
      <c s="24" r="AG156"/>
      <c s="24" r="AH156"/>
      <c s="24" r="AI156"/>
      <c s="24" r="AJ156"/>
    </row>
    <row r="157">
      <c s="39" r="A157">
        <v>9</v>
      </c>
      <c s="39" r="B157">
        <v>1</v>
      </c>
      <c s="11" r="C157">
        <v>18</v>
      </c>
      <c s="11" r="D157">
        <v>7</v>
      </c>
      <c s="53" r="E157">
        <f>((1/(INDEX(E0!J$20:J$44,C157,1)-INDEX(E0!J$20:J$44,D157,1))))*100000000</f>
        <v>158.185260174009</v>
      </c>
      <c s="53" r="F157"/>
      <c s="49" r="G157">
        <f>SUM(H157:M157)</f>
        <v>136270.000011942</v>
      </c>
      <c t="s" s="49" r="H157">
        <v>61</v>
      </c>
      <c s="49" r="I157">
        <v>136270</v>
      </c>
      <c t="s" s="49" r="J157">
        <v>61</v>
      </c>
      <c s="49" r="K157">
        <v>0.000011942</v>
      </c>
      <c t="s" s="49" r="L157">
        <v>61</v>
      </c>
      <c t="s" s="49" r="M157">
        <v>61</v>
      </c>
      <c s="49" r="N157">
        <v>136280</v>
      </c>
      <c t="s" s="49" r="O157">
        <v>61</v>
      </c>
      <c s="49" r="P157">
        <v>136280</v>
      </c>
      <c t="s" s="49" r="Q157">
        <v>61</v>
      </c>
      <c s="49" r="R157">
        <v>0.00001194</v>
      </c>
      <c t="s" s="49" r="S157">
        <v>61</v>
      </c>
      <c t="s" s="49" r="T157">
        <v>61</v>
      </c>
      <c s="28" r="U157">
        <v>136300.00001239</v>
      </c>
      <c t="s" s="11" r="V157">
        <v>61</v>
      </c>
      <c s="28" r="W157">
        <v>136300</v>
      </c>
      <c s="28" r="X157">
        <v>0.00001239</v>
      </c>
      <c t="s" s="11" r="Y157">
        <v>61</v>
      </c>
      <c s="19" r="Z157"/>
      <c s="19" r="AA157"/>
      <c s="24" r="AB157"/>
      <c s="24" r="AC157"/>
      <c s="24" r="AD157"/>
      <c s="24" r="AE157"/>
      <c s="24" r="AF157"/>
      <c s="24" r="AG157"/>
      <c s="24" r="AH157"/>
      <c s="24" r="AI157"/>
      <c s="24" r="AJ157"/>
    </row>
    <row r="158">
      <c s="39" r="A158">
        <v>9</v>
      </c>
      <c s="39" r="B158">
        <v>1</v>
      </c>
      <c s="11" r="C158">
        <v>18</v>
      </c>
      <c s="11" r="D158">
        <v>8</v>
      </c>
      <c s="53" r="E158">
        <f>((1/(INDEX(E0!J$20:J$44,C158,1)-INDEX(E0!J$20:J$44,D158,1))))*100000000</f>
        <v>158.18556149645</v>
      </c>
      <c s="53" r="F158"/>
      <c s="49" r="G158">
        <f>SUM(H158:M158)</f>
        <v>3997300017.641</v>
      </c>
      <c s="49" r="H158">
        <v>3997300000</v>
      </c>
      <c t="s" s="49" r="I158">
        <v>61</v>
      </c>
      <c t="s" s="49" r="J158">
        <v>61</v>
      </c>
      <c t="s" s="49" r="K158">
        <v>61</v>
      </c>
      <c s="49" r="L158">
        <v>17.641</v>
      </c>
      <c t="s" s="49" r="M158">
        <v>61</v>
      </c>
      <c s="49" r="N158">
        <v>3997400000</v>
      </c>
      <c s="49" r="O158">
        <v>3997400000</v>
      </c>
      <c t="s" s="49" r="P158">
        <v>61</v>
      </c>
      <c t="s" s="49" r="Q158">
        <v>61</v>
      </c>
      <c t="s" s="49" r="R158">
        <v>61</v>
      </c>
      <c s="49" r="S158">
        <v>17.641</v>
      </c>
      <c t="s" s="49" r="T158">
        <v>61</v>
      </c>
      <c s="28" r="U158">
        <v>3997000017.64</v>
      </c>
      <c s="28" r="V158">
        <v>3997000000</v>
      </c>
      <c t="s" s="11" r="W158">
        <v>61</v>
      </c>
      <c t="s" s="11" r="X158">
        <v>61</v>
      </c>
      <c s="28" r="Y158">
        <v>17.64</v>
      </c>
      <c s="19" r="Z158"/>
      <c s="19" r="AA158"/>
      <c s="24" r="AB158"/>
      <c s="24" r="AC158"/>
      <c s="24" r="AD158"/>
      <c s="24" r="AE158"/>
      <c s="24" r="AF158"/>
      <c s="24" r="AG158"/>
      <c s="24" r="AH158"/>
      <c s="24" r="AI158"/>
      <c s="24" r="AJ158"/>
    </row>
    <row r="159">
      <c s="39" r="A159">
        <v>9</v>
      </c>
      <c s="39" r="B159">
        <v>1</v>
      </c>
      <c s="11" r="C159">
        <v>18</v>
      </c>
      <c s="11" r="D159">
        <v>9</v>
      </c>
      <c s="53" r="E159">
        <f>((1/(INDEX(E0!J$20:J$44,C159,1)-INDEX(E0!J$20:J$44,D159,1))))*100000000</f>
        <v>158.244682906772</v>
      </c>
      <c s="53" r="F159"/>
      <c s="49" r="G159">
        <f>SUM(H159:M159)</f>
        <v>204480.0010684</v>
      </c>
      <c t="s" s="49" r="H159">
        <v>61</v>
      </c>
      <c s="49" r="I159">
        <v>204480</v>
      </c>
      <c t="s" s="49" r="J159">
        <v>61</v>
      </c>
      <c t="s" s="49" r="K159">
        <v>61</v>
      </c>
      <c t="s" s="49" r="L159">
        <v>61</v>
      </c>
      <c s="49" r="M159">
        <v>0.0010684</v>
      </c>
      <c s="49" r="N159">
        <v>204480</v>
      </c>
      <c t="s" s="49" r="O159">
        <v>61</v>
      </c>
      <c s="49" r="P159">
        <v>204480</v>
      </c>
      <c t="s" s="49" r="Q159">
        <v>61</v>
      </c>
      <c t="s" s="49" r="R159">
        <v>61</v>
      </c>
      <c t="s" s="49" r="S159">
        <v>61</v>
      </c>
      <c s="49" r="T159">
        <v>0.0010684</v>
      </c>
      <c s="28" r="U159">
        <v>204500</v>
      </c>
      <c t="s" s="11" r="V159">
        <v>61</v>
      </c>
      <c s="28" r="W159">
        <v>204500</v>
      </c>
      <c t="s" s="11" r="X159">
        <v>61</v>
      </c>
      <c t="s" s="11" r="Y159">
        <v>61</v>
      </c>
      <c s="19" r="Z159"/>
      <c s="19" r="AA159"/>
      <c s="24" r="AB159"/>
      <c s="24" r="AC159"/>
      <c s="24" r="AD159"/>
      <c s="24" r="AE159"/>
      <c s="24" r="AF159"/>
      <c s="24" r="AG159"/>
      <c s="24" r="AH159"/>
      <c s="24" r="AI159"/>
      <c s="24" r="AJ159"/>
    </row>
    <row r="160">
      <c s="39" r="A160">
        <v>9</v>
      </c>
      <c s="39" r="B160">
        <v>1</v>
      </c>
      <c s="11" r="C160">
        <v>18</v>
      </c>
      <c s="11" r="D160">
        <v>10</v>
      </c>
      <c s="53" r="E160">
        <f>((1/(INDEX(E0!J$20:J$44,C160,1)-INDEX(E0!J$20:J$44,D160,1))))*100000000</f>
        <v>499.439693590952</v>
      </c>
      <c s="53" r="F160"/>
      <c s="49" r="G160">
        <f>SUM(H160:M160)</f>
        <v>1414100000</v>
      </c>
      <c s="49" r="H160">
        <v>1414100000</v>
      </c>
      <c t="s" s="49" r="I160">
        <v>61</v>
      </c>
      <c t="s" s="49" r="J160">
        <v>61</v>
      </c>
      <c t="s" s="49" r="K160">
        <v>61</v>
      </c>
      <c t="s" s="49" r="L160">
        <v>61</v>
      </c>
      <c t="s" s="49" r="M160">
        <v>61</v>
      </c>
      <c s="49" r="N160">
        <v>1414100000</v>
      </c>
      <c s="49" r="O160">
        <v>1414100000</v>
      </c>
      <c t="s" s="49" r="P160">
        <v>61</v>
      </c>
      <c t="s" s="49" r="Q160">
        <v>61</v>
      </c>
      <c t="s" s="49" r="R160">
        <v>61</v>
      </c>
      <c t="s" s="49" r="S160">
        <v>61</v>
      </c>
      <c t="s" s="49" r="T160">
        <v>61</v>
      </c>
      <c s="28" r="U160">
        <v>1414000000</v>
      </c>
      <c s="28" r="V160">
        <v>1414000000</v>
      </c>
      <c t="s" s="11" r="W160">
        <v>61</v>
      </c>
      <c t="s" s="11" r="X160">
        <v>61</v>
      </c>
      <c t="s" s="11" r="Y160">
        <v>61</v>
      </c>
      <c s="19" r="Z160"/>
      <c s="19" r="AA160"/>
      <c s="24" r="AB160"/>
      <c s="24" r="AC160"/>
      <c s="24" r="AD160"/>
      <c s="24" r="AE160"/>
      <c s="24" r="AF160"/>
      <c s="24" r="AG160"/>
      <c s="24" r="AH160"/>
      <c s="24" r="AI160"/>
      <c s="24" r="AJ160"/>
    </row>
    <row r="161">
      <c s="39" r="A161">
        <v>9</v>
      </c>
      <c s="39" r="B161">
        <v>1</v>
      </c>
      <c s="11" r="C161">
        <v>18</v>
      </c>
      <c s="11" r="D161">
        <v>11</v>
      </c>
      <c s="53" r="E161">
        <f>((1/(INDEX(E0!J$20:J$44,C161,1)-INDEX(E0!J$20:J$44,D161,1))))*100000000</f>
        <v>499.475069183915</v>
      </c>
      <c s="53" r="F161"/>
      <c s="49" r="G161">
        <f>SUM(H161:M161)</f>
        <v>0.0025775</v>
      </c>
      <c t="s" s="49" r="H161">
        <v>61</v>
      </c>
      <c t="s" s="49" r="I161">
        <v>61</v>
      </c>
      <c t="s" s="49" r="J161">
        <v>61</v>
      </c>
      <c s="49" r="K161">
        <v>0.0025775</v>
      </c>
      <c t="s" s="49" r="L161">
        <v>61</v>
      </c>
      <c t="s" s="49" r="M161">
        <v>61</v>
      </c>
      <c s="49" r="N161">
        <v>0.0025775</v>
      </c>
      <c t="s" s="49" r="O161">
        <v>61</v>
      </c>
      <c t="s" s="49" r="P161">
        <v>61</v>
      </c>
      <c t="s" s="49" r="Q161">
        <v>61</v>
      </c>
      <c s="49" r="R161">
        <v>0.0025775</v>
      </c>
      <c t="s" s="49" r="S161">
        <v>61</v>
      </c>
      <c t="s" s="49" r="T161">
        <v>61</v>
      </c>
      <c s="28" r="U161">
        <v>0.002567</v>
      </c>
      <c t="s" s="11" r="V161">
        <v>61</v>
      </c>
      <c t="s" s="11" r="W161">
        <v>61</v>
      </c>
      <c s="28" r="X161">
        <v>0.002567</v>
      </c>
      <c t="s" s="11" r="Y161">
        <v>61</v>
      </c>
      <c s="19" r="Z161"/>
      <c s="19" r="AA161"/>
      <c s="24" r="AB161"/>
      <c s="24" r="AC161"/>
      <c s="24" r="AD161"/>
      <c s="24" r="AE161"/>
      <c s="24" r="AF161"/>
      <c s="24" r="AG161"/>
      <c s="24" r="AH161"/>
      <c s="24" r="AI161"/>
      <c s="24" r="AJ161"/>
    </row>
    <row r="162">
      <c s="39" r="A162">
        <v>9</v>
      </c>
      <c s="39" r="B162">
        <v>1</v>
      </c>
      <c s="11" r="C162">
        <v>18</v>
      </c>
      <c s="11" r="D162">
        <v>12</v>
      </c>
      <c s="53" r="E162">
        <f>((1/(INDEX(E0!J$20:J$44,C162,1)-INDEX(E0!J$20:J$44,D162,1))))*100000000</f>
        <v>500.190369953852</v>
      </c>
      <c s="53" r="F162"/>
      <c s="49" r="G162">
        <f>SUM(H162:M162)</f>
        <v>69289.0000027766</v>
      </c>
      <c t="s" s="49" r="H162">
        <v>61</v>
      </c>
      <c s="49" r="I162">
        <v>69289</v>
      </c>
      <c t="s" s="49" r="J162">
        <v>61</v>
      </c>
      <c s="49" r="K162">
        <v>0.0000027766</v>
      </c>
      <c t="s" s="49" r="L162">
        <v>61</v>
      </c>
      <c t="s" s="11" r="M162">
        <v>61</v>
      </c>
      <c s="49" r="N162">
        <v>69291</v>
      </c>
      <c t="s" s="49" r="O162">
        <v>61</v>
      </c>
      <c s="49" r="P162">
        <v>69291</v>
      </c>
      <c t="s" s="49" r="Q162">
        <v>61</v>
      </c>
      <c s="49" r="R162">
        <v>0.0000027767</v>
      </c>
      <c t="s" s="49" r="S162">
        <v>61</v>
      </c>
      <c t="s" s="49" r="T162">
        <v>61</v>
      </c>
      <c s="28" r="U162">
        <v>69290.000002946</v>
      </c>
      <c t="s" s="11" r="V162">
        <v>61</v>
      </c>
      <c s="28" r="W162">
        <v>69290</v>
      </c>
      <c s="28" r="X162">
        <v>0.000002946</v>
      </c>
      <c t="s" s="11" r="Y162">
        <v>61</v>
      </c>
      <c s="19" r="Z162"/>
      <c s="19" r="AA162"/>
      <c s="24" r="AB162"/>
      <c s="24" r="AC162"/>
      <c s="24" r="AD162"/>
      <c s="24" r="AE162"/>
      <c s="24" r="AF162"/>
      <c s="24" r="AG162"/>
      <c s="24" r="AH162"/>
      <c s="24" r="AI162"/>
      <c s="24" r="AJ162"/>
    </row>
    <row r="163">
      <c s="39" r="A163">
        <v>9</v>
      </c>
      <c s="39" r="B163">
        <v>1</v>
      </c>
      <c s="11" r="C163">
        <v>18</v>
      </c>
      <c s="11" r="D163">
        <v>13</v>
      </c>
      <c s="53" r="E163">
        <f>((1/(INDEX(E0!J$20:J$44,C163,1)-INDEX(E0!J$20:J$44,D163,1))))*100000000</f>
        <v>500.191658437765</v>
      </c>
      <c s="53" r="F163"/>
      <c s="49" r="G163">
        <f>SUM(H163:M163)</f>
        <v>2850000001.2576</v>
      </c>
      <c s="49" r="H163">
        <v>2850000000</v>
      </c>
      <c t="s" s="49" r="I163">
        <v>61</v>
      </c>
      <c t="s" s="49" r="J163">
        <v>61</v>
      </c>
      <c t="s" s="49" r="K163">
        <v>61</v>
      </c>
      <c s="49" r="L163">
        <v>1.2576</v>
      </c>
      <c t="s" s="49" r="M163">
        <v>61</v>
      </c>
      <c s="49" r="N163">
        <v>2850100000</v>
      </c>
      <c s="49" r="O163">
        <v>2850100000</v>
      </c>
      <c t="s" s="49" r="P163">
        <v>61</v>
      </c>
      <c t="s" s="49" r="Q163">
        <v>61</v>
      </c>
      <c t="s" s="49" r="R163">
        <v>61</v>
      </c>
      <c s="49" r="S163">
        <v>1.2577</v>
      </c>
      <c t="s" s="49" r="T163">
        <v>61</v>
      </c>
      <c s="28" r="U163">
        <v>2850000001.258</v>
      </c>
      <c s="28" r="V163">
        <v>2850000000</v>
      </c>
      <c t="s" s="11" r="W163">
        <v>61</v>
      </c>
      <c t="s" s="11" r="X163">
        <v>61</v>
      </c>
      <c s="28" r="Y163">
        <v>1.258</v>
      </c>
      <c s="19" r="Z163"/>
      <c s="19" r="AA163"/>
      <c s="24" r="AB163"/>
      <c s="24" r="AC163"/>
      <c s="24" r="AD163"/>
      <c s="24" r="AE163"/>
      <c s="24" r="AF163"/>
      <c s="24" r="AG163"/>
      <c s="24" r="AH163"/>
      <c s="24" r="AI163"/>
      <c s="24" r="AJ163"/>
    </row>
    <row r="164">
      <c s="39" r="A164">
        <v>9</v>
      </c>
      <c s="39" r="B164">
        <v>1</v>
      </c>
      <c s="11" r="C164">
        <v>18</v>
      </c>
      <c s="11" r="D164">
        <v>14</v>
      </c>
      <c s="53" r="E164">
        <f>((1/(INDEX(E0!J$20:J$44,C164,1)-INDEX(E0!J$20:J$44,D164,1))))*100000000</f>
        <v>500.440625459703</v>
      </c>
      <c s="53" r="F164"/>
      <c s="49" r="G164">
        <f>SUM(H164:M164)</f>
        <v>0.588900000002802</v>
      </c>
      <c t="s" s="49" r="H164">
        <v>61</v>
      </c>
      <c t="s" s="49" r="I164">
        <v>61</v>
      </c>
      <c s="49" r="J164">
        <v>0.5889</v>
      </c>
      <c t="s" s="49" r="K164">
        <v>61</v>
      </c>
      <c s="49" r="L164">
        <v>0.000000000002802</v>
      </c>
      <c t="s" s="49" r="M164">
        <v>61</v>
      </c>
      <c s="49" r="N164">
        <v>0.58892</v>
      </c>
      <c t="s" s="49" r="O164">
        <v>61</v>
      </c>
      <c t="s" s="49" r="P164">
        <v>61</v>
      </c>
      <c s="49" r="Q164">
        <v>0.58892</v>
      </c>
      <c t="s" s="49" r="R164">
        <v>61</v>
      </c>
      <c s="49" r="S164">
        <v>0.000000000002802</v>
      </c>
      <c t="s" s="49" r="T164">
        <v>61</v>
      </c>
      <c s="28" r="U164">
        <v>0.000000000003606</v>
      </c>
      <c t="s" s="11" r="V164">
        <v>61</v>
      </c>
      <c t="s" s="11" r="W164">
        <v>61</v>
      </c>
      <c t="s" s="11" r="X164">
        <v>61</v>
      </c>
      <c s="28" r="Y164">
        <v>0.000000000003606</v>
      </c>
      <c s="19" r="Z164"/>
      <c s="19" r="AA164"/>
      <c s="24" r="AB164"/>
      <c s="24" r="AC164"/>
      <c s="24" r="AD164"/>
      <c s="24" r="AE164"/>
      <c s="24" r="AF164"/>
      <c s="24" r="AG164"/>
      <c s="24" r="AH164"/>
      <c s="24" r="AI164"/>
      <c s="24" r="AJ164"/>
    </row>
    <row r="165">
      <c s="39" r="A165">
        <v>9</v>
      </c>
      <c s="39" r="B165">
        <v>1</v>
      </c>
      <c s="11" r="C165">
        <v>18</v>
      </c>
      <c s="11" r="D165">
        <v>15</v>
      </c>
      <c s="53" r="E165">
        <f>((1/(INDEX(E0!J$20:J$44,C165,1)-INDEX(E0!J$20:J$44,D165,1))))*100000000</f>
        <v>500.441078757997</v>
      </c>
      <c s="53" r="F165"/>
      <c s="49" r="G165">
        <f>SUM(H165:M165)</f>
        <v>103970.000054313</v>
      </c>
      <c t="s" s="49" r="H165">
        <v>61</v>
      </c>
      <c s="49" r="I165">
        <v>103970</v>
      </c>
      <c t="s" s="49" r="J165">
        <v>61</v>
      </c>
      <c t="s" s="49" r="K165">
        <v>61</v>
      </c>
      <c t="s" s="49" r="L165">
        <v>61</v>
      </c>
      <c s="49" r="M165">
        <v>0.000054313</v>
      </c>
      <c s="49" r="N165">
        <v>103970</v>
      </c>
      <c t="s" s="49" r="O165">
        <v>61</v>
      </c>
      <c s="49" r="P165">
        <v>103970</v>
      </c>
      <c t="s" s="49" r="Q165">
        <v>61</v>
      </c>
      <c t="s" s="49" r="R165">
        <v>61</v>
      </c>
      <c t="s" s="49" r="S165">
        <v>61</v>
      </c>
      <c s="49" r="T165">
        <v>0.000054315</v>
      </c>
      <c s="28" r="U165">
        <v>104000</v>
      </c>
      <c t="s" s="11" r="V165">
        <v>61</v>
      </c>
      <c s="28" r="W165">
        <v>104000</v>
      </c>
      <c t="s" s="11" r="X165">
        <v>61</v>
      </c>
      <c t="s" s="11" r="Y165">
        <v>61</v>
      </c>
      <c s="19" r="Z165"/>
      <c s="19" r="AA165"/>
      <c s="24" r="AB165"/>
      <c s="24" r="AC165"/>
      <c s="24" r="AD165"/>
      <c s="24" r="AE165"/>
      <c s="24" r="AF165"/>
      <c s="24" r="AG165"/>
      <c s="24" r="AH165"/>
      <c s="24" r="AI165"/>
      <c s="24" r="AJ165"/>
    </row>
    <row r="166">
      <c s="39" r="A166">
        <v>9</v>
      </c>
      <c s="39" r="B166">
        <v>1</v>
      </c>
      <c s="11" r="C166">
        <v>18</v>
      </c>
      <c s="11" r="D166">
        <v>16</v>
      </c>
      <c s="53" r="E166">
        <f>((1/(INDEX(E0!J$20:J$44,C166,1)-INDEX(E0!J$20:J$44,D166,1))))*100000000</f>
        <v>500.566012515823</v>
      </c>
      <c s="53" r="F166"/>
      <c s="49" r="G166">
        <f>SUM(H166:M166)</f>
        <v>0.78488</v>
      </c>
      <c t="s" s="49" r="H166">
        <v>61</v>
      </c>
      <c t="s" s="49" r="I166">
        <v>61</v>
      </c>
      <c s="49" r="J166">
        <v>0.78488</v>
      </c>
      <c t="s" s="49" r="K166">
        <v>61</v>
      </c>
      <c t="s" s="49" r="L166">
        <v>61</v>
      </c>
      <c t="s" s="49" r="M166">
        <v>61</v>
      </c>
      <c s="49" r="N166">
        <v>0.7849</v>
      </c>
      <c t="s" s="49" r="O166">
        <v>61</v>
      </c>
      <c t="s" s="49" r="P166">
        <v>61</v>
      </c>
      <c s="49" r="Q166">
        <v>0.7849</v>
      </c>
      <c t="s" s="49" r="R166">
        <v>61</v>
      </c>
      <c t="s" s="49" r="S166">
        <v>61</v>
      </c>
      <c t="s" s="49" r="T166">
        <v>61</v>
      </c>
      <c s="24" r="U166"/>
      <c s="24" r="V166"/>
      <c s="24" r="W166"/>
      <c s="24" r="X166"/>
      <c s="24" r="Y166"/>
      <c s="19" r="Z166"/>
      <c s="19" r="AA166"/>
      <c s="24" r="AB166"/>
      <c s="24" r="AC166"/>
      <c s="24" r="AD166"/>
      <c s="24" r="AE166"/>
      <c s="24" r="AF166"/>
      <c s="24" r="AG166"/>
      <c s="24" r="AH166"/>
      <c s="24" r="AI166"/>
      <c s="24" r="AJ166"/>
    </row>
    <row r="167">
      <c s="39" r="A167">
        <v>9</v>
      </c>
      <c s="39" r="B167">
        <v>1</v>
      </c>
      <c s="11" r="C167">
        <v>19</v>
      </c>
      <c s="11" r="D167">
        <v>1</v>
      </c>
      <c s="53" r="E167">
        <f>((1/(INDEX(E0!J$20:J$44,C167,1)-INDEX(E0!J$20:J$44,D167,1))))*100000000</f>
        <v>11.7074164018612</v>
      </c>
      <c s="53" r="F167"/>
      <c s="49" r="G167">
        <f>SUM(H167:M167)</f>
        <v>97977009.007</v>
      </c>
      <c t="s" s="49" r="H167">
        <v>61</v>
      </c>
      <c s="49" r="I167">
        <v>97977000</v>
      </c>
      <c t="s" s="49" r="J167">
        <v>61</v>
      </c>
      <c s="49" r="K167">
        <v>9.007</v>
      </c>
      <c t="s" s="49" r="L167">
        <v>61</v>
      </c>
      <c t="s" s="49" r="M167">
        <v>61</v>
      </c>
      <c s="49" r="N167">
        <v>97980000</v>
      </c>
      <c t="s" s="49" r="O167">
        <v>61</v>
      </c>
      <c s="49" r="P167">
        <v>97980000</v>
      </c>
      <c t="s" s="49" r="Q167">
        <v>61</v>
      </c>
      <c s="49" r="R167">
        <v>9.0074</v>
      </c>
      <c t="s" s="49" r="S167">
        <v>61</v>
      </c>
      <c t="s" s="49" r="T167">
        <v>61</v>
      </c>
      <c s="28" r="U167">
        <v>97980009.007</v>
      </c>
      <c t="s" s="11" r="V167">
        <v>61</v>
      </c>
      <c s="28" r="W167">
        <v>97980000</v>
      </c>
      <c s="28" r="X167">
        <v>9.007</v>
      </c>
      <c t="s" s="11" r="Y167">
        <v>61</v>
      </c>
      <c s="19" r="Z167"/>
      <c s="19" r="AA167"/>
      <c s="24" r="AB167"/>
      <c s="24" r="AC167"/>
      <c s="24" r="AD167"/>
      <c s="24" r="AE167"/>
      <c s="24" r="AF167"/>
      <c s="24" r="AG167"/>
      <c s="24" r="AH167"/>
      <c s="24" r="AI167"/>
      <c s="24" r="AJ167"/>
    </row>
    <row r="168">
      <c s="39" r="A168">
        <v>9</v>
      </c>
      <c s="39" r="B168">
        <v>1</v>
      </c>
      <c s="11" r="C168">
        <v>19</v>
      </c>
      <c s="11" r="D168">
        <v>2</v>
      </c>
      <c s="53" r="E168">
        <f>((1/(INDEX(E0!J$20:J$44,C168,1)-INDEX(E0!J$20:J$44,D168,1))))*100000000</f>
        <v>53.4909525699698</v>
      </c>
      <c s="53" r="F168"/>
      <c s="49" r="G168">
        <f>SUM(H168:M168)</f>
        <v>51728000079.696</v>
      </c>
      <c s="49" r="H168">
        <v>51728000000</v>
      </c>
      <c t="s" s="49" r="I168">
        <v>61</v>
      </c>
      <c t="s" s="49" r="J168">
        <v>61</v>
      </c>
      <c t="s" s="49" r="K168">
        <v>61</v>
      </c>
      <c s="49" r="L168">
        <v>79.696</v>
      </c>
      <c t="s" s="49" r="M168">
        <v>61</v>
      </c>
      <c s="49" r="N168">
        <v>51729000000</v>
      </c>
      <c s="49" r="O168">
        <v>51729000000</v>
      </c>
      <c t="s" s="49" r="P168">
        <v>61</v>
      </c>
      <c t="s" s="49" r="Q168">
        <v>61</v>
      </c>
      <c t="s" s="49" r="R168">
        <v>61</v>
      </c>
      <c s="49" r="S168">
        <v>79.698</v>
      </c>
      <c t="s" s="49" r="T168">
        <v>61</v>
      </c>
      <c s="28" r="U168">
        <v>51730000079.7</v>
      </c>
      <c s="28" r="V168">
        <v>51730000000</v>
      </c>
      <c t="s" s="11" r="W168">
        <v>61</v>
      </c>
      <c t="s" s="11" r="X168">
        <v>61</v>
      </c>
      <c s="28" r="Y168">
        <v>79.7</v>
      </c>
      <c s="19" r="Z168"/>
      <c s="19" r="AA168"/>
      <c s="24" r="AB168"/>
      <c s="24" r="AC168"/>
      <c s="24" r="AD168"/>
      <c s="24" r="AE168"/>
      <c s="24" r="AF168"/>
      <c s="24" r="AG168"/>
      <c s="24" r="AH168"/>
      <c s="24" r="AI168"/>
      <c s="24" r="AJ168"/>
    </row>
    <row r="169">
      <c s="39" r="A169">
        <v>9</v>
      </c>
      <c s="39" r="B169">
        <v>1</v>
      </c>
      <c s="11" r="C169">
        <v>19</v>
      </c>
      <c s="11" r="D169">
        <v>3</v>
      </c>
      <c s="53" r="E169">
        <f>((1/(INDEX(E0!J$20:J$44,C169,1)-INDEX(E0!J$20:J$44,D169,1))))*100000000</f>
        <v>53.4941585424682</v>
      </c>
      <c s="53" r="F169"/>
      <c s="49" r="G169">
        <f>SUM(H169:M169)</f>
        <v>521410.11808</v>
      </c>
      <c t="s" s="49" r="H169">
        <v>61</v>
      </c>
      <c s="49" r="I169">
        <v>521410</v>
      </c>
      <c t="s" s="49" r="J169">
        <v>61</v>
      </c>
      <c s="49" r="K169">
        <v>0.11808</v>
      </c>
      <c t="s" s="11" r="L169">
        <v>61</v>
      </c>
      <c t="s" s="49" r="M169">
        <v>61</v>
      </c>
      <c s="49" r="N169">
        <v>521420</v>
      </c>
      <c t="s" s="49" r="O169">
        <v>61</v>
      </c>
      <c s="49" r="P169">
        <v>521420</v>
      </c>
      <c t="s" s="49" r="Q169">
        <v>61</v>
      </c>
      <c s="49" r="R169">
        <v>0.11805</v>
      </c>
      <c t="s" s="49" r="S169">
        <v>61</v>
      </c>
      <c t="s" s="49" r="T169">
        <v>61</v>
      </c>
      <c s="28" r="U169">
        <v>521400.1181</v>
      </c>
      <c t="s" s="11" r="V169">
        <v>61</v>
      </c>
      <c s="28" r="W169">
        <v>521400</v>
      </c>
      <c s="28" r="X169">
        <v>0.1181</v>
      </c>
      <c t="s" s="11" r="Y169">
        <v>61</v>
      </c>
      <c s="19" r="Z169"/>
      <c s="19" r="AA169"/>
      <c s="24" r="AB169"/>
      <c s="24" r="AC169"/>
      <c s="24" r="AD169"/>
      <c s="24" r="AE169"/>
      <c s="24" r="AF169"/>
      <c s="24" r="AG169"/>
      <c s="24" r="AH169"/>
      <c s="24" r="AI169"/>
      <c s="24" r="AJ169"/>
    </row>
    <row r="170">
      <c s="39" r="A170">
        <v>9</v>
      </c>
      <c s="39" r="B170">
        <v>1</v>
      </c>
      <c s="11" r="C170">
        <v>19</v>
      </c>
      <c s="11" r="D170">
        <v>4</v>
      </c>
      <c s="53" r="E170">
        <f>((1/(INDEX(E0!J$20:J$44,C170,1)-INDEX(E0!J$20:J$44,D170,1))))*100000000</f>
        <v>53.5599436840116</v>
      </c>
      <c s="53" r="F170"/>
      <c s="49" r="G170">
        <f>SUM(H170:M170)</f>
        <v>10300000030.714</v>
      </c>
      <c s="49" r="H170">
        <v>10300000000</v>
      </c>
      <c t="s" s="49" r="I170">
        <v>61</v>
      </c>
      <c s="49" r="J170">
        <v>30.714</v>
      </c>
      <c t="s" s="11" r="K170">
        <v>61</v>
      </c>
      <c t="s" s="49" r="L170">
        <v>61</v>
      </c>
      <c t="s" s="11" r="M170">
        <v>61</v>
      </c>
      <c s="49" r="N170">
        <v>10300000000</v>
      </c>
      <c s="49" r="O170">
        <v>10300000000</v>
      </c>
      <c t="s" s="49" r="P170">
        <v>61</v>
      </c>
      <c s="49" r="Q170">
        <v>30.715</v>
      </c>
      <c t="s" s="49" r="R170">
        <v>61</v>
      </c>
      <c t="s" s="49" r="S170">
        <v>61</v>
      </c>
      <c t="s" s="49" r="T170">
        <v>61</v>
      </c>
      <c s="28" r="U170">
        <v>10300000000</v>
      </c>
      <c s="28" r="V170">
        <v>10300000000</v>
      </c>
      <c t="s" s="11" r="W170">
        <v>61</v>
      </c>
      <c t="s" s="11" r="X170">
        <v>61</v>
      </c>
      <c t="s" s="11" r="Y170">
        <v>61</v>
      </c>
      <c s="19" r="Z170"/>
      <c s="19" r="AA170"/>
      <c s="24" r="AB170"/>
      <c s="24" r="AC170"/>
      <c s="24" r="AD170"/>
      <c s="24" r="AE170"/>
      <c s="24" r="AF170"/>
      <c s="24" r="AG170"/>
      <c s="24" r="AH170"/>
      <c s="24" r="AI170"/>
      <c s="24" r="AJ170"/>
    </row>
    <row r="171">
      <c s="39" r="A171">
        <v>9</v>
      </c>
      <c s="39" r="B171">
        <v>1</v>
      </c>
      <c s="11" r="C171">
        <v>19</v>
      </c>
      <c s="11" r="D171">
        <v>5</v>
      </c>
      <c s="53" r="E171">
        <f>((1/(INDEX(E0!J$20:J$44,C171,1)-INDEX(E0!J$20:J$44,D171,1))))*100000000</f>
        <v>157.970626679444</v>
      </c>
      <c s="53" r="F171"/>
      <c s="49" r="G171">
        <f>SUM(H171:M171)</f>
        <v>18577000003.2853</v>
      </c>
      <c s="49" r="H171">
        <v>18577000000</v>
      </c>
      <c t="s" s="49" r="I171">
        <v>61</v>
      </c>
      <c t="s" s="49" r="J171">
        <v>61</v>
      </c>
      <c t="s" s="49" r="K171">
        <v>61</v>
      </c>
      <c s="49" r="L171">
        <v>3.2853</v>
      </c>
      <c t="s" s="49" r="M171">
        <v>61</v>
      </c>
      <c s="49" r="N171">
        <v>18577000000</v>
      </c>
      <c s="49" r="O171">
        <v>18577000000</v>
      </c>
      <c t="s" s="49" r="P171">
        <v>61</v>
      </c>
      <c t="s" s="49" r="Q171">
        <v>61</v>
      </c>
      <c t="s" s="49" r="R171">
        <v>61</v>
      </c>
      <c s="49" r="S171">
        <v>3.2854</v>
      </c>
      <c t="s" s="49" r="T171">
        <v>61</v>
      </c>
      <c s="28" r="U171">
        <v>18580000003.285</v>
      </c>
      <c s="28" r="V171">
        <v>18580000000</v>
      </c>
      <c t="s" s="11" r="W171">
        <v>61</v>
      </c>
      <c t="s" s="11" r="X171">
        <v>61</v>
      </c>
      <c s="28" r="Y171">
        <v>3.285</v>
      </c>
      <c s="19" r="Z171"/>
      <c s="19" r="AA171"/>
      <c s="24" r="AB171"/>
      <c s="24" r="AC171"/>
      <c s="24" r="AD171"/>
      <c s="24" r="AE171"/>
      <c s="24" r="AF171"/>
      <c s="24" r="AG171"/>
      <c s="24" r="AH171"/>
      <c s="24" r="AI171"/>
      <c s="24" r="AJ171"/>
    </row>
    <row r="172">
      <c s="39" r="A172">
        <v>9</v>
      </c>
      <c s="39" r="B172">
        <v>1</v>
      </c>
      <c s="11" r="C172">
        <v>19</v>
      </c>
      <c s="11" r="D172">
        <v>6</v>
      </c>
      <c s="53" r="E172">
        <f>((1/(INDEX(E0!J$20:J$44,C172,1)-INDEX(E0!J$20:J$44,D172,1))))*100000000</f>
        <v>157.9789869527</v>
      </c>
      <c s="53" r="F172"/>
      <c s="49" r="G172">
        <f>SUM(H172:M172)</f>
        <v>581560.0024615</v>
      </c>
      <c t="s" s="49" r="H172">
        <v>61</v>
      </c>
      <c s="49" r="I172">
        <v>581560</v>
      </c>
      <c t="s" s="49" r="J172">
        <v>61</v>
      </c>
      <c s="49" r="K172">
        <v>0.0024615</v>
      </c>
      <c t="s" s="49" r="L172">
        <v>61</v>
      </c>
      <c t="s" s="49" r="M172">
        <v>61</v>
      </c>
      <c s="49" r="N172">
        <v>581570</v>
      </c>
      <c t="s" s="49" r="O172">
        <v>61</v>
      </c>
      <c s="49" r="P172">
        <v>581570</v>
      </c>
      <c t="s" s="49" r="Q172">
        <v>61</v>
      </c>
      <c s="49" r="R172">
        <v>0.0024616</v>
      </c>
      <c t="s" s="49" r="S172">
        <v>61</v>
      </c>
      <c t="s" s="49" r="T172">
        <v>61</v>
      </c>
      <c s="28" r="U172">
        <v>581600.002462</v>
      </c>
      <c t="s" s="11" r="V172">
        <v>61</v>
      </c>
      <c s="28" r="W172">
        <v>581600</v>
      </c>
      <c s="28" r="X172">
        <v>0.002462</v>
      </c>
      <c t="s" s="11" r="Y172">
        <v>61</v>
      </c>
      <c s="19" r="Z172"/>
      <c s="19" r="AA172"/>
      <c s="24" r="AB172"/>
      <c s="24" r="AC172"/>
      <c s="24" r="AD172"/>
      <c s="24" r="AE172"/>
      <c s="24" r="AF172"/>
      <c s="24" r="AG172"/>
      <c s="24" r="AH172"/>
      <c s="24" r="AI172"/>
      <c s="24" r="AJ172"/>
    </row>
    <row r="173">
      <c s="39" r="A173">
        <v>9</v>
      </c>
      <c s="39" r="B173">
        <v>1</v>
      </c>
      <c s="11" r="C173">
        <v>19</v>
      </c>
      <c s="11" r="D173">
        <v>7</v>
      </c>
      <c s="53" r="E173">
        <f>((1/(INDEX(E0!J$20:J$44,C173,1)-INDEX(E0!J$20:J$44,D173,1))))*100000000</f>
        <v>158.148594835691</v>
      </c>
      <c s="53" r="F173"/>
      <c s="49" r="G173">
        <f>SUM(H173:M173)</f>
        <v>213390.065727991</v>
      </c>
      <c t="s" s="49" r="H173">
        <v>61</v>
      </c>
      <c s="49" r="I173">
        <v>213390</v>
      </c>
      <c t="s" s="49" r="J173">
        <v>61</v>
      </c>
      <c s="49" r="K173">
        <v>0.065687</v>
      </c>
      <c t="s" s="49" r="L173">
        <v>61</v>
      </c>
      <c s="49" r="M173">
        <v>0.000040991</v>
      </c>
      <c s="49" r="N173">
        <v>213400</v>
      </c>
      <c t="s" s="49" r="O173">
        <v>61</v>
      </c>
      <c s="49" r="P173">
        <v>213400</v>
      </c>
      <c t="s" s="49" r="Q173">
        <v>61</v>
      </c>
      <c s="49" r="R173">
        <v>0.065689</v>
      </c>
      <c t="s" s="49" r="S173">
        <v>61</v>
      </c>
      <c s="49" r="T173">
        <v>0.000040992</v>
      </c>
      <c s="28" r="U173">
        <v>213400.06571</v>
      </c>
      <c t="s" s="11" r="V173">
        <v>61</v>
      </c>
      <c s="28" r="W173">
        <v>213400</v>
      </c>
      <c s="28" r="X173">
        <v>0.06571</v>
      </c>
      <c t="s" s="11" r="Y173">
        <v>61</v>
      </c>
      <c s="19" r="Z173"/>
      <c s="19" r="AA173"/>
      <c s="24" r="AB173"/>
      <c s="24" r="AC173"/>
      <c s="24" r="AD173"/>
      <c s="24" r="AE173"/>
      <c s="24" r="AF173"/>
      <c s="24" r="AG173"/>
      <c s="24" r="AH173"/>
      <c s="24" r="AI173"/>
      <c s="24" r="AJ173"/>
    </row>
    <row r="174">
      <c s="39" r="A174">
        <v>9</v>
      </c>
      <c s="39" r="B174">
        <v>1</v>
      </c>
      <c s="11" r="C174">
        <v>19</v>
      </c>
      <c s="11" r="D174">
        <v>8</v>
      </c>
      <c s="53" r="E174">
        <f>((1/(INDEX(E0!J$20:J$44,C174,1)-INDEX(E0!J$20:J$44,D174,1))))*100000000</f>
        <v>158.148896018462</v>
      </c>
      <c s="53" r="F174"/>
      <c s="49" r="G174">
        <f>SUM(H174:M174)</f>
        <v>3711700003.221</v>
      </c>
      <c s="49" r="H174">
        <v>3711700000</v>
      </c>
      <c t="s" s="49" r="I174">
        <v>61</v>
      </c>
      <c s="49" r="J174">
        <v>3.221</v>
      </c>
      <c t="s" s="49" r="K174">
        <v>61</v>
      </c>
      <c t="s" s="49" r="L174">
        <v>61</v>
      </c>
      <c t="s" s="49" r="M174">
        <v>61</v>
      </c>
      <c s="49" r="N174">
        <v>3711800000</v>
      </c>
      <c s="49" r="O174">
        <v>3711800000</v>
      </c>
      <c t="s" s="49" r="P174">
        <v>61</v>
      </c>
      <c s="49" r="Q174">
        <v>3.221</v>
      </c>
      <c t="s" s="49" r="R174">
        <v>61</v>
      </c>
      <c t="s" s="49" r="S174">
        <v>61</v>
      </c>
      <c t="s" s="49" r="T174">
        <v>61</v>
      </c>
      <c s="28" r="U174">
        <v>3712000000</v>
      </c>
      <c s="28" r="V174">
        <v>3712000000</v>
      </c>
      <c t="s" s="11" r="W174">
        <v>61</v>
      </c>
      <c t="s" s="11" r="X174">
        <v>61</v>
      </c>
      <c t="s" s="11" r="Y174">
        <v>61</v>
      </c>
      <c s="19" r="Z174"/>
      <c s="19" r="AA174"/>
      <c s="24" r="AB174"/>
      <c s="24" r="AC174"/>
      <c s="24" r="AD174"/>
      <c s="24" r="AE174"/>
      <c s="24" r="AF174"/>
      <c s="24" r="AG174"/>
      <c s="24" r="AH174"/>
      <c s="24" r="AI174"/>
      <c s="24" r="AJ174"/>
    </row>
    <row r="175">
      <c s="39" r="A175">
        <v>9</v>
      </c>
      <c s="39" r="B175">
        <v>1</v>
      </c>
      <c s="11" r="C175">
        <v>19</v>
      </c>
      <c s="11" r="D175">
        <v>9</v>
      </c>
      <c s="53" r="E175">
        <f>((1/(INDEX(E0!J$20:J$44,C175,1)-INDEX(E0!J$20:J$44,D175,1))))*100000000</f>
        <v>158.207990019602</v>
      </c>
      <c s="53" r="F175"/>
      <c s="49" r="G175">
        <f>SUM(H175:M175)</f>
        <v>91338.141757281</v>
      </c>
      <c t="s" s="49" r="H175">
        <v>61</v>
      </c>
      <c s="49" r="I175">
        <v>91338</v>
      </c>
      <c t="s" s="49" r="J175">
        <v>61</v>
      </c>
      <c s="49" r="K175">
        <v>0.14173</v>
      </c>
      <c t="s" s="49" r="L175">
        <v>61</v>
      </c>
      <c s="49" r="M175">
        <v>0.000027281</v>
      </c>
      <c s="49" r="N175">
        <v>91341</v>
      </c>
      <c t="s" s="49" r="O175">
        <v>61</v>
      </c>
      <c s="49" r="P175">
        <v>91341</v>
      </c>
      <c t="s" s="49" r="Q175">
        <v>61</v>
      </c>
      <c s="49" r="R175">
        <v>0.14174</v>
      </c>
      <c t="s" s="49" r="S175">
        <v>61</v>
      </c>
      <c s="49" r="T175">
        <v>0.000027281</v>
      </c>
      <c s="28" r="U175">
        <v>91340.1417</v>
      </c>
      <c t="s" s="11" r="V175">
        <v>61</v>
      </c>
      <c s="28" r="W175">
        <v>91340</v>
      </c>
      <c s="28" r="X175">
        <v>0.1417</v>
      </c>
      <c t="s" s="11" r="Y175">
        <v>61</v>
      </c>
      <c s="19" r="Z175"/>
      <c s="19" r="AA175"/>
      <c s="24" r="AB175"/>
      <c s="24" r="AC175"/>
      <c s="24" r="AD175"/>
      <c s="24" r="AE175"/>
      <c s="24" r="AF175"/>
      <c s="24" r="AG175"/>
      <c s="24" r="AH175"/>
      <c s="24" r="AI175"/>
      <c s="24" r="AJ175"/>
    </row>
    <row r="176">
      <c s="39" r="A176">
        <v>9</v>
      </c>
      <c s="39" r="B176">
        <v>1</v>
      </c>
      <c s="11" r="C176">
        <v>19</v>
      </c>
      <c s="11" r="D176">
        <v>10</v>
      </c>
      <c s="53" r="E176">
        <f>((1/(INDEX(E0!J$20:J$44,C176,1)-INDEX(E0!J$20:J$44,D176,1))))*100000000</f>
        <v>499.074374244203</v>
      </c>
      <c s="53" r="F176"/>
      <c s="49" r="G176">
        <f>SUM(H176:M176)</f>
        <v>8118100000.14389</v>
      </c>
      <c s="49" r="H176">
        <v>8118100000</v>
      </c>
      <c t="s" s="49" r="I176">
        <v>61</v>
      </c>
      <c t="s" s="49" r="J176">
        <v>61</v>
      </c>
      <c t="s" s="49" r="K176">
        <v>61</v>
      </c>
      <c s="49" r="L176">
        <v>0.14389</v>
      </c>
      <c t="s" s="49" r="M176">
        <v>61</v>
      </c>
      <c s="49" r="N176">
        <v>8118400000</v>
      </c>
      <c s="49" r="O176">
        <v>8118400000</v>
      </c>
      <c t="s" s="49" r="P176">
        <v>61</v>
      </c>
      <c t="s" s="49" r="Q176">
        <v>61</v>
      </c>
      <c t="s" s="49" r="R176">
        <v>61</v>
      </c>
      <c s="49" r="S176">
        <v>0.1439</v>
      </c>
      <c t="s" s="49" r="T176">
        <v>61</v>
      </c>
      <c s="28" r="U176">
        <v>8118000000.1439</v>
      </c>
      <c s="28" r="V176">
        <v>8118000000</v>
      </c>
      <c t="s" s="11" r="W176">
        <v>61</v>
      </c>
      <c t="s" s="11" r="X176">
        <v>61</v>
      </c>
      <c s="28" r="Y176">
        <v>0.1439</v>
      </c>
      <c s="19" r="Z176"/>
      <c s="19" r="AA176"/>
      <c s="24" r="AB176"/>
      <c s="24" r="AC176"/>
      <c s="24" r="AD176"/>
      <c s="24" r="AE176"/>
      <c s="24" r="AF176"/>
      <c s="24" r="AG176"/>
      <c s="24" r="AH176"/>
      <c s="24" r="AI176"/>
      <c s="24" r="AJ176"/>
    </row>
    <row r="177">
      <c s="39" r="A177">
        <v>9</v>
      </c>
      <c s="39" r="B177">
        <v>1</v>
      </c>
      <c s="11" r="C177">
        <v>19</v>
      </c>
      <c s="11" r="D177">
        <v>11</v>
      </c>
      <c s="53" r="E177">
        <f>((1/(INDEX(E0!J$20:J$44,C177,1)-INDEX(E0!J$20:J$44,D177,1))))*100000000</f>
        <v>499.109698102716</v>
      </c>
      <c s="53" r="F177"/>
      <c s="49" r="G177">
        <f>SUM(H177:M177)</f>
        <v>287720.000032791</v>
      </c>
      <c t="s" s="49" r="H177">
        <v>61</v>
      </c>
      <c s="49" r="I177">
        <v>287720</v>
      </c>
      <c t="s" s="49" r="J177">
        <v>61</v>
      </c>
      <c s="49" r="K177">
        <v>0.000032791</v>
      </c>
      <c t="s" s="11" r="L177">
        <v>61</v>
      </c>
      <c t="s" s="49" r="M177">
        <v>61</v>
      </c>
      <c s="49" r="N177">
        <v>287730</v>
      </c>
      <c t="s" s="49" r="O177">
        <v>61</v>
      </c>
      <c s="49" r="P177">
        <v>287730</v>
      </c>
      <c t="s" s="49" r="Q177">
        <v>61</v>
      </c>
      <c s="49" r="R177">
        <v>0.000032792</v>
      </c>
      <c t="s" s="49" r="S177">
        <v>61</v>
      </c>
      <c t="s" s="49" r="T177">
        <v>61</v>
      </c>
      <c s="28" r="U177">
        <v>287700.00003256</v>
      </c>
      <c t="s" s="11" r="V177">
        <v>61</v>
      </c>
      <c s="28" r="W177">
        <v>287700</v>
      </c>
      <c s="28" r="X177">
        <v>0.00003256</v>
      </c>
      <c t="s" s="11" r="Y177">
        <v>61</v>
      </c>
      <c s="19" r="Z177"/>
      <c s="19" r="AA177"/>
      <c s="24" r="AB177"/>
      <c s="24" r="AC177"/>
      <c s="24" r="AD177"/>
      <c s="24" r="AE177"/>
      <c s="24" r="AF177"/>
      <c s="24" r="AG177"/>
      <c s="24" r="AH177"/>
      <c s="24" r="AI177"/>
      <c s="24" r="AJ177"/>
    </row>
    <row r="178">
      <c s="39" r="A178">
        <v>9</v>
      </c>
      <c s="39" r="B178">
        <v>1</v>
      </c>
      <c s="11" r="C178">
        <v>19</v>
      </c>
      <c s="11" r="D178">
        <v>12</v>
      </c>
      <c s="53" r="E178">
        <f>((1/(INDEX(E0!J$20:J$44,C178,1)-INDEX(E0!J$20:J$44,D178,1))))*100000000</f>
        <v>499.823952007621</v>
      </c>
      <c s="53" r="F178"/>
      <c s="49" r="G178">
        <f>SUM(H178:M178)</f>
        <v>98931.003049103</v>
      </c>
      <c t="s" s="49" r="H178">
        <v>61</v>
      </c>
      <c s="49" r="I178">
        <v>98931</v>
      </c>
      <c t="s" s="49" r="J178">
        <v>61</v>
      </c>
      <c s="49" r="K178">
        <v>0.0030472</v>
      </c>
      <c t="s" s="49" r="L178">
        <v>61</v>
      </c>
      <c s="49" r="M178">
        <v>0.000001903</v>
      </c>
      <c s="49" r="N178">
        <v>98934</v>
      </c>
      <c t="s" s="49" r="O178">
        <v>61</v>
      </c>
      <c s="49" r="P178">
        <v>98934</v>
      </c>
      <c t="s" s="49" r="Q178">
        <v>61</v>
      </c>
      <c s="49" r="R178">
        <v>0.0030473</v>
      </c>
      <c t="s" s="49" r="S178">
        <v>61</v>
      </c>
      <c s="49" r="T178">
        <v>0.000001903</v>
      </c>
      <c s="28" r="U178">
        <v>98930.003052</v>
      </c>
      <c t="s" s="11" r="V178">
        <v>61</v>
      </c>
      <c s="28" r="W178">
        <v>98930</v>
      </c>
      <c s="28" r="X178">
        <v>0.003052</v>
      </c>
      <c t="s" s="11" r="Y178">
        <v>61</v>
      </c>
      <c s="19" r="Z178"/>
      <c s="19" r="AA178"/>
      <c s="24" r="AB178"/>
      <c s="24" r="AC178"/>
      <c s="24" r="AD178"/>
      <c s="24" r="AE178"/>
      <c s="24" r="AF178"/>
      <c s="24" r="AG178"/>
      <c s="24" r="AH178"/>
      <c s="24" r="AI178"/>
      <c s="24" r="AJ178"/>
    </row>
    <row r="179">
      <c s="39" r="A179">
        <v>9</v>
      </c>
      <c s="39" r="B179">
        <v>1</v>
      </c>
      <c s="11" r="C179">
        <v>19</v>
      </c>
      <c s="11" r="D179">
        <v>13</v>
      </c>
      <c s="53" r="E179">
        <f>((1/(INDEX(E0!J$20:J$44,C179,1)-INDEX(E0!J$20:J$44,D179,1))))*100000000</f>
        <v>499.825238604447</v>
      </c>
      <c s="53" r="F179"/>
      <c s="49" r="G179">
        <f>SUM(H179:M179)</f>
        <v>1626700005.6374</v>
      </c>
      <c s="49" r="H179">
        <v>1626700000</v>
      </c>
      <c t="s" s="49" r="I179">
        <v>61</v>
      </c>
      <c s="49" r="J179">
        <v>5.6374</v>
      </c>
      <c t="s" s="49" r="K179">
        <v>61</v>
      </c>
      <c t="s" s="49" r="L179">
        <v>61</v>
      </c>
      <c t="s" s="49" r="M179">
        <v>61</v>
      </c>
      <c s="49" r="N179">
        <v>1626800000</v>
      </c>
      <c s="49" r="O179">
        <v>1626800000</v>
      </c>
      <c t="s" s="49" r="P179">
        <v>61</v>
      </c>
      <c s="49" r="Q179">
        <v>5.6375</v>
      </c>
      <c t="s" s="49" r="R179">
        <v>61</v>
      </c>
      <c t="s" s="49" r="S179">
        <v>61</v>
      </c>
      <c t="s" s="49" r="T179">
        <v>61</v>
      </c>
      <c s="28" r="U179">
        <v>1627000000</v>
      </c>
      <c s="28" r="V179">
        <v>1627000000</v>
      </c>
      <c t="s" s="11" r="W179">
        <v>61</v>
      </c>
      <c t="s" s="11" r="X179">
        <v>61</v>
      </c>
      <c t="s" s="11" r="Y179">
        <v>61</v>
      </c>
      <c s="19" r="Z179"/>
      <c s="19" r="AA179"/>
      <c s="24" r="AB179"/>
      <c s="24" r="AC179"/>
      <c s="24" r="AD179"/>
      <c s="24" r="AE179"/>
      <c s="24" r="AF179"/>
      <c s="24" r="AG179"/>
      <c s="24" r="AH179"/>
      <c s="24" r="AI179"/>
      <c s="24" r="AJ179"/>
    </row>
    <row r="180">
      <c s="39" r="A180">
        <v>9</v>
      </c>
      <c s="39" r="B180">
        <v>1</v>
      </c>
      <c s="11" r="C180">
        <v>19</v>
      </c>
      <c s="11" r="D180">
        <v>14</v>
      </c>
      <c s="53" r="E180">
        <f>((1/(INDEX(E0!J$20:J$44,C180,1)-INDEX(E0!J$20:J$44,D180,1))))*100000000</f>
        <v>500.073840903347</v>
      </c>
      <c s="53" r="F180"/>
      <c s="49" r="G180">
        <f>SUM(H180:M180)</f>
        <v>332950000.541954</v>
      </c>
      <c s="49" r="H180">
        <v>332950000</v>
      </c>
      <c t="s" s="49" r="I180">
        <v>61</v>
      </c>
      <c s="49" r="J180">
        <v>0.50695</v>
      </c>
      <c t="s" s="49" r="K180">
        <v>61</v>
      </c>
      <c s="49" r="L180">
        <v>0.035004</v>
      </c>
      <c t="s" s="49" r="M180">
        <v>61</v>
      </c>
      <c s="49" r="N180">
        <v>332960000</v>
      </c>
      <c s="49" r="O180">
        <v>332960000</v>
      </c>
      <c t="s" s="49" r="P180">
        <v>61</v>
      </c>
      <c s="49" r="Q180">
        <v>0.50696</v>
      </c>
      <c t="s" s="49" r="R180">
        <v>61</v>
      </c>
      <c s="49" r="S180">
        <v>0.035005</v>
      </c>
      <c t="s" s="49" r="T180">
        <v>61</v>
      </c>
      <c s="28" r="U180">
        <v>333000000.035</v>
      </c>
      <c s="28" r="V180">
        <v>333000000</v>
      </c>
      <c t="s" s="11" r="W180">
        <v>61</v>
      </c>
      <c t="s" s="11" r="X180">
        <v>61</v>
      </c>
      <c s="28" r="Y180">
        <v>0.035</v>
      </c>
      <c s="19" r="Z180"/>
      <c s="19" r="AA180"/>
      <c s="24" r="AB180"/>
      <c s="24" r="AC180"/>
      <c s="24" r="AD180"/>
      <c s="24" r="AE180"/>
      <c s="24" r="AF180"/>
      <c s="24" r="AG180"/>
      <c s="24" r="AH180"/>
      <c s="24" r="AI180"/>
      <c s="24" r="AJ180"/>
    </row>
    <row r="181">
      <c s="39" r="A181">
        <v>9</v>
      </c>
      <c s="39" r="B181">
        <v>1</v>
      </c>
      <c s="11" r="C181">
        <v>19</v>
      </c>
      <c s="11" r="D181">
        <v>15</v>
      </c>
      <c s="53" r="E181">
        <f>((1/(INDEX(E0!J$20:J$44,C181,1)-INDEX(E0!J$20:J$44,D181,1))))*100000000</f>
        <v>500.074293537418</v>
      </c>
      <c s="53" r="F181"/>
      <c s="49" r="G181">
        <f>SUM(H181:M181)</f>
        <v>42380.019665267</v>
      </c>
      <c t="s" s="49" r="H181">
        <v>61</v>
      </c>
      <c s="49" r="I181">
        <v>42380</v>
      </c>
      <c t="s" s="49" r="J181">
        <v>61</v>
      </c>
      <c s="49" r="K181">
        <v>0.019664</v>
      </c>
      <c t="s" s="49" r="L181">
        <v>61</v>
      </c>
      <c s="49" r="M181">
        <v>0.000001267</v>
      </c>
      <c s="49" r="N181">
        <v>42381</v>
      </c>
      <c t="s" s="49" r="O181">
        <v>61</v>
      </c>
      <c s="49" r="P181">
        <v>42381</v>
      </c>
      <c t="s" s="49" r="Q181">
        <v>61</v>
      </c>
      <c s="49" r="R181">
        <v>0.019665</v>
      </c>
      <c t="s" s="49" r="S181">
        <v>61</v>
      </c>
      <c s="49" r="T181">
        <v>0.000001267</v>
      </c>
      <c s="28" r="U181">
        <v>42380.01966</v>
      </c>
      <c t="s" s="11" r="V181">
        <v>61</v>
      </c>
      <c s="28" r="W181">
        <v>42380</v>
      </c>
      <c s="28" r="X181">
        <v>0.01966</v>
      </c>
      <c t="s" s="11" r="Y181">
        <v>61</v>
      </c>
      <c s="19" r="Z181"/>
      <c s="19" r="AA181"/>
      <c s="24" r="AB181"/>
      <c s="24" r="AC181"/>
      <c s="24" r="AD181"/>
      <c s="24" r="AE181"/>
      <c s="24" r="AF181"/>
      <c s="24" r="AG181"/>
      <c s="24" r="AH181"/>
      <c s="24" r="AI181"/>
      <c s="24" r="AJ181"/>
    </row>
    <row r="182">
      <c s="39" r="A182">
        <v>9</v>
      </c>
      <c s="39" r="B182">
        <v>1</v>
      </c>
      <c s="11" r="C182">
        <v>19</v>
      </c>
      <c s="11" r="D182">
        <v>16</v>
      </c>
      <c s="53" r="E182">
        <f>((1/(INDEX(E0!J$20:J$44,C182,1)-INDEX(E0!J$20:J$44,D182,1))))*100000000</f>
        <v>500.199044205659</v>
      </c>
      <c s="53" r="F182"/>
      <c s="49" r="G182">
        <f>SUM(H182:M182)</f>
        <v>0.341281</v>
      </c>
      <c t="s" s="49" r="H182">
        <v>61</v>
      </c>
      <c t="s" s="49" r="I182">
        <v>61</v>
      </c>
      <c s="49" r="J182">
        <v>0.28145</v>
      </c>
      <c t="s" s="49" r="K182">
        <v>61</v>
      </c>
      <c s="49" r="L182">
        <v>0.059831</v>
      </c>
      <c t="s" s="49" r="M182">
        <v>61</v>
      </c>
      <c s="49" r="N182">
        <v>0.34129</v>
      </c>
      <c t="s" s="49" r="O182">
        <v>61</v>
      </c>
      <c t="s" s="49" r="P182">
        <v>61</v>
      </c>
      <c s="49" r="Q182">
        <v>0.28146</v>
      </c>
      <c t="s" s="49" r="R182">
        <v>61</v>
      </c>
      <c s="49" r="S182">
        <v>0.059833</v>
      </c>
      <c t="s" s="49" r="T182">
        <v>61</v>
      </c>
      <c s="28" r="U182">
        <v>0.05983</v>
      </c>
      <c t="s" s="11" r="V182">
        <v>61</v>
      </c>
      <c t="s" s="11" r="W182">
        <v>61</v>
      </c>
      <c t="s" s="11" r="X182">
        <v>61</v>
      </c>
      <c s="28" r="Y182">
        <v>0.05983</v>
      </c>
      <c s="19" r="Z182"/>
      <c s="19" r="AA182"/>
      <c s="24" r="AB182"/>
      <c s="24" r="AC182"/>
      <c s="24" r="AD182"/>
      <c s="24" r="AE182"/>
      <c s="24" r="AF182"/>
      <c s="24" r="AG182"/>
      <c s="24" r="AH182"/>
      <c s="24" r="AI182"/>
      <c s="24" r="AJ182"/>
    </row>
    <row r="183">
      <c s="39" r="A183">
        <v>9</v>
      </c>
      <c s="39" r="B183">
        <v>1</v>
      </c>
      <c s="11" r="C183">
        <v>19</v>
      </c>
      <c s="11" r="D183">
        <v>17</v>
      </c>
      <c s="53" r="E183">
        <f>((1/(INDEX(E0!J$20:J$44,C183,1)-INDEX(E0!J$20:J$44,D183,1))))*100000000</f>
        <v>650047.128413032</v>
      </c>
      <c s="53" r="F183"/>
      <c s="49" r="G183">
        <f>SUM(H183:M183)</f>
        <v>35.788</v>
      </c>
      <c s="49" r="H183">
        <v>35.788</v>
      </c>
      <c t="s" s="49" r="I183">
        <v>61</v>
      </c>
      <c t="s" s="49" r="J183">
        <v>61</v>
      </c>
      <c t="s" s="49" r="K183">
        <v>61</v>
      </c>
      <c s="49" r="L183">
        <v>0</v>
      </c>
      <c t="s" s="49" r="M183">
        <v>61</v>
      </c>
      <c s="49" r="N183">
        <v>35.791</v>
      </c>
      <c s="49" r="O183">
        <v>35.791</v>
      </c>
      <c t="s" s="49" r="P183">
        <v>61</v>
      </c>
      <c t="s" s="49" r="Q183">
        <v>61</v>
      </c>
      <c t="s" s="49" r="R183">
        <v>61</v>
      </c>
      <c s="49" r="S183">
        <v>0</v>
      </c>
      <c t="s" s="49" r="T183">
        <v>61</v>
      </c>
      <c s="28" r="U183">
        <v>35.79</v>
      </c>
      <c s="28" r="V183">
        <v>35.79</v>
      </c>
      <c t="s" s="11" r="W183">
        <v>61</v>
      </c>
      <c t="s" s="11" r="X183">
        <v>61</v>
      </c>
      <c s="28" r="Y183">
        <v>0</v>
      </c>
      <c s="19" r="Z183"/>
      <c s="19" r="AA183"/>
      <c s="24" r="AB183"/>
      <c s="24" r="AC183"/>
      <c s="24" r="AD183"/>
      <c s="24" r="AE183"/>
      <c s="24" r="AF183"/>
      <c s="24" r="AG183"/>
      <c s="24" r="AH183"/>
      <c s="24" r="AI183"/>
      <c s="24" r="AJ183"/>
    </row>
    <row r="184">
      <c s="39" r="A184">
        <v>9</v>
      </c>
      <c s="39" r="B184">
        <v>1</v>
      </c>
      <c s="11" r="C184">
        <v>19</v>
      </c>
      <c s="11" r="D184">
        <v>18</v>
      </c>
      <c s="53" r="E184">
        <f>((1/(INDEX(E0!J$20:J$44,C184,1)-INDEX(E0!J$20:J$44,D184,1))))*100000000</f>
        <v>682300.444172872</v>
      </c>
      <c s="53" r="F184"/>
      <c s="49" r="G184">
        <f>SUM(H184:M184)</f>
        <v>0.000000000576807</v>
      </c>
      <c t="s" s="49" r="H184">
        <v>61</v>
      </c>
      <c s="49" r="I184">
        <v>0.00000000057679</v>
      </c>
      <c t="s" s="49" r="J184">
        <v>61</v>
      </c>
      <c s="49" r="K184">
        <v>0.000000000000017</v>
      </c>
      <c t="s" s="49" r="L184">
        <v>61</v>
      </c>
      <c t="s" s="49" r="M184">
        <v>61</v>
      </c>
      <c s="49" r="N184">
        <v>0.00000000057688</v>
      </c>
      <c t="s" s="49" r="O184">
        <v>61</v>
      </c>
      <c s="49" r="P184">
        <v>0.00000000057686</v>
      </c>
      <c t="s" s="49" r="Q184">
        <v>61</v>
      </c>
      <c s="49" r="R184">
        <v>0.000000000000017</v>
      </c>
      <c t="s" s="49" r="S184">
        <v>61</v>
      </c>
      <c t="s" s="49" r="T184">
        <v>61</v>
      </c>
      <c s="28" r="U184">
        <v>0.000000000576918</v>
      </c>
      <c t="s" s="11" r="V184">
        <v>61</v>
      </c>
      <c s="28" r="W184">
        <v>0.0000000005769</v>
      </c>
      <c s="28" r="X184">
        <v>0.000000000000018</v>
      </c>
      <c t="s" s="11" r="Y184">
        <v>61</v>
      </c>
      <c s="19" r="Z184"/>
      <c s="19" r="AA184"/>
      <c s="24" r="AB184"/>
      <c s="24" r="AC184"/>
      <c s="24" r="AD184"/>
      <c s="24" r="AE184"/>
      <c s="24" r="AF184"/>
      <c s="24" r="AG184"/>
      <c s="24" r="AH184"/>
      <c s="24" r="AI184"/>
      <c s="24" r="AJ184"/>
    </row>
    <row r="185">
      <c s="39" r="A185">
        <v>9</v>
      </c>
      <c s="39" r="B185">
        <v>1</v>
      </c>
      <c s="11" r="C185">
        <v>20</v>
      </c>
      <c s="11" r="D185">
        <v>1</v>
      </c>
      <c s="53" r="E185">
        <f>((1/(INDEX(E0!J$20:J$44,C185,1)-INDEX(E0!J$20:J$44,D185,1))))*100000000</f>
        <v>11.707416037272</v>
      </c>
      <c s="53" r="F185"/>
      <c s="49" r="G185">
        <f>SUM(H185:M185)</f>
        <v>225560181450</v>
      </c>
      <c s="49" r="H185">
        <v>225560000000</v>
      </c>
      <c t="s" s="49" r="I185">
        <v>61</v>
      </c>
      <c t="s" s="49" r="J185">
        <v>61</v>
      </c>
      <c t="s" s="49" r="K185">
        <v>61</v>
      </c>
      <c s="49" r="L185">
        <v>181450</v>
      </c>
      <c t="s" s="49" r="M185">
        <v>61</v>
      </c>
      <c s="49" r="N185">
        <v>225570000000</v>
      </c>
      <c s="49" r="O185">
        <v>225570000000</v>
      </c>
      <c t="s" s="49" r="P185">
        <v>61</v>
      </c>
      <c t="s" s="49" r="Q185">
        <v>61</v>
      </c>
      <c t="s" s="49" r="R185">
        <v>61</v>
      </c>
      <c s="49" r="S185">
        <v>181460</v>
      </c>
      <c t="s" s="49" r="T185">
        <v>61</v>
      </c>
      <c s="28" r="U185">
        <v>225600181500</v>
      </c>
      <c s="28" r="V185">
        <v>225600000000</v>
      </c>
      <c t="s" s="11" r="W185">
        <v>61</v>
      </c>
      <c t="s" s="11" r="X185">
        <v>61</v>
      </c>
      <c s="28" r="Y185">
        <v>181500</v>
      </c>
      <c s="19" r="Z185"/>
      <c s="19" r="AA185"/>
      <c s="24" r="AB185"/>
      <c s="24" r="AC185"/>
      <c s="24" r="AD185"/>
      <c s="24" r="AE185"/>
      <c s="24" r="AF185"/>
      <c s="24" r="AG185"/>
      <c s="24" r="AH185"/>
      <c s="24" r="AI185"/>
      <c s="24" r="AJ185"/>
    </row>
    <row r="186">
      <c s="39" r="A186">
        <v>9</v>
      </c>
      <c s="39" r="B186">
        <v>1</v>
      </c>
      <c s="11" r="C186">
        <v>20</v>
      </c>
      <c s="11" r="D186">
        <v>2</v>
      </c>
      <c s="53" r="E186">
        <f>((1/(INDEX(E0!J$20:J$44,C186,1)-INDEX(E0!J$20:J$44,D186,1))))*100000000</f>
        <v>53.4909449589607</v>
      </c>
      <c s="53" r="F186"/>
      <c s="49" r="G186">
        <f>SUM(H186:M186)</f>
        <v>1405303.359</v>
      </c>
      <c t="s" s="49" r="H186">
        <v>61</v>
      </c>
      <c s="49" r="I186">
        <v>1405300</v>
      </c>
      <c t="s" s="49" r="J186">
        <v>61</v>
      </c>
      <c s="49" r="K186">
        <v>3.359</v>
      </c>
      <c t="s" s="49" r="L186">
        <v>61</v>
      </c>
      <c t="s" s="49" r="M186">
        <v>61</v>
      </c>
      <c s="49" r="N186">
        <v>1405400</v>
      </c>
      <c t="s" s="49" r="O186">
        <v>61</v>
      </c>
      <c s="49" r="P186">
        <v>1405400</v>
      </c>
      <c t="s" s="49" r="Q186">
        <v>61</v>
      </c>
      <c s="49" r="R186">
        <v>3.3593</v>
      </c>
      <c t="s" s="49" r="S186">
        <v>61</v>
      </c>
      <c t="s" s="49" r="T186">
        <v>61</v>
      </c>
      <c s="28" r="U186">
        <v>1405003.359</v>
      </c>
      <c t="s" s="11" r="V186">
        <v>61</v>
      </c>
      <c s="28" r="W186">
        <v>1405000</v>
      </c>
      <c s="28" r="X186">
        <v>3.359</v>
      </c>
      <c t="s" s="11" r="Y186">
        <v>61</v>
      </c>
      <c s="19" r="Z186"/>
      <c s="19" r="AA186"/>
      <c s="24" r="AB186"/>
      <c s="24" r="AC186"/>
      <c s="24" r="AD186"/>
      <c s="24" r="AE186"/>
      <c s="24" r="AF186"/>
      <c s="24" r="AG186"/>
      <c s="24" r="AH186"/>
      <c s="24" r="AI186"/>
      <c s="24" r="AJ186"/>
    </row>
    <row r="187">
      <c s="39" r="A187">
        <v>9</v>
      </c>
      <c s="39" r="B187">
        <v>1</v>
      </c>
      <c s="11" r="C187">
        <v>20</v>
      </c>
      <c s="11" r="D187">
        <v>3</v>
      </c>
      <c s="53" r="E187">
        <f>((1/(INDEX(E0!J$20:J$44,C187,1)-INDEX(E0!J$20:J$44,D187,1))))*100000000</f>
        <v>53.4941509305468</v>
      </c>
      <c s="53" r="F187"/>
      <c s="49" r="G187">
        <f>SUM(H187:M187)</f>
        <v>32487001253.1</v>
      </c>
      <c s="49" r="H187">
        <v>32487000000</v>
      </c>
      <c t="s" s="49" r="I187">
        <v>61</v>
      </c>
      <c t="s" s="49" r="J187">
        <v>61</v>
      </c>
      <c t="s" s="11" r="K187">
        <v>61</v>
      </c>
      <c s="49" r="L187">
        <v>1253.1</v>
      </c>
      <c t="s" s="49" r="M187">
        <v>61</v>
      </c>
      <c s="49" r="N187">
        <v>32488000000</v>
      </c>
      <c s="49" r="O187">
        <v>32488000000</v>
      </c>
      <c t="s" s="49" r="P187">
        <v>61</v>
      </c>
      <c t="s" s="49" r="Q187">
        <v>61</v>
      </c>
      <c t="s" s="49" r="R187">
        <v>61</v>
      </c>
      <c s="49" r="S187">
        <v>1253.1</v>
      </c>
      <c t="s" s="49" r="T187">
        <v>61</v>
      </c>
      <c s="28" r="U187">
        <v>32490001253</v>
      </c>
      <c s="28" r="V187">
        <v>32490000000</v>
      </c>
      <c t="s" s="11" r="W187">
        <v>61</v>
      </c>
      <c t="s" s="11" r="X187">
        <v>61</v>
      </c>
      <c s="28" r="Y187">
        <v>1253</v>
      </c>
      <c s="19" r="Z187"/>
      <c s="19" r="AA187"/>
      <c s="24" r="AB187"/>
      <c s="24" r="AC187"/>
      <c s="24" r="AD187"/>
      <c s="24" r="AE187"/>
      <c s="24" r="AF187"/>
      <c s="24" r="AG187"/>
      <c s="24" r="AH187"/>
      <c s="24" r="AI187"/>
      <c s="24" r="AJ187"/>
    </row>
    <row r="188">
      <c s="39" r="A188">
        <v>9</v>
      </c>
      <c s="39" r="B188">
        <v>1</v>
      </c>
      <c s="11" r="C188">
        <v>20</v>
      </c>
      <c s="11" r="D188">
        <v>4</v>
      </c>
      <c s="53" r="E188">
        <f>((1/(INDEX(E0!J$20:J$44,C188,1)-INDEX(E0!J$20:J$44,D188,1))))*100000000</f>
        <v>53.559936053357</v>
      </c>
      <c s="53" r="F188"/>
      <c s="49" r="G188">
        <f>SUM(H188:M188)</f>
        <v>1399506.32677</v>
      </c>
      <c t="s" s="49" r="H188">
        <v>61</v>
      </c>
      <c s="49" r="I188">
        <v>1399500</v>
      </c>
      <c t="s" s="49" r="J188">
        <v>61</v>
      </c>
      <c s="49" r="K188">
        <v>6.2119</v>
      </c>
      <c t="s" s="49" r="L188">
        <v>61</v>
      </c>
      <c s="49" r="M188">
        <v>0.11487</v>
      </c>
      <c s="49" r="N188">
        <v>1399600</v>
      </c>
      <c t="s" s="49" r="O188">
        <v>61</v>
      </c>
      <c s="49" r="P188">
        <v>1399600</v>
      </c>
      <c t="s" s="49" r="Q188">
        <v>61</v>
      </c>
      <c s="49" r="R188">
        <v>6.2117</v>
      </c>
      <c t="s" s="49" r="S188">
        <v>61</v>
      </c>
      <c s="49" r="T188">
        <v>0.11487</v>
      </c>
      <c s="28" r="U188">
        <v>1400006.212</v>
      </c>
      <c t="s" s="11" r="V188">
        <v>61</v>
      </c>
      <c s="28" r="W188">
        <v>1400000</v>
      </c>
      <c s="28" r="X188">
        <v>6.212</v>
      </c>
      <c t="s" s="11" r="Y188">
        <v>61</v>
      </c>
      <c s="19" r="Z188"/>
      <c s="19" r="AA188"/>
      <c s="24" r="AB188"/>
      <c s="24" r="AC188"/>
      <c s="24" r="AD188"/>
      <c s="24" r="AE188"/>
      <c s="24" r="AF188"/>
      <c s="24" r="AG188"/>
      <c s="24" r="AH188"/>
      <c s="24" r="AI188"/>
      <c s="24" r="AJ188"/>
    </row>
    <row r="189">
      <c s="39" r="A189">
        <v>9</v>
      </c>
      <c s="39" r="B189">
        <v>1</v>
      </c>
      <c s="11" r="C189">
        <v>20</v>
      </c>
      <c s="11" r="D189">
        <v>5</v>
      </c>
      <c s="53" r="E189">
        <f>((1/(INDEX(E0!J$20:J$44,C189,1)-INDEX(E0!J$20:J$44,D189,1))))*100000000</f>
        <v>157.97056029992</v>
      </c>
      <c s="53" r="F189"/>
      <c s="49" r="G189">
        <f>SUM(H189:M189)</f>
        <v>380770.47479</v>
      </c>
      <c t="s" s="49" r="H189">
        <v>61</v>
      </c>
      <c s="49" r="I189">
        <v>380770</v>
      </c>
      <c t="s" s="49" r="J189">
        <v>61</v>
      </c>
      <c s="49" r="K189">
        <v>0.47479</v>
      </c>
      <c t="s" s="49" r="L189">
        <v>61</v>
      </c>
      <c t="s" s="49" r="M189">
        <v>61</v>
      </c>
      <c s="49" r="N189">
        <v>380780</v>
      </c>
      <c t="s" s="49" r="O189">
        <v>61</v>
      </c>
      <c s="49" r="P189">
        <v>380780</v>
      </c>
      <c t="s" s="49" r="Q189">
        <v>61</v>
      </c>
      <c s="49" r="R189">
        <v>0.47481</v>
      </c>
      <c t="s" s="49" r="S189">
        <v>61</v>
      </c>
      <c t="s" s="49" r="T189">
        <v>61</v>
      </c>
      <c s="28" r="U189">
        <v>380800.4749</v>
      </c>
      <c t="s" s="11" r="V189">
        <v>61</v>
      </c>
      <c s="28" r="W189">
        <v>380800</v>
      </c>
      <c s="28" r="X189">
        <v>0.4749</v>
      </c>
      <c t="s" s="11" r="Y189">
        <v>61</v>
      </c>
      <c s="19" r="Z189"/>
      <c s="19" r="AA189"/>
      <c s="24" r="AB189"/>
      <c s="24" r="AC189"/>
      <c s="24" r="AD189"/>
      <c s="24" r="AE189"/>
      <c s="24" r="AF189"/>
      <c s="24" r="AG189"/>
      <c s="24" r="AH189"/>
      <c s="24" r="AI189"/>
      <c s="24" r="AJ189"/>
    </row>
    <row r="190">
      <c s="39" r="A190">
        <v>9</v>
      </c>
      <c s="39" r="B190">
        <v>1</v>
      </c>
      <c s="11" r="C190">
        <v>20</v>
      </c>
      <c s="11" r="D190">
        <v>6</v>
      </c>
      <c s="53" r="E190">
        <f>((1/(INDEX(E0!J$20:J$44,C190,1)-INDEX(E0!J$20:J$44,D190,1))))*100000000</f>
        <v>157.97892056615</v>
      </c>
      <c s="53" r="F190"/>
      <c s="49" r="G190">
        <f>SUM(H190:M190)</f>
        <v>10739000047.502</v>
      </c>
      <c s="49" r="H190">
        <v>10739000000</v>
      </c>
      <c t="s" s="49" r="I190">
        <v>61</v>
      </c>
      <c t="s" s="49" r="J190">
        <v>61</v>
      </c>
      <c t="s" s="49" r="K190">
        <v>61</v>
      </c>
      <c s="49" r="L190">
        <v>47.502</v>
      </c>
      <c t="s" s="49" r="M190">
        <v>61</v>
      </c>
      <c s="49" r="N190">
        <v>10739000000</v>
      </c>
      <c s="49" r="O190">
        <v>10739000000</v>
      </c>
      <c t="s" s="49" r="P190">
        <v>61</v>
      </c>
      <c t="s" s="49" r="Q190">
        <v>61</v>
      </c>
      <c t="s" s="49" r="R190">
        <v>61</v>
      </c>
      <c s="49" r="S190">
        <v>47.503</v>
      </c>
      <c t="s" s="49" r="T190">
        <v>61</v>
      </c>
      <c s="28" r="U190">
        <v>10740000047.5</v>
      </c>
      <c s="28" r="V190">
        <v>10740000000</v>
      </c>
      <c t="s" s="11" r="W190">
        <v>61</v>
      </c>
      <c t="s" s="11" r="X190">
        <v>61</v>
      </c>
      <c s="28" r="Y190">
        <v>47.5</v>
      </c>
      <c s="19" r="Z190"/>
      <c s="19" r="AA190"/>
      <c s="24" r="AB190"/>
      <c s="24" r="AC190"/>
      <c s="24" r="AD190"/>
      <c s="24" r="AE190"/>
      <c s="24" r="AF190"/>
      <c s="24" r="AG190"/>
      <c s="24" r="AH190"/>
      <c s="24" r="AI190"/>
      <c s="24" r="AJ190"/>
    </row>
    <row r="191">
      <c s="39" r="A191">
        <v>9</v>
      </c>
      <c s="39" r="B191">
        <v>1</v>
      </c>
      <c s="11" r="C191">
        <v>20</v>
      </c>
      <c s="11" r="D191">
        <v>7</v>
      </c>
      <c s="53" r="E191">
        <f>((1/(INDEX(E0!J$20:J$44,C191,1)-INDEX(E0!J$20:J$44,D191,1))))*100000000</f>
        <v>158.148528306518</v>
      </c>
      <c s="53" r="F191"/>
      <c s="49" r="G191">
        <f>SUM(H191:M191)</f>
        <v>98257005.8508</v>
      </c>
      <c s="49" r="H191">
        <v>98257000</v>
      </c>
      <c t="s" s="49" r="I191">
        <v>61</v>
      </c>
      <c s="49" r="J191">
        <v>5.8508</v>
      </c>
      <c t="s" s="49" r="K191">
        <v>61</v>
      </c>
      <c t="s" s="49" r="L191">
        <v>61</v>
      </c>
      <c t="s" s="49" r="M191">
        <v>61</v>
      </c>
      <c s="49" r="N191">
        <v>98260000</v>
      </c>
      <c s="49" r="O191">
        <v>98260000</v>
      </c>
      <c t="s" s="49" r="P191">
        <v>61</v>
      </c>
      <c s="49" r="Q191">
        <v>5.8509</v>
      </c>
      <c t="s" s="49" r="R191">
        <v>61</v>
      </c>
      <c t="s" s="49" r="S191">
        <v>61</v>
      </c>
      <c t="s" s="49" r="T191">
        <v>61</v>
      </c>
      <c s="28" r="U191">
        <v>98260000</v>
      </c>
      <c s="28" r="V191">
        <v>98260000</v>
      </c>
      <c t="s" s="11" r="W191">
        <v>61</v>
      </c>
      <c t="s" s="11" r="X191">
        <v>61</v>
      </c>
      <c t="s" s="11" r="Y191">
        <v>61</v>
      </c>
      <c s="19" r="Z191"/>
      <c s="19" r="AA191"/>
      <c s="24" r="AB191"/>
      <c s="24" r="AC191"/>
      <c s="24" r="AD191"/>
      <c s="24" r="AE191"/>
      <c s="24" r="AF191"/>
      <c s="24" r="AG191"/>
      <c s="24" r="AH191"/>
      <c s="24" r="AI191"/>
      <c s="24" r="AJ191"/>
    </row>
    <row r="192">
      <c s="39" r="A192">
        <v>9</v>
      </c>
      <c s="39" r="B192">
        <v>1</v>
      </c>
      <c s="11" r="C192">
        <v>20</v>
      </c>
      <c s="11" r="D192">
        <v>8</v>
      </c>
      <c s="53" r="E192">
        <f>((1/(INDEX(E0!J$20:J$44,C192,1)-INDEX(E0!J$20:J$44,D192,1))))*100000000</f>
        <v>158.148829489036</v>
      </c>
      <c s="53" r="F192"/>
      <c s="49" r="G192">
        <f>SUM(H192:M192)</f>
        <v>379690.1967249</v>
      </c>
      <c t="s" s="49" r="H192">
        <v>61</v>
      </c>
      <c s="49" r="I192">
        <v>379690</v>
      </c>
      <c t="s" s="49" r="J192">
        <v>61</v>
      </c>
      <c s="49" r="K192">
        <v>0.19315</v>
      </c>
      <c t="s" s="49" r="L192">
        <v>61</v>
      </c>
      <c s="49" r="M192">
        <v>0.0035749</v>
      </c>
      <c s="49" r="N192">
        <v>379700</v>
      </c>
      <c t="s" s="49" r="O192">
        <v>61</v>
      </c>
      <c s="49" r="P192">
        <v>379700</v>
      </c>
      <c t="s" s="49" r="Q192">
        <v>61</v>
      </c>
      <c s="49" r="R192">
        <v>0.19316</v>
      </c>
      <c t="s" s="49" r="S192">
        <v>61</v>
      </c>
      <c s="49" r="T192">
        <v>0.003575</v>
      </c>
      <c s="28" r="U192">
        <v>379700.1931</v>
      </c>
      <c t="s" s="11" r="V192">
        <v>61</v>
      </c>
      <c s="28" r="W192">
        <v>379700</v>
      </c>
      <c s="28" r="X192">
        <v>0.1931</v>
      </c>
      <c t="s" s="11" r="Y192">
        <v>61</v>
      </c>
      <c s="19" r="Z192"/>
      <c s="19" r="AA192"/>
      <c s="24" r="AB192"/>
      <c s="24" r="AC192"/>
      <c s="24" r="AD192"/>
      <c s="24" r="AE192"/>
      <c s="24" r="AF192"/>
      <c s="24" r="AG192"/>
      <c s="24" r="AH192"/>
      <c s="24" r="AI192"/>
      <c s="24" r="AJ192"/>
    </row>
    <row r="193">
      <c s="39" r="A193">
        <v>9</v>
      </c>
      <c s="39" r="B193">
        <v>1</v>
      </c>
      <c s="11" r="C193">
        <v>20</v>
      </c>
      <c s="11" r="D193">
        <v>9</v>
      </c>
      <c s="53" r="E193">
        <f>((1/(INDEX(E0!J$20:J$44,C193,1)-INDEX(E0!J$20:J$44,D193,1))))*100000000</f>
        <v>158.207923440447</v>
      </c>
      <c s="53" r="F193"/>
      <c s="49" r="G193">
        <f>SUM(H193:M193)</f>
        <v>887470008.9676</v>
      </c>
      <c s="49" r="H193">
        <v>887470000</v>
      </c>
      <c t="s" s="49" r="I193">
        <v>61</v>
      </c>
      <c s="49" r="J193">
        <v>3.891</v>
      </c>
      <c t="s" s="11" r="K193">
        <v>61</v>
      </c>
      <c s="49" r="L193">
        <v>5.0766</v>
      </c>
      <c t="s" s="49" r="M193">
        <v>61</v>
      </c>
      <c s="49" r="N193">
        <v>887500000</v>
      </c>
      <c s="49" r="O193">
        <v>887500000</v>
      </c>
      <c t="s" s="49" r="P193">
        <v>61</v>
      </c>
      <c s="49" r="Q193">
        <v>3.8911</v>
      </c>
      <c t="s" s="49" r="R193">
        <v>61</v>
      </c>
      <c s="49" r="S193">
        <v>5.0767</v>
      </c>
      <c t="s" s="49" r="T193">
        <v>61</v>
      </c>
      <c s="28" r="U193">
        <v>887500005.077</v>
      </c>
      <c s="28" r="V193">
        <v>887500000</v>
      </c>
      <c t="s" s="11" r="W193">
        <v>61</v>
      </c>
      <c t="s" s="11" r="X193">
        <v>61</v>
      </c>
      <c s="28" r="Y193">
        <v>5.077</v>
      </c>
      <c s="19" r="Z193"/>
      <c s="19" r="AA193"/>
      <c s="24" r="AB193"/>
      <c s="24" r="AC193"/>
      <c s="24" r="AD193"/>
      <c s="24" r="AE193"/>
      <c s="24" r="AF193"/>
      <c s="24" r="AG193"/>
      <c s="24" r="AH193"/>
      <c s="24" r="AI193"/>
      <c s="24" r="AJ193"/>
    </row>
    <row r="194">
      <c s="39" r="A194">
        <v>9</v>
      </c>
      <c s="39" r="B194">
        <v>1</v>
      </c>
      <c s="11" r="C194">
        <v>20</v>
      </c>
      <c s="11" r="D194">
        <v>10</v>
      </c>
      <c s="53" r="E194">
        <f>((1/(INDEX(E0!J$20:J$44,C194,1)-INDEX(E0!J$20:J$44,D194,1))))*100000000</f>
        <v>499.07371170497</v>
      </c>
      <c s="53" r="F194"/>
      <c s="49" r="G194">
        <f>SUM(H194:M194)</f>
        <v>120940.073767</v>
      </c>
      <c t="s" s="49" r="H194">
        <v>61</v>
      </c>
      <c s="49" r="I194">
        <v>120940</v>
      </c>
      <c t="s" s="49" r="J194">
        <v>61</v>
      </c>
      <c s="49" r="K194">
        <v>0.073767</v>
      </c>
      <c t="s" s="49" r="L194">
        <v>61</v>
      </c>
      <c t="s" s="49" r="M194">
        <v>61</v>
      </c>
      <c s="49" r="N194">
        <v>120940</v>
      </c>
      <c t="s" s="49" r="O194">
        <v>61</v>
      </c>
      <c s="49" r="P194">
        <v>120940</v>
      </c>
      <c t="s" s="49" r="Q194">
        <v>61</v>
      </c>
      <c s="49" r="R194">
        <v>0.073771</v>
      </c>
      <c t="s" s="49" r="S194">
        <v>61</v>
      </c>
      <c t="s" s="49" r="T194">
        <v>61</v>
      </c>
      <c s="28" r="U194">
        <v>120900.07379</v>
      </c>
      <c t="s" s="11" r="V194">
        <v>61</v>
      </c>
      <c s="28" r="W194">
        <v>120900</v>
      </c>
      <c s="28" r="X194">
        <v>0.07379</v>
      </c>
      <c t="s" s="11" r="Y194">
        <v>61</v>
      </c>
      <c s="19" r="Z194"/>
      <c s="19" r="AA194"/>
      <c s="24" r="AB194"/>
      <c s="24" r="AC194"/>
      <c s="24" r="AD194"/>
      <c s="24" r="AE194"/>
      <c s="24" r="AF194"/>
      <c s="24" r="AG194"/>
      <c s="24" r="AH194"/>
      <c s="24" r="AI194"/>
      <c s="24" r="AJ194"/>
    </row>
    <row r="195">
      <c s="39" r="A195">
        <v>9</v>
      </c>
      <c s="39" r="B195">
        <v>1</v>
      </c>
      <c s="11" r="C195">
        <v>20</v>
      </c>
      <c s="11" r="D195">
        <v>11</v>
      </c>
      <c s="53" r="E195">
        <f>((1/(INDEX(E0!J$20:J$44,C195,1)-INDEX(E0!J$20:J$44,D195,1))))*100000000</f>
        <v>499.109035469693</v>
      </c>
      <c s="53" r="F195"/>
      <c s="49" r="G195">
        <f>SUM(H195:M195)</f>
        <v>4824800002.1385</v>
      </c>
      <c s="49" r="H195">
        <v>4824800000</v>
      </c>
      <c t="s" s="49" r="I195">
        <v>61</v>
      </c>
      <c t="s" s="49" r="J195">
        <v>61</v>
      </c>
      <c t="s" s="49" r="K195">
        <v>61</v>
      </c>
      <c s="49" r="L195">
        <v>2.1385</v>
      </c>
      <c t="s" s="49" r="M195">
        <v>61</v>
      </c>
      <c s="49" r="N195">
        <v>4825000000</v>
      </c>
      <c s="49" r="O195">
        <v>4825000000</v>
      </c>
      <c t="s" s="49" r="P195">
        <v>61</v>
      </c>
      <c t="s" s="49" r="Q195">
        <v>61</v>
      </c>
      <c t="s" s="49" r="R195">
        <v>61</v>
      </c>
      <c s="49" r="S195">
        <v>2.1385</v>
      </c>
      <c t="s" s="49" r="T195">
        <v>61</v>
      </c>
      <c s="28" r="U195">
        <v>4825000002.138</v>
      </c>
      <c s="28" r="V195">
        <v>4825000000</v>
      </c>
      <c t="s" s="11" r="W195">
        <v>61</v>
      </c>
      <c t="s" s="11" r="X195">
        <v>61</v>
      </c>
      <c s="28" r="Y195">
        <v>2.138</v>
      </c>
      <c s="19" r="Z195"/>
      <c s="19" r="AA195"/>
      <c s="24" r="AB195"/>
      <c s="24" r="AC195"/>
      <c s="24" r="AD195"/>
      <c s="24" r="AE195"/>
      <c s="24" r="AF195"/>
      <c s="24" r="AG195"/>
      <c s="24" r="AH195"/>
      <c s="24" r="AI195"/>
      <c s="24" r="AJ195"/>
    </row>
    <row r="196">
      <c s="39" r="A196">
        <v>9</v>
      </c>
      <c s="39" r="B196">
        <v>1</v>
      </c>
      <c s="11" r="C196">
        <v>20</v>
      </c>
      <c s="11" r="D196">
        <v>12</v>
      </c>
      <c s="53" r="E196">
        <f>((1/(INDEX(E0!J$20:J$44,C196,1)-INDEX(E0!J$20:J$44,D196,1))))*100000000</f>
        <v>499.823287476713</v>
      </c>
      <c s="53" r="F196"/>
      <c s="49" r="G196">
        <f>SUM(H196:M196)</f>
        <v>123800001.9901</v>
      </c>
      <c s="49" r="H196">
        <v>123800000</v>
      </c>
      <c t="s" s="49" r="I196">
        <v>61</v>
      </c>
      <c s="49" r="J196">
        <v>1.9901</v>
      </c>
      <c t="s" s="49" r="K196">
        <v>61</v>
      </c>
      <c t="s" s="49" r="L196">
        <v>61</v>
      </c>
      <c t="s" s="49" r="M196">
        <v>61</v>
      </c>
      <c s="49" r="N196">
        <v>123810000</v>
      </c>
      <c s="49" r="O196">
        <v>123810000</v>
      </c>
      <c t="s" s="49" r="P196">
        <v>61</v>
      </c>
      <c s="49" r="Q196">
        <v>1.9902</v>
      </c>
      <c t="s" s="49" r="R196">
        <v>61</v>
      </c>
      <c t="s" s="49" r="S196">
        <v>61</v>
      </c>
      <c t="s" s="49" r="T196">
        <v>61</v>
      </c>
      <c s="28" r="U196">
        <v>123800000</v>
      </c>
      <c s="28" r="V196">
        <v>123800000</v>
      </c>
      <c t="s" s="11" r="W196">
        <v>61</v>
      </c>
      <c t="s" s="11" r="X196">
        <v>61</v>
      </c>
      <c t="s" s="11" r="Y196">
        <v>61</v>
      </c>
      <c s="19" r="Z196"/>
      <c s="19" r="AA196"/>
      <c s="24" r="AB196"/>
      <c s="24" r="AC196"/>
      <c s="24" r="AD196"/>
      <c s="24" r="AE196"/>
      <c s="24" r="AF196"/>
      <c s="24" r="AG196"/>
      <c s="24" r="AH196"/>
      <c s="24" r="AI196"/>
      <c s="24" r="AJ196"/>
    </row>
    <row r="197">
      <c s="39" r="A197">
        <v>9</v>
      </c>
      <c s="39" r="B197">
        <v>1</v>
      </c>
      <c s="11" r="C197">
        <v>20</v>
      </c>
      <c s="11" r="D197">
        <v>13</v>
      </c>
      <c s="53" r="E197">
        <f>((1/(INDEX(E0!J$20:J$44,C197,1)-INDEX(E0!J$20:J$44,D197,1))))*100000000</f>
        <v>499.824574070117</v>
      </c>
      <c s="53" r="F197"/>
      <c s="49" r="G197">
        <f>SUM(H197:M197)</f>
        <v>120820.00626499</v>
      </c>
      <c t="s" s="49" r="H197">
        <v>61</v>
      </c>
      <c s="49" r="I197">
        <v>120820</v>
      </c>
      <c t="s" s="49" r="J197">
        <v>61</v>
      </c>
      <c s="49" r="K197">
        <v>0.0061511</v>
      </c>
      <c t="s" s="49" r="L197">
        <v>61</v>
      </c>
      <c s="49" r="M197">
        <v>0.00011389</v>
      </c>
      <c s="49" r="N197">
        <v>120820</v>
      </c>
      <c t="s" s="49" r="O197">
        <v>61</v>
      </c>
      <c s="49" r="P197">
        <v>120820</v>
      </c>
      <c t="s" s="49" r="Q197">
        <v>61</v>
      </c>
      <c s="49" r="R197">
        <v>0.0061513</v>
      </c>
      <c t="s" s="49" r="S197">
        <v>61</v>
      </c>
      <c s="49" r="T197">
        <v>0.00011389</v>
      </c>
      <c s="28" r="U197">
        <v>120800.00614</v>
      </c>
      <c t="s" s="11" r="V197">
        <v>61</v>
      </c>
      <c s="28" r="W197">
        <v>120800</v>
      </c>
      <c s="28" r="X197">
        <v>0.00614</v>
      </c>
      <c t="s" s="11" r="Y197">
        <v>61</v>
      </c>
      <c s="19" r="Z197"/>
      <c s="19" r="AA197"/>
      <c s="24" r="AB197"/>
      <c s="24" r="AC197"/>
      <c s="24" r="AD197"/>
      <c s="24" r="AE197"/>
      <c s="24" r="AF197"/>
      <c s="24" r="AG197"/>
      <c s="24" r="AH197"/>
      <c s="24" r="AI197"/>
      <c s="24" r="AJ197"/>
    </row>
    <row r="198">
      <c s="39" r="A198">
        <v>9</v>
      </c>
      <c s="39" r="B198">
        <v>1</v>
      </c>
      <c s="11" r="C198">
        <v>20</v>
      </c>
      <c s="11" r="D198">
        <v>14</v>
      </c>
      <c s="53" r="E198">
        <f>((1/(INDEX(E0!J$20:J$44,C198,1)-INDEX(E0!J$20:J$44,D198,1))))*100000000</f>
        <v>500.073175707803</v>
      </c>
      <c s="53" r="F198"/>
      <c s="49" r="G198">
        <f>SUM(H198:M198)</f>
        <v>3581.70000017303</v>
      </c>
      <c t="s" s="49" r="H198">
        <v>61</v>
      </c>
      <c s="49" r="I198">
        <v>3581.7</v>
      </c>
      <c t="s" s="49" r="J198">
        <v>61</v>
      </c>
      <c s="49" r="K198">
        <v>0.00000014626</v>
      </c>
      <c t="s" s="49" r="L198">
        <v>61</v>
      </c>
      <c s="49" r="M198">
        <v>0.000000026772</v>
      </c>
      <c s="49" r="N198">
        <v>3581.9</v>
      </c>
      <c t="s" s="49" r="O198">
        <v>61</v>
      </c>
      <c s="49" r="P198">
        <v>3581.9</v>
      </c>
      <c t="s" s="49" r="Q198">
        <v>61</v>
      </c>
      <c s="49" r="R198">
        <v>0.00000014627</v>
      </c>
      <c t="s" s="49" r="S198">
        <v>61</v>
      </c>
      <c s="49" r="T198">
        <v>0.000000026772</v>
      </c>
      <c s="28" r="U198">
        <v>3582.000000162</v>
      </c>
      <c t="s" s="11" r="V198">
        <v>61</v>
      </c>
      <c s="28" r="W198">
        <v>3582</v>
      </c>
      <c s="28" r="X198">
        <v>0.000000162</v>
      </c>
      <c t="s" s="11" r="Y198">
        <v>61</v>
      </c>
      <c s="19" r="Z198"/>
      <c s="19" r="AA198"/>
      <c s="24" r="AB198"/>
      <c s="24" r="AC198"/>
      <c s="24" r="AD198"/>
      <c s="24" r="AE198"/>
      <c s="24" r="AF198"/>
      <c s="24" r="AG198"/>
      <c s="24" r="AH198"/>
      <c s="24" r="AI198"/>
      <c s="24" r="AJ198"/>
    </row>
    <row r="199">
      <c s="39" r="A199">
        <v>9</v>
      </c>
      <c s="39" r="B199">
        <v>1</v>
      </c>
      <c s="11" r="C199">
        <v>20</v>
      </c>
      <c s="11" r="D199">
        <v>15</v>
      </c>
      <c s="53" r="E199">
        <f>((1/(INDEX(E0!J$20:J$44,C199,1)-INDEX(E0!J$20:J$44,D199,1))))*100000000</f>
        <v>500.07362834067</v>
      </c>
      <c s="53" r="F199"/>
      <c s="49" r="G199">
        <f>SUM(H199:M199)</f>
        <v>1117900001.96472</v>
      </c>
      <c s="49" r="H199">
        <v>1117900000</v>
      </c>
      <c t="s" s="49" r="I199">
        <v>61</v>
      </c>
      <c s="49" r="J199">
        <v>1.3249</v>
      </c>
      <c t="s" s="49" r="K199">
        <v>61</v>
      </c>
      <c s="49" r="L199">
        <v>0.63982</v>
      </c>
      <c t="s" s="49" r="M199">
        <v>61</v>
      </c>
      <c s="49" r="N199">
        <v>1117900000</v>
      </c>
      <c s="49" r="O199">
        <v>1117900000</v>
      </c>
      <c t="s" s="49" r="P199">
        <v>61</v>
      </c>
      <c s="49" r="Q199">
        <v>1.325</v>
      </c>
      <c t="s" s="49" r="R199">
        <v>61</v>
      </c>
      <c s="49" r="S199">
        <v>0.63984</v>
      </c>
      <c t="s" s="49" r="T199">
        <v>61</v>
      </c>
      <c s="28" r="U199">
        <v>1118000000.6398</v>
      </c>
      <c s="28" r="V199">
        <v>1118000000</v>
      </c>
      <c t="s" s="11" r="W199">
        <v>61</v>
      </c>
      <c t="s" s="11" r="X199">
        <v>61</v>
      </c>
      <c s="28" r="Y199">
        <v>0.6398</v>
      </c>
      <c s="19" r="Z199"/>
      <c s="19" r="AA199"/>
      <c s="24" r="AB199"/>
      <c s="24" r="AC199"/>
      <c s="24" r="AD199"/>
      <c s="24" r="AE199"/>
      <c s="24" r="AF199"/>
      <c s="24" r="AG199"/>
      <c s="24" r="AH199"/>
      <c s="24" r="AI199"/>
      <c s="24" r="AJ199"/>
    </row>
    <row r="200">
      <c s="39" r="A200">
        <v>9</v>
      </c>
      <c s="39" r="B200">
        <v>1</v>
      </c>
      <c s="11" r="C200">
        <v>20</v>
      </c>
      <c s="11" r="D200">
        <v>16</v>
      </c>
      <c s="53" r="E200">
        <f>((1/(INDEX(E0!J$20:J$44,C200,1)-INDEX(E0!J$20:J$44,D200,1))))*100000000</f>
        <v>500.198378676984</v>
      </c>
      <c s="53" r="F200"/>
      <c s="49" r="G200">
        <f>SUM(H200:M200)</f>
        <v>21499.000010841</v>
      </c>
      <c t="s" s="49" r="H200">
        <v>61</v>
      </c>
      <c s="49" r="I200">
        <v>21499</v>
      </c>
      <c t="s" s="49" r="J200">
        <v>61</v>
      </c>
      <c t="s" s="11" r="K200">
        <v>61</v>
      </c>
      <c t="s" s="49" r="L200">
        <v>61</v>
      </c>
      <c s="49" r="M200">
        <v>0.000010841</v>
      </c>
      <c s="49" r="N200">
        <v>21500</v>
      </c>
      <c t="s" s="49" r="O200">
        <v>61</v>
      </c>
      <c s="49" r="P200">
        <v>21500</v>
      </c>
      <c t="s" s="49" r="Q200">
        <v>61</v>
      </c>
      <c t="s" s="49" r="R200">
        <v>61</v>
      </c>
      <c t="s" s="49" r="S200">
        <v>61</v>
      </c>
      <c s="49" r="T200">
        <v>0.000010842</v>
      </c>
      <c s="28" r="U200">
        <v>21500</v>
      </c>
      <c t="s" s="11" r="V200">
        <v>61</v>
      </c>
      <c s="28" r="W200">
        <v>21500</v>
      </c>
      <c t="s" s="11" r="X200">
        <v>61</v>
      </c>
      <c t="s" s="11" r="Y200">
        <v>61</v>
      </c>
      <c s="19" r="Z200"/>
      <c s="19" r="AA200"/>
      <c s="24" r="AB200"/>
      <c s="24" r="AC200"/>
      <c s="24" r="AD200"/>
      <c s="24" r="AE200"/>
      <c s="24" r="AF200"/>
      <c s="24" r="AG200"/>
      <c s="24" r="AH200"/>
      <c s="24" r="AI200"/>
      <c s="24" r="AJ200"/>
    </row>
    <row r="201">
      <c s="39" r="A201">
        <v>9</v>
      </c>
      <c s="39" r="B201">
        <v>1</v>
      </c>
      <c s="11" r="C201">
        <v>20</v>
      </c>
      <c s="11" r="D201">
        <v>17</v>
      </c>
      <c s="53" r="E201">
        <f>((1/(INDEX(E0!J$20:J$44,C201,1)-INDEX(E0!J$20:J$44,D201,1))))*100000000</f>
        <v>648925.055646202</v>
      </c>
      <c s="53" r="F201"/>
      <c s="49" r="G201">
        <f>SUM(H201:M201)</f>
        <v>0.0000326816587</v>
      </c>
      <c t="s" s="49" r="H201">
        <v>61</v>
      </c>
      <c s="49" r="I201">
        <v>0.0000000006587</v>
      </c>
      <c t="s" s="49" r="J201">
        <v>61</v>
      </c>
      <c s="49" r="K201">
        <v>0.000032681</v>
      </c>
      <c t="s" s="49" r="L201">
        <v>61</v>
      </c>
      <c t="s" s="49" r="M201">
        <v>61</v>
      </c>
      <c s="49" r="N201">
        <v>0.000032685</v>
      </c>
      <c t="s" s="49" r="O201">
        <v>61</v>
      </c>
      <c s="49" r="P201">
        <v>0.00000000065878</v>
      </c>
      <c t="s" s="49" r="Q201">
        <v>61</v>
      </c>
      <c s="49" r="R201">
        <v>0.000032684</v>
      </c>
      <c t="s" s="49" r="S201">
        <v>61</v>
      </c>
      <c t="s" s="49" r="T201">
        <v>61</v>
      </c>
      <c s="28" r="U201">
        <v>0.0000326806588</v>
      </c>
      <c t="s" s="11" r="V201">
        <v>61</v>
      </c>
      <c s="28" r="W201">
        <v>0.0000000006588</v>
      </c>
      <c s="28" r="X201">
        <v>0.00003268</v>
      </c>
      <c t="s" s="11" r="Y201">
        <v>61</v>
      </c>
      <c s="19" r="Z201"/>
      <c s="19" r="AA201"/>
      <c s="24" r="AB201"/>
      <c s="24" r="AC201"/>
      <c s="24" r="AD201"/>
      <c s="24" r="AE201"/>
      <c s="24" r="AF201"/>
      <c s="24" r="AG201"/>
      <c s="24" r="AH201"/>
      <c s="24" r="AI201"/>
      <c s="24" r="AJ201"/>
    </row>
    <row r="202">
      <c s="39" r="A202">
        <v>9</v>
      </c>
      <c s="39" r="B202">
        <v>1</v>
      </c>
      <c s="11" r="C202">
        <v>20</v>
      </c>
      <c s="11" r="D202">
        <v>18</v>
      </c>
      <c s="53" r="E202">
        <f>((1/(INDEX(E0!J$20:J$44,C202,1)-INDEX(E0!J$20:J$44,D202,1))))*100000000</f>
        <v>681064.367393777</v>
      </c>
      <c s="53" r="F202"/>
      <c s="49" r="G202">
        <f>SUM(H202:M202)</f>
        <v>40.886</v>
      </c>
      <c s="49" r="H202">
        <v>40.886</v>
      </c>
      <c t="s" s="49" r="I202">
        <v>61</v>
      </c>
      <c t="s" s="49" r="J202">
        <v>61</v>
      </c>
      <c t="s" s="49" r="K202">
        <v>61</v>
      </c>
      <c s="49" r="L202">
        <v>0.000000000000011</v>
      </c>
      <c t="s" s="49" r="M202">
        <v>61</v>
      </c>
      <c s="49" r="N202">
        <v>40.89</v>
      </c>
      <c s="49" r="O202">
        <v>40.89</v>
      </c>
      <c t="s" s="49" r="P202">
        <v>61</v>
      </c>
      <c t="s" s="49" r="Q202">
        <v>61</v>
      </c>
      <c t="s" s="49" r="R202">
        <v>61</v>
      </c>
      <c s="49" r="S202">
        <v>0.000000000000011</v>
      </c>
      <c t="s" s="49" r="T202">
        <v>61</v>
      </c>
      <c s="28" r="U202">
        <v>40.89</v>
      </c>
      <c s="28" r="V202">
        <v>40.89</v>
      </c>
      <c t="s" s="11" r="W202">
        <v>61</v>
      </c>
      <c t="s" s="11" r="X202">
        <v>61</v>
      </c>
      <c s="28" r="Y202">
        <v>0.000000000000011</v>
      </c>
      <c s="19" r="Z202"/>
      <c s="19" r="AA202"/>
      <c s="24" r="AB202"/>
      <c s="24" r="AC202"/>
      <c s="24" r="AD202"/>
      <c s="24" r="AE202"/>
      <c s="24" r="AF202"/>
      <c s="24" r="AG202"/>
      <c s="24" r="AH202"/>
      <c s="24" r="AI202"/>
      <c s="24" r="AJ202"/>
    </row>
    <row r="203">
      <c s="39" r="A203">
        <v>9</v>
      </c>
      <c s="39" r="B203">
        <v>1</v>
      </c>
      <c s="11" r="C203">
        <v>21</v>
      </c>
      <c s="11" r="D203">
        <v>1</v>
      </c>
      <c s="53" r="E203">
        <f>((1/(INDEX(E0!J$20:J$44,C203,1)-INDEX(E0!J$20:J$44,D203,1))))*100000000</f>
        <v>11.7073462421667</v>
      </c>
      <c s="53" r="F203"/>
      <c s="49" r="G203">
        <f>SUM(H203:M203)</f>
        <v>11022.00040137</v>
      </c>
      <c t="s" s="49" r="H203">
        <v>61</v>
      </c>
      <c t="s" s="49" r="I203">
        <v>61</v>
      </c>
      <c s="49" r="J203">
        <v>11022</v>
      </c>
      <c t="s" s="49" r="K203">
        <v>61</v>
      </c>
      <c s="49" r="L203">
        <v>0.00040137</v>
      </c>
      <c t="s" s="49" r="M203">
        <v>61</v>
      </c>
      <c s="49" r="N203">
        <v>11022</v>
      </c>
      <c t="s" s="49" r="O203">
        <v>61</v>
      </c>
      <c t="s" s="49" r="P203">
        <v>61</v>
      </c>
      <c s="49" r="Q203">
        <v>11022</v>
      </c>
      <c t="s" s="49" r="R203">
        <v>61</v>
      </c>
      <c s="49" r="S203">
        <v>0.00040278</v>
      </c>
      <c t="s" s="49" r="T203">
        <v>61</v>
      </c>
      <c s="28" r="U203">
        <v>0.0004015</v>
      </c>
      <c t="s" s="11" r="V203">
        <v>61</v>
      </c>
      <c t="s" s="11" r="W203">
        <v>61</v>
      </c>
      <c t="s" s="11" r="X203">
        <v>61</v>
      </c>
      <c s="28" r="Y203">
        <v>0.0004015</v>
      </c>
      <c s="19" r="Z203"/>
      <c s="19" r="AA203"/>
      <c s="24" r="AB203"/>
      <c s="24" r="AC203"/>
      <c s="24" r="AD203"/>
      <c s="24" r="AE203"/>
      <c s="24" r="AF203"/>
      <c s="24" r="AG203"/>
      <c s="24" r="AH203"/>
      <c s="24" r="AI203"/>
      <c s="24" r="AJ203"/>
    </row>
    <row r="204">
      <c s="39" r="A204">
        <v>9</v>
      </c>
      <c s="39" r="B204">
        <v>1</v>
      </c>
      <c s="11" r="C204">
        <v>21</v>
      </c>
      <c s="11" r="D204">
        <v>2</v>
      </c>
      <c s="53" r="E204">
        <f>((1/(INDEX(E0!J$20:J$44,C204,1)-INDEX(E0!J$20:J$44,D204,1))))*100000000</f>
        <v>53.4894879770381</v>
      </c>
      <c s="53" r="F204"/>
      <c s="49" r="G204">
        <f>SUM(H204:M204)</f>
        <v>17085000.015933</v>
      </c>
      <c t="s" s="49" r="H204">
        <v>61</v>
      </c>
      <c s="49" r="I204">
        <v>17085000</v>
      </c>
      <c t="s" s="49" r="J204">
        <v>61</v>
      </c>
      <c t="s" s="49" r="K204">
        <v>61</v>
      </c>
      <c t="s" s="49" r="L204">
        <v>61</v>
      </c>
      <c s="49" r="M204">
        <v>0.015933</v>
      </c>
      <c s="49" r="N204">
        <v>17086000</v>
      </c>
      <c t="s" s="49" r="O204">
        <v>61</v>
      </c>
      <c s="49" r="P204">
        <v>17086000</v>
      </c>
      <c t="s" s="49" r="Q204">
        <v>61</v>
      </c>
      <c t="s" s="49" r="R204">
        <v>61</v>
      </c>
      <c t="s" s="49" r="S204">
        <v>61</v>
      </c>
      <c s="49" r="T204">
        <v>0.015934</v>
      </c>
      <c s="28" r="U204">
        <v>17090000</v>
      </c>
      <c t="s" s="11" r="V204">
        <v>61</v>
      </c>
      <c s="28" r="W204">
        <v>17090000</v>
      </c>
      <c t="s" s="11" r="X204">
        <v>61</v>
      </c>
      <c t="s" s="11" r="Y204">
        <v>61</v>
      </c>
      <c s="19" r="Z204"/>
      <c s="19" r="AA204"/>
      <c s="24" r="AB204"/>
      <c s="24" r="AC204"/>
      <c s="24" r="AD204"/>
      <c s="24" r="AE204"/>
      <c s="24" r="AF204"/>
      <c s="24" r="AG204"/>
      <c s="24" r="AH204"/>
      <c s="24" r="AI204"/>
      <c s="24" r="AJ204"/>
    </row>
    <row r="205">
      <c s="39" r="A205">
        <v>9</v>
      </c>
      <c s="39" r="B205">
        <v>1</v>
      </c>
      <c s="11" r="C205">
        <v>21</v>
      </c>
      <c s="11" r="D205">
        <v>3</v>
      </c>
      <c s="53" r="E205">
        <f>((1/(INDEX(E0!J$20:J$44,C205,1)-INDEX(E0!J$20:J$44,D205,1))))*100000000</f>
        <v>53.4926937739733</v>
      </c>
      <c s="53" r="F205"/>
      <c s="49" r="G205">
        <f>SUM(H205:M205)</f>
        <v>3045.300020401</v>
      </c>
      <c t="s" s="49" r="H205">
        <v>61</v>
      </c>
      <c t="s" s="49" r="I205">
        <v>61</v>
      </c>
      <c s="49" r="J205">
        <v>3045.3</v>
      </c>
      <c t="s" s="49" r="K205">
        <v>61</v>
      </c>
      <c s="49" r="L205">
        <v>0.000020401</v>
      </c>
      <c t="s" s="49" r="M205">
        <v>61</v>
      </c>
      <c s="49" r="N205">
        <v>3045.4</v>
      </c>
      <c t="s" s="49" r="O205">
        <v>61</v>
      </c>
      <c t="s" s="49" r="P205">
        <v>61</v>
      </c>
      <c s="49" r="Q205">
        <v>3045.4</v>
      </c>
      <c t="s" s="49" r="R205">
        <v>61</v>
      </c>
      <c s="49" r="S205">
        <v>0.000020431</v>
      </c>
      <c t="s" s="49" r="T205">
        <v>61</v>
      </c>
      <c s="28" r="U205">
        <v>0.00002039</v>
      </c>
      <c t="s" s="11" r="V205">
        <v>61</v>
      </c>
      <c t="s" s="11" r="W205">
        <v>61</v>
      </c>
      <c t="s" s="11" r="X205">
        <v>61</v>
      </c>
      <c s="28" r="Y205">
        <v>0.00002039</v>
      </c>
      <c s="19" r="Z205"/>
      <c s="19" r="AA205"/>
      <c s="24" r="AB205"/>
      <c s="24" r="AC205"/>
      <c s="24" r="AD205"/>
      <c s="24" r="AE205"/>
      <c s="24" r="AF205"/>
      <c s="24" r="AG205"/>
      <c s="24" r="AH205"/>
      <c s="24" r="AI205"/>
      <c s="24" r="AJ205"/>
    </row>
    <row r="206">
      <c s="39" r="A206">
        <v>9</v>
      </c>
      <c s="39" r="B206">
        <v>1</v>
      </c>
      <c s="11" r="C206">
        <v>21</v>
      </c>
      <c s="11" r="D206">
        <v>4</v>
      </c>
      <c s="53" r="E206">
        <f>((1/(INDEX(E0!J$20:J$44,C206,1)-INDEX(E0!J$20:J$44,D206,1))))*100000000</f>
        <v>53.5584753107145</v>
      </c>
      <c s="53" r="F206"/>
      <c s="49" r="G206">
        <f>SUM(H206:M206)</f>
        <v>4877600.1380589</v>
      </c>
      <c t="s" s="49" r="H206">
        <v>61</v>
      </c>
      <c s="49" r="I206">
        <v>4877600</v>
      </c>
      <c t="s" s="49" r="J206">
        <v>61</v>
      </c>
      <c s="49" r="K206">
        <v>0.13488</v>
      </c>
      <c t="s" s="49" r="L206">
        <v>61</v>
      </c>
      <c s="49" r="M206">
        <v>0.0031789</v>
      </c>
      <c s="49" r="N206">
        <v>4877800</v>
      </c>
      <c t="s" s="49" r="O206">
        <v>61</v>
      </c>
      <c s="49" r="P206">
        <v>4877800</v>
      </c>
      <c t="s" s="49" r="Q206">
        <v>61</v>
      </c>
      <c s="49" r="R206">
        <v>0.13493</v>
      </c>
      <c t="s" s="49" r="S206">
        <v>61</v>
      </c>
      <c s="49" r="T206">
        <v>0.003179</v>
      </c>
      <c s="28" r="U206">
        <v>4878000.1349</v>
      </c>
      <c t="s" s="11" r="V206">
        <v>61</v>
      </c>
      <c s="28" r="W206">
        <v>4878000</v>
      </c>
      <c s="28" r="X206">
        <v>0.1349</v>
      </c>
      <c t="s" s="11" r="Y206">
        <v>61</v>
      </c>
      <c s="19" r="Z206"/>
      <c s="19" r="AA206"/>
      <c s="24" r="AB206"/>
      <c s="24" r="AC206"/>
      <c s="24" r="AD206"/>
      <c s="24" r="AE206"/>
      <c s="24" r="AF206"/>
      <c s="24" r="AG206"/>
      <c s="24" r="AH206"/>
      <c s="24" r="AI206"/>
      <c s="24" r="AJ206"/>
    </row>
    <row r="207">
      <c s="39" r="A207">
        <v>9</v>
      </c>
      <c s="39" r="B207">
        <v>1</v>
      </c>
      <c s="11" r="C207">
        <v>21</v>
      </c>
      <c s="11" r="D207">
        <v>5</v>
      </c>
      <c s="53" r="E207">
        <f>((1/(INDEX(E0!J$20:J$44,C207,1)-INDEX(E0!J$20:J$44,D207,1))))*100000000</f>
        <v>157.95785389077</v>
      </c>
      <c s="53" r="F207"/>
      <c s="49" r="G207">
        <f>SUM(H207:M207)</f>
        <v>11656.0000012433</v>
      </c>
      <c t="s" s="49" r="H207">
        <v>61</v>
      </c>
      <c s="49" r="I207">
        <v>11656</v>
      </c>
      <c t="s" s="49" r="J207">
        <v>61</v>
      </c>
      <c t="s" s="49" r="K207">
        <v>61</v>
      </c>
      <c t="s" s="49" r="L207">
        <v>61</v>
      </c>
      <c s="49" r="M207">
        <v>0.0000012433</v>
      </c>
      <c s="49" r="N207">
        <v>11656</v>
      </c>
      <c t="s" s="49" r="O207">
        <v>61</v>
      </c>
      <c s="49" r="P207">
        <v>11656</v>
      </c>
      <c t="s" s="49" r="Q207">
        <v>61</v>
      </c>
      <c t="s" s="49" r="R207">
        <v>61</v>
      </c>
      <c t="s" s="49" r="S207">
        <v>61</v>
      </c>
      <c s="49" r="T207">
        <v>0.0000012433</v>
      </c>
      <c s="28" r="U207">
        <v>11660</v>
      </c>
      <c t="s" s="11" r="V207">
        <v>61</v>
      </c>
      <c s="28" r="W207">
        <v>11660</v>
      </c>
      <c t="s" s="11" r="X207">
        <v>61</v>
      </c>
      <c t="s" s="11" r="Y207">
        <v>61</v>
      </c>
      <c s="19" r="Z207"/>
      <c s="19" r="AA207"/>
      <c s="24" r="AB207"/>
      <c s="24" r="AC207"/>
      <c s="24" r="AD207"/>
      <c s="24" r="AE207"/>
      <c s="24" r="AF207"/>
      <c s="24" r="AG207"/>
      <c s="24" r="AH207"/>
      <c s="24" r="AI207"/>
      <c s="24" r="AJ207"/>
    </row>
    <row r="208">
      <c s="39" r="A208">
        <v>9</v>
      </c>
      <c s="39" r="B208">
        <v>1</v>
      </c>
      <c s="11" r="C208">
        <v>21</v>
      </c>
      <c s="11" r="D208">
        <v>6</v>
      </c>
      <c s="53" r="E208">
        <f>((1/(INDEX(E0!J$20:J$44,C208,1)-INDEX(E0!J$20:J$44,D208,1))))*100000000</f>
        <v>157.966212812098</v>
      </c>
      <c s="53" r="F208"/>
      <c s="49" r="G208">
        <f>SUM(H208:M208)</f>
        <v>45.60400002351</v>
      </c>
      <c t="s" s="49" r="H208">
        <v>61</v>
      </c>
      <c t="s" s="49" r="I208">
        <v>61</v>
      </c>
      <c s="49" r="J208">
        <v>45.604</v>
      </c>
      <c t="s" s="49" r="K208">
        <v>61</v>
      </c>
      <c s="49" r="L208">
        <v>0.00000002351</v>
      </c>
      <c t="s" s="49" r="M208">
        <v>61</v>
      </c>
      <c s="49" r="N208">
        <v>45.605</v>
      </c>
      <c t="s" s="49" r="O208">
        <v>61</v>
      </c>
      <c t="s" s="49" r="P208">
        <v>61</v>
      </c>
      <c s="49" r="Q208">
        <v>45.605</v>
      </c>
      <c t="s" s="49" r="R208">
        <v>61</v>
      </c>
      <c s="49" r="S208">
        <v>0.000000023515</v>
      </c>
      <c t="s" s="49" r="T208">
        <v>61</v>
      </c>
      <c s="28" r="U208">
        <v>0.00000002367</v>
      </c>
      <c t="s" s="11" r="V208">
        <v>61</v>
      </c>
      <c t="s" s="11" r="W208">
        <v>61</v>
      </c>
      <c t="s" s="11" r="X208">
        <v>61</v>
      </c>
      <c s="28" r="Y208">
        <v>0.00000002367</v>
      </c>
      <c s="19" r="Z208"/>
      <c s="19" r="AA208"/>
      <c s="24" r="AB208"/>
      <c s="24" r="AC208"/>
      <c s="24" r="AD208"/>
      <c s="24" r="AE208"/>
      <c s="24" r="AF208"/>
      <c s="24" r="AG208"/>
      <c s="24" r="AH208"/>
      <c s="24" r="AI208"/>
      <c s="24" r="AJ208"/>
    </row>
    <row r="209">
      <c s="39" r="A209">
        <v>9</v>
      </c>
      <c s="39" r="B209">
        <v>1</v>
      </c>
      <c s="11" r="C209">
        <v>21</v>
      </c>
      <c s="11" r="D209">
        <v>7</v>
      </c>
      <c s="53" r="E209">
        <f>((1/(INDEX(E0!J$20:J$44,C209,1)-INDEX(E0!J$20:J$44,D209,1))))*100000000</f>
        <v>158.135793252576</v>
      </c>
      <c s="53" r="F209"/>
      <c s="49" r="G209">
        <f>SUM(H209:M209)</f>
        <v>27853000030.4563</v>
      </c>
      <c s="49" r="H209">
        <v>27853000000</v>
      </c>
      <c t="s" s="49" r="I209">
        <v>61</v>
      </c>
      <c s="49" r="J209">
        <v>1.1983</v>
      </c>
      <c t="s" s="49" r="K209">
        <v>61</v>
      </c>
      <c s="49" r="L209">
        <v>29.258</v>
      </c>
      <c t="s" s="49" r="M209">
        <v>61</v>
      </c>
      <c s="49" r="N209">
        <v>27854000000</v>
      </c>
      <c s="49" r="O209">
        <v>27854000000</v>
      </c>
      <c t="s" s="49" r="P209">
        <v>61</v>
      </c>
      <c s="49" r="Q209">
        <v>1.1984</v>
      </c>
      <c t="s" s="49" r="R209">
        <v>61</v>
      </c>
      <c s="49" r="S209">
        <v>29.259</v>
      </c>
      <c t="s" s="49" r="T209">
        <v>61</v>
      </c>
      <c s="28" r="U209">
        <v>27850000029.26</v>
      </c>
      <c s="28" r="V209">
        <v>27850000000</v>
      </c>
      <c t="s" s="11" r="W209">
        <v>61</v>
      </c>
      <c t="s" s="11" r="X209">
        <v>61</v>
      </c>
      <c s="28" r="Y209">
        <v>29.26</v>
      </c>
      <c s="19" r="Z209"/>
      <c s="19" r="AA209"/>
      <c s="24" r="AB209"/>
      <c s="24" r="AC209"/>
      <c s="24" r="AD209"/>
      <c s="24" r="AE209"/>
      <c s="24" r="AF209"/>
      <c s="24" r="AG209"/>
      <c s="24" r="AH209"/>
      <c s="24" r="AI209"/>
      <c s="24" r="AJ209"/>
    </row>
    <row r="210">
      <c s="39" r="A210">
        <v>9</v>
      </c>
      <c s="39" r="B210">
        <v>1</v>
      </c>
      <c s="11" r="C210">
        <v>21</v>
      </c>
      <c s="11" r="D210">
        <v>8</v>
      </c>
      <c s="53" r="E210">
        <f>((1/(INDEX(E0!J$20:J$44,C210,1)-INDEX(E0!J$20:J$44,D210,1))))*100000000</f>
        <v>158.136094386589</v>
      </c>
      <c s="53" r="F210"/>
      <c s="49" r="G210">
        <f>SUM(H210:M210)</f>
        <v>3088.50237433044</v>
      </c>
      <c t="s" s="49" r="H210">
        <v>61</v>
      </c>
      <c s="49" r="I210">
        <v>3088.5</v>
      </c>
      <c t="s" s="49" r="J210">
        <v>61</v>
      </c>
      <c s="49" r="K210">
        <v>0.0023741</v>
      </c>
      <c t="s" s="49" r="L210">
        <v>61</v>
      </c>
      <c s="49" r="M210">
        <v>0.00000023044</v>
      </c>
      <c s="49" r="N210">
        <v>3088.6</v>
      </c>
      <c t="s" s="49" r="O210">
        <v>61</v>
      </c>
      <c s="49" r="P210">
        <v>3088.6</v>
      </c>
      <c t="s" s="49" r="Q210">
        <v>61</v>
      </c>
      <c s="49" r="R210">
        <v>0.0023742</v>
      </c>
      <c t="s" s="49" r="S210">
        <v>61</v>
      </c>
      <c s="49" r="T210">
        <v>0.00000023044</v>
      </c>
      <c s="28" r="U210">
        <v>3088.002376</v>
      </c>
      <c t="s" s="11" r="V210">
        <v>61</v>
      </c>
      <c s="28" r="W210">
        <v>3088</v>
      </c>
      <c s="28" r="X210">
        <v>0.002376</v>
      </c>
      <c t="s" s="11" r="Y210">
        <v>61</v>
      </c>
      <c s="19" r="Z210"/>
      <c s="19" r="AA210"/>
      <c s="24" r="AB210"/>
      <c s="24" r="AC210"/>
      <c s="24" r="AD210"/>
      <c s="24" r="AE210"/>
      <c s="24" r="AF210"/>
      <c s="24" r="AG210"/>
      <c s="24" r="AH210"/>
      <c s="24" r="AI210"/>
      <c s="24" r="AJ210"/>
    </row>
    <row r="211">
      <c s="39" r="A211">
        <v>9</v>
      </c>
      <c s="39" r="B211">
        <v>1</v>
      </c>
      <c s="11" r="C211">
        <v>21</v>
      </c>
      <c s="11" r="D211">
        <v>9</v>
      </c>
      <c s="53" r="E211">
        <f>((1/(INDEX(E0!J$20:J$44,C211,1)-INDEX(E0!J$20:J$44,D211,1))))*100000000</f>
        <v>158.1951788194</v>
      </c>
      <c s="53" r="F211"/>
      <c s="49" r="G211">
        <f>SUM(H211:M211)</f>
        <v>1986600000.80467</v>
      </c>
      <c s="49" r="H211">
        <v>1986600000</v>
      </c>
      <c t="s" s="49" r="I211">
        <v>61</v>
      </c>
      <c s="49" r="J211">
        <v>0.80467</v>
      </c>
      <c t="s" s="49" r="K211">
        <v>61</v>
      </c>
      <c t="s" s="49" r="L211">
        <v>61</v>
      </c>
      <c t="s" s="49" r="M211">
        <v>61</v>
      </c>
      <c s="49" r="N211">
        <v>1986600000</v>
      </c>
      <c s="49" r="O211">
        <v>1986600000</v>
      </c>
      <c t="s" s="49" r="P211">
        <v>61</v>
      </c>
      <c s="49" r="Q211">
        <v>0.80469</v>
      </c>
      <c t="s" s="49" r="R211">
        <v>61</v>
      </c>
      <c t="s" s="49" r="S211">
        <v>61</v>
      </c>
      <c t="s" s="49" r="T211">
        <v>61</v>
      </c>
      <c s="28" r="U211">
        <v>1987000000</v>
      </c>
      <c s="28" r="V211">
        <v>1987000000</v>
      </c>
      <c t="s" s="11" r="W211">
        <v>61</v>
      </c>
      <c t="s" s="11" r="X211">
        <v>61</v>
      </c>
      <c t="s" s="11" r="Y211">
        <v>61</v>
      </c>
      <c s="19" r="Z211"/>
      <c s="19" r="AA211"/>
      <c s="24" r="AB211"/>
      <c s="24" r="AC211"/>
      <c s="24" r="AD211"/>
      <c s="24" r="AE211"/>
      <c s="24" r="AF211"/>
      <c s="24" r="AG211"/>
      <c s="24" r="AH211"/>
      <c s="24" r="AI211"/>
      <c s="24" r="AJ211"/>
    </row>
    <row r="212">
      <c s="39" r="A212">
        <v>9</v>
      </c>
      <c s="39" r="B212">
        <v>1</v>
      </c>
      <c s="11" r="C212">
        <v>21</v>
      </c>
      <c s="11" r="D212">
        <v>10</v>
      </c>
      <c s="53" r="E212">
        <f>((1/(INDEX(E0!J$20:J$44,C212,1)-INDEX(E0!J$20:J$44,D212,1))))*100000000</f>
        <v>498.946910177706</v>
      </c>
      <c s="53" r="F212"/>
      <c s="49" r="G212">
        <f>SUM(H212:M212)</f>
        <v>389540.000004177</v>
      </c>
      <c t="s" s="49" r="H212">
        <v>61</v>
      </c>
      <c s="49" r="I212">
        <v>389540</v>
      </c>
      <c t="s" s="49" r="J212">
        <v>61</v>
      </c>
      <c t="s" s="49" r="K212">
        <v>61</v>
      </c>
      <c t="s" s="49" r="L212">
        <v>61</v>
      </c>
      <c s="49" r="M212">
        <v>0.000004177</v>
      </c>
      <c s="49" r="N212">
        <v>389550</v>
      </c>
      <c t="s" s="49" r="O212">
        <v>61</v>
      </c>
      <c s="49" r="P212">
        <v>389550</v>
      </c>
      <c t="s" s="49" r="Q212">
        <v>61</v>
      </c>
      <c t="s" s="49" r="R212">
        <v>61</v>
      </c>
      <c t="s" s="49" r="S212">
        <v>61</v>
      </c>
      <c s="49" r="T212">
        <v>0.0000041772</v>
      </c>
      <c s="28" r="U212">
        <v>389600</v>
      </c>
      <c t="s" s="11" r="V212">
        <v>61</v>
      </c>
      <c s="28" r="W212">
        <v>389600</v>
      </c>
      <c t="s" s="11" r="X212">
        <v>61</v>
      </c>
      <c t="s" s="11" r="Y212">
        <v>61</v>
      </c>
      <c s="19" r="Z212"/>
      <c s="19" r="AA212"/>
      <c s="24" r="AB212"/>
      <c s="24" r="AC212"/>
      <c s="24" r="AD212"/>
      <c s="24" r="AE212"/>
      <c s="24" r="AF212"/>
      <c s="24" r="AG212"/>
      <c s="24" r="AH212"/>
      <c s="24" r="AI212"/>
      <c s="24" r="AJ212"/>
    </row>
    <row r="213">
      <c s="39" r="A213">
        <v>9</v>
      </c>
      <c s="39" r="B213">
        <v>1</v>
      </c>
      <c s="11" r="C213">
        <v>21</v>
      </c>
      <c s="11" r="D213">
        <v>11</v>
      </c>
      <c s="53" r="E213">
        <f>((1/(INDEX(E0!J$20:J$44,C213,1)-INDEX(E0!J$20:J$44,D213,1))))*100000000</f>
        <v>498.982215994392</v>
      </c>
      <c s="53" r="F213"/>
      <c s="49" r="G213">
        <f>SUM(H213:M213)</f>
        <v>5.3991000018371</v>
      </c>
      <c t="s" s="49" r="H213">
        <v>61</v>
      </c>
      <c t="s" s="49" r="I213">
        <v>61</v>
      </c>
      <c s="49" r="J213">
        <v>5.3991</v>
      </c>
      <c t="s" s="49" r="K213">
        <v>61</v>
      </c>
      <c s="49" r="L213">
        <v>0.0000000018371</v>
      </c>
      <c t="s" s="49" r="M213">
        <v>61</v>
      </c>
      <c s="49" r="N213">
        <v>5.3993</v>
      </c>
      <c t="s" s="49" r="O213">
        <v>61</v>
      </c>
      <c t="s" s="49" r="P213">
        <v>61</v>
      </c>
      <c s="49" r="Q213">
        <v>5.3993</v>
      </c>
      <c t="s" s="49" r="R213">
        <v>61</v>
      </c>
      <c s="49" r="S213">
        <v>0.0000000018372</v>
      </c>
      <c t="s" s="49" r="T213">
        <v>61</v>
      </c>
      <c s="28" r="U213">
        <v>0.000000001836</v>
      </c>
      <c t="s" s="11" r="V213">
        <v>61</v>
      </c>
      <c t="s" s="11" r="W213">
        <v>61</v>
      </c>
      <c t="s" s="11" r="X213">
        <v>61</v>
      </c>
      <c s="28" r="Y213">
        <v>0.000000001836</v>
      </c>
      <c s="19" r="Z213"/>
      <c s="19" r="AA213"/>
      <c s="24" r="AB213"/>
      <c s="24" r="AC213"/>
      <c s="24" r="AD213"/>
      <c s="24" r="AE213"/>
      <c s="24" r="AF213"/>
      <c s="24" r="AG213"/>
      <c s="24" r="AH213"/>
      <c s="24" r="AI213"/>
      <c s="24" r="AJ213"/>
    </row>
    <row r="214">
      <c s="39" r="A214">
        <v>9</v>
      </c>
      <c s="39" r="B214">
        <v>1</v>
      </c>
      <c s="11" r="C214">
        <v>21</v>
      </c>
      <c s="11" r="D214">
        <v>12</v>
      </c>
      <c s="53" r="E214">
        <f>((1/(INDEX(E0!J$20:J$44,C214,1)-INDEX(E0!J$20:J$44,D214,1))))*100000000</f>
        <v>499.696104816894</v>
      </c>
      <c s="53" r="F214"/>
      <c s="49" r="G214">
        <f>SUM(H214:M214)</f>
        <v>15837000003.7288</v>
      </c>
      <c s="49" r="H214">
        <v>15837000000</v>
      </c>
      <c t="s" s="49" r="I214">
        <v>61</v>
      </c>
      <c s="49" r="J214">
        <v>2.062</v>
      </c>
      <c t="s" s="49" r="K214">
        <v>61</v>
      </c>
      <c s="49" r="L214">
        <v>1.6668</v>
      </c>
      <c t="s" s="49" r="M214">
        <v>61</v>
      </c>
      <c s="49" r="N214">
        <v>15838000000</v>
      </c>
      <c s="49" r="O214">
        <v>15838000000</v>
      </c>
      <c t="s" s="49" r="P214">
        <v>61</v>
      </c>
      <c s="49" r="Q214">
        <v>2.062</v>
      </c>
      <c t="s" s="49" r="R214">
        <v>61</v>
      </c>
      <c s="49" r="S214">
        <v>1.6669</v>
      </c>
      <c t="s" s="49" r="T214">
        <v>61</v>
      </c>
      <c s="28" r="U214">
        <v>15840000001.667</v>
      </c>
      <c s="28" r="V214">
        <v>15840000000</v>
      </c>
      <c t="s" s="11" r="W214">
        <v>61</v>
      </c>
      <c t="s" s="11" r="X214">
        <v>61</v>
      </c>
      <c s="28" r="Y214">
        <v>1.667</v>
      </c>
      <c s="19" r="Z214"/>
      <c s="19" r="AA214"/>
      <c s="24" r="AB214"/>
      <c s="24" r="AC214"/>
      <c s="24" r="AD214"/>
      <c s="24" r="AE214"/>
      <c s="24" r="AF214"/>
      <c s="24" r="AG214"/>
      <c s="24" r="AH214"/>
      <c s="24" r="AI214"/>
      <c s="24" r="AJ214"/>
    </row>
    <row r="215">
      <c s="39" r="A215">
        <v>9</v>
      </c>
      <c s="39" r="B215">
        <v>1</v>
      </c>
      <c s="11" r="C215">
        <v>21</v>
      </c>
      <c s="11" r="D215">
        <v>13</v>
      </c>
      <c s="53" r="E215">
        <f>((1/(INDEX(E0!J$20:J$44,C215,1)-INDEX(E0!J$20:J$44,D215,1))))*100000000</f>
        <v>499.69739075562</v>
      </c>
      <c s="53" r="F215"/>
      <c s="49" r="G215">
        <f>SUM(H215:M215)</f>
        <v>110840.00013057</v>
      </c>
      <c t="s" s="49" r="H215">
        <v>61</v>
      </c>
      <c s="49" r="I215">
        <v>110840</v>
      </c>
      <c t="s" s="49" r="J215">
        <v>61</v>
      </c>
      <c s="49" r="K215">
        <v>0.00012974</v>
      </c>
      <c t="s" s="49" r="L215">
        <v>61</v>
      </c>
      <c s="49" r="M215">
        <v>0.00000082969</v>
      </c>
      <c s="49" r="N215">
        <v>110840</v>
      </c>
      <c t="s" s="49" r="O215">
        <v>61</v>
      </c>
      <c s="49" r="P215">
        <v>110840</v>
      </c>
      <c t="s" s="49" r="Q215">
        <v>61</v>
      </c>
      <c s="49" r="R215">
        <v>0.00012974</v>
      </c>
      <c t="s" s="49" r="S215">
        <v>61</v>
      </c>
      <c s="49" r="T215">
        <v>0.00000082971</v>
      </c>
      <c s="28" r="U215">
        <v>110800.0001297</v>
      </c>
      <c t="s" s="11" r="V215">
        <v>61</v>
      </c>
      <c s="28" r="W215">
        <v>110800</v>
      </c>
      <c s="28" r="X215">
        <v>0.0001297</v>
      </c>
      <c t="s" s="11" r="Y215">
        <v>61</v>
      </c>
      <c s="19" r="Z215"/>
      <c s="19" r="AA215"/>
      <c s="24" r="AB215"/>
      <c s="24" r="AC215"/>
      <c s="24" r="AD215"/>
      <c s="24" r="AE215"/>
      <c s="24" r="AF215"/>
      <c s="24" r="AG215"/>
      <c s="24" r="AH215"/>
      <c s="24" r="AI215"/>
      <c s="24" r="AJ215"/>
    </row>
    <row r="216">
      <c s="39" r="A216">
        <v>9</v>
      </c>
      <c s="39" r="B216">
        <v>1</v>
      </c>
      <c s="11" r="C216">
        <v>21</v>
      </c>
      <c s="11" r="D216">
        <v>14</v>
      </c>
      <c s="53" r="E216">
        <f>((1/(INDEX(E0!J$20:J$44,C216,1)-INDEX(E0!J$20:J$44,D216,1))))*100000000</f>
        <v>499.945865861646</v>
      </c>
      <c s="53" r="F216"/>
      <c s="49" r="G216">
        <f>SUM(H216:M216)</f>
        <v>69697.0044777354</v>
      </c>
      <c t="s" s="49" r="H216">
        <v>61</v>
      </c>
      <c s="49" r="I216">
        <v>69697</v>
      </c>
      <c t="s" s="49" r="J216">
        <v>61</v>
      </c>
      <c s="49" r="K216">
        <v>0.0044707</v>
      </c>
      <c t="s" s="49" r="L216">
        <v>61</v>
      </c>
      <c s="49" r="M216">
        <v>0.0000070354</v>
      </c>
      <c s="49" r="N216">
        <v>69699</v>
      </c>
      <c t="s" s="49" r="O216">
        <v>61</v>
      </c>
      <c s="49" r="P216">
        <v>69699</v>
      </c>
      <c t="s" s="49" r="Q216">
        <v>61</v>
      </c>
      <c s="49" r="R216">
        <v>0.0044708</v>
      </c>
      <c t="s" s="49" r="S216">
        <v>61</v>
      </c>
      <c s="49" r="T216">
        <v>0.0000070356</v>
      </c>
      <c s="28" r="U216">
        <v>69700.004473</v>
      </c>
      <c t="s" s="11" r="V216">
        <v>61</v>
      </c>
      <c s="28" r="W216">
        <v>69700</v>
      </c>
      <c s="28" r="X216">
        <v>0.004473</v>
      </c>
      <c t="s" s="11" r="Y216">
        <v>61</v>
      </c>
      <c s="19" r="Z216"/>
      <c s="19" r="AA216"/>
      <c s="24" r="AB216"/>
      <c s="24" r="AC216"/>
      <c s="24" r="AD216"/>
      <c s="24" r="AE216"/>
      <c s="24" r="AF216"/>
      <c s="24" r="AG216"/>
      <c s="24" r="AH216"/>
      <c s="24" r="AI216"/>
      <c s="24" r="AJ216"/>
    </row>
    <row r="217">
      <c s="39" r="A217">
        <v>9</v>
      </c>
      <c s="39" r="B217">
        <v>1</v>
      </c>
      <c s="11" r="C217">
        <v>21</v>
      </c>
      <c s="11" r="D217">
        <v>15</v>
      </c>
      <c s="53" r="E217">
        <f>((1/(INDEX(E0!J$20:J$44,C217,1)-INDEX(E0!J$20:J$44,D217,1))))*100000000</f>
        <v>499.946318264077</v>
      </c>
      <c s="53" r="F217"/>
      <c s="49" r="G217">
        <f>SUM(H217:M217)</f>
        <v>1131200001.3718</v>
      </c>
      <c s="49" r="H217">
        <v>1131200000</v>
      </c>
      <c t="s" s="49" r="I217">
        <v>61</v>
      </c>
      <c s="49" r="J217">
        <v>1.3718</v>
      </c>
      <c t="s" s="49" r="K217">
        <v>61</v>
      </c>
      <c t="s" s="49" r="L217">
        <v>61</v>
      </c>
      <c t="s" s="49" r="M217">
        <v>61</v>
      </c>
      <c s="49" r="N217">
        <v>1131200000</v>
      </c>
      <c s="49" r="O217">
        <v>1131200000</v>
      </c>
      <c t="s" s="49" r="P217">
        <v>61</v>
      </c>
      <c s="49" r="Q217">
        <v>1.3718</v>
      </c>
      <c t="s" s="49" r="R217">
        <v>61</v>
      </c>
      <c t="s" s="49" r="S217">
        <v>61</v>
      </c>
      <c t="s" s="49" r="T217">
        <v>61</v>
      </c>
      <c s="28" r="U217">
        <v>1131000000</v>
      </c>
      <c s="28" r="V217">
        <v>1131000000</v>
      </c>
      <c t="s" s="11" r="W217">
        <v>61</v>
      </c>
      <c t="s" s="11" r="X217">
        <v>61</v>
      </c>
      <c t="s" s="11" r="Y217">
        <v>61</v>
      </c>
      <c s="19" r="Z217"/>
      <c s="19" r="AA217"/>
      <c s="24" r="AB217"/>
      <c s="24" r="AC217"/>
      <c s="24" r="AD217"/>
      <c s="24" r="AE217"/>
      <c s="24" r="AF217"/>
      <c s="24" r="AG217"/>
      <c s="24" r="AH217"/>
      <c s="24" r="AI217"/>
      <c s="24" r="AJ217"/>
    </row>
    <row r="218">
      <c s="39" r="A218">
        <v>9</v>
      </c>
      <c s="39" r="B218">
        <v>1</v>
      </c>
      <c s="11" r="C218">
        <v>21</v>
      </c>
      <c s="11" r="D218">
        <v>16</v>
      </c>
      <c s="53" r="E218">
        <f>((1/(INDEX(E0!J$20:J$44,C218,1)-INDEX(E0!J$20:J$44,D218,1))))*100000000</f>
        <v>500.071005082012</v>
      </c>
      <c s="53" r="F218"/>
      <c s="49" r="G218">
        <f>SUM(H218:M218)</f>
        <v>11613.0041677679</v>
      </c>
      <c t="s" s="49" r="H218">
        <v>61</v>
      </c>
      <c s="49" r="I218">
        <v>11613</v>
      </c>
      <c t="s" s="49" r="J218">
        <v>61</v>
      </c>
      <c s="49" r="K218">
        <v>0.0041669</v>
      </c>
      <c t="s" s="49" r="L218">
        <v>61</v>
      </c>
      <c s="49" r="M218">
        <v>0.00000086794</v>
      </c>
      <c s="49" r="N218">
        <v>11613</v>
      </c>
      <c t="s" s="49" r="O218">
        <v>61</v>
      </c>
      <c s="49" r="P218">
        <v>11613</v>
      </c>
      <c t="s" s="49" r="Q218">
        <v>61</v>
      </c>
      <c s="49" r="R218">
        <v>0.0041671</v>
      </c>
      <c t="s" s="49" r="S218">
        <v>61</v>
      </c>
      <c s="49" r="T218">
        <v>0.00000086797</v>
      </c>
      <c s="28" r="U218">
        <v>11610.004166</v>
      </c>
      <c t="s" s="11" r="V218">
        <v>61</v>
      </c>
      <c s="28" r="W218">
        <v>11610</v>
      </c>
      <c s="28" r="X218">
        <v>0.004166</v>
      </c>
      <c t="s" s="11" r="Y218">
        <v>61</v>
      </c>
      <c s="19" r="Z218"/>
      <c s="19" r="AA218"/>
      <c s="24" r="AB218"/>
      <c s="24" r="AC218"/>
      <c s="24" r="AD218"/>
      <c s="24" r="AE218"/>
      <c s="24" r="AF218"/>
      <c s="24" r="AG218"/>
      <c s="24" r="AH218"/>
      <c s="24" r="AI218"/>
      <c s="24" r="AJ218"/>
    </row>
    <row r="219">
      <c s="39" r="A219">
        <v>9</v>
      </c>
      <c s="39" r="B219">
        <v>1</v>
      </c>
      <c s="11" r="C219">
        <v>21</v>
      </c>
      <c s="11" r="D219">
        <v>17</v>
      </c>
      <c s="53" r="E219">
        <f>((1/(INDEX(E0!J$20:J$44,C219,1)-INDEX(E0!J$20:J$44,D219,1))))*100000000</f>
        <v>487750.154860568</v>
      </c>
      <c s="53" r="F219"/>
      <c s="49" r="G219">
        <f>SUM(H219:M219)</f>
        <v>0.0000000016188</v>
      </c>
      <c t="s" s="49" r="H219">
        <v>61</v>
      </c>
      <c s="49" r="I219">
        <v>0.0000000016188</v>
      </c>
      <c t="s" s="49" r="J219">
        <v>61</v>
      </c>
      <c t="s" s="49" r="K219">
        <v>61</v>
      </c>
      <c t="s" s="49" r="L219">
        <v>61</v>
      </c>
      <c s="49" r="M219">
        <v>0</v>
      </c>
      <c s="49" r="N219">
        <v>0.000000001619</v>
      </c>
      <c t="s" s="49" r="O219">
        <v>61</v>
      </c>
      <c s="49" r="P219">
        <v>0.000000001619</v>
      </c>
      <c t="s" s="49" r="Q219">
        <v>61</v>
      </c>
      <c t="s" s="49" r="R219">
        <v>61</v>
      </c>
      <c t="s" s="49" r="S219">
        <v>61</v>
      </c>
      <c s="49" r="T219">
        <v>0</v>
      </c>
      <c s="28" r="U219">
        <v>0.000000001619</v>
      </c>
      <c t="s" s="11" r="V219">
        <v>61</v>
      </c>
      <c s="28" r="W219">
        <v>0.000000001619</v>
      </c>
      <c t="s" s="11" r="X219">
        <v>61</v>
      </c>
      <c t="s" s="11" r="Y219">
        <v>61</v>
      </c>
      <c s="19" r="Z219"/>
      <c s="19" r="AA219"/>
      <c s="24" r="AB219"/>
      <c s="24" r="AC219"/>
      <c s="24" r="AD219"/>
      <c s="24" r="AE219"/>
      <c s="24" r="AF219"/>
      <c s="24" r="AG219"/>
      <c s="24" r="AH219"/>
      <c s="24" r="AI219"/>
      <c s="24" r="AJ219"/>
    </row>
    <row r="220">
      <c s="39" r="A220">
        <v>9</v>
      </c>
      <c s="39" r="B220">
        <v>1</v>
      </c>
      <c s="11" r="C220">
        <v>21</v>
      </c>
      <c s="11" r="D220">
        <v>18</v>
      </c>
      <c s="53" r="E220">
        <f>((1/(INDEX(E0!J$20:J$44,C220,1)-INDEX(E0!J$20:J$44,D220,1))))*100000000</f>
        <v>505686.444063075</v>
      </c>
      <c s="53" r="F220"/>
      <c s="49" r="G220">
        <f>SUM(H220:M220)</f>
        <v>0</v>
      </c>
      <c t="s" s="49" r="H220">
        <v>61</v>
      </c>
      <c t="s" s="49" r="I220">
        <v>61</v>
      </c>
      <c s="49" r="J220">
        <v>0</v>
      </c>
      <c t="s" s="49" r="K220">
        <v>61</v>
      </c>
      <c s="49" r="L220">
        <v>0</v>
      </c>
      <c t="s" s="49" r="M220">
        <v>61</v>
      </c>
      <c s="49" r="N220">
        <v>0</v>
      </c>
      <c t="s" s="49" r="O220">
        <v>61</v>
      </c>
      <c t="s" s="49" r="P220">
        <v>61</v>
      </c>
      <c s="49" r="Q220">
        <v>0</v>
      </c>
      <c t="s" s="49" r="R220">
        <v>61</v>
      </c>
      <c s="49" r="S220">
        <v>0</v>
      </c>
      <c t="s" s="49" r="T220">
        <v>61</v>
      </c>
      <c s="28" r="U220">
        <v>0</v>
      </c>
      <c t="s" s="11" r="V220">
        <v>61</v>
      </c>
      <c t="s" s="11" r="W220">
        <v>61</v>
      </c>
      <c t="s" s="11" r="X220">
        <v>61</v>
      </c>
      <c s="28" r="Y220">
        <v>0</v>
      </c>
      <c s="19" r="Z220"/>
      <c s="19" r="AA220"/>
      <c s="24" r="AB220"/>
      <c s="24" r="AC220"/>
      <c s="24" r="AD220"/>
      <c s="24" r="AE220"/>
      <c s="24" r="AF220"/>
      <c s="24" r="AG220"/>
      <c s="24" r="AH220"/>
      <c s="24" r="AI220"/>
      <c s="24" r="AJ220"/>
    </row>
    <row r="221">
      <c s="39" r="A221">
        <v>9</v>
      </c>
      <c s="39" r="B221">
        <v>1</v>
      </c>
      <c s="11" r="C221">
        <v>21</v>
      </c>
      <c s="11" r="D221">
        <v>19</v>
      </c>
      <c s="53" r="E221">
        <f>((1/(INDEX(E0!J$20:J$44,C221,1)-INDEX(E0!J$20:J$44,D221,1))))*100000000</f>
        <v>1953582.8710178</v>
      </c>
      <c s="53" r="F221"/>
      <c s="49" r="G221">
        <f>SUM(H221:M221)</f>
        <v>1.2058</v>
      </c>
      <c s="49" r="H221">
        <v>1.2058</v>
      </c>
      <c t="s" s="49" r="I221">
        <v>61</v>
      </c>
      <c s="49" r="J221">
        <v>0</v>
      </c>
      <c t="s" s="49" r="K221">
        <v>61</v>
      </c>
      <c s="49" r="L221">
        <v>0</v>
      </c>
      <c t="s" s="49" r="M221">
        <v>61</v>
      </c>
      <c s="49" r="N221">
        <v>1.206</v>
      </c>
      <c s="49" r="O221">
        <v>1.206</v>
      </c>
      <c t="s" s="49" r="P221">
        <v>61</v>
      </c>
      <c s="49" r="Q221">
        <v>0</v>
      </c>
      <c t="s" s="49" r="R221">
        <v>61</v>
      </c>
      <c s="49" r="S221">
        <v>0</v>
      </c>
      <c t="s" s="49" r="T221">
        <v>61</v>
      </c>
      <c s="28" r="U221">
        <v>1.206</v>
      </c>
      <c s="28" r="V221">
        <v>1.206</v>
      </c>
      <c t="s" s="11" r="W221">
        <v>61</v>
      </c>
      <c t="s" s="11" r="X221">
        <v>61</v>
      </c>
      <c s="28" r="Y221">
        <v>0</v>
      </c>
      <c s="19" r="Z221"/>
      <c s="19" r="AA221"/>
      <c s="24" r="AB221"/>
      <c s="24" r="AC221"/>
      <c s="24" r="AD221"/>
      <c s="24" r="AE221"/>
      <c s="24" r="AF221"/>
      <c s="24" r="AG221"/>
      <c s="24" r="AH221"/>
      <c s="24" r="AI221"/>
      <c s="24" r="AJ221"/>
    </row>
    <row r="222">
      <c s="39" r="A222">
        <v>9</v>
      </c>
      <c s="39" r="B222">
        <v>1</v>
      </c>
      <c s="11" r="C222">
        <v>21</v>
      </c>
      <c s="11" r="D222">
        <v>20</v>
      </c>
      <c s="53" r="E222">
        <f>((1/(INDEX(E0!J$20:J$44,C222,1)-INDEX(E0!J$20:J$44,D222,1))))*100000000</f>
        <v>1963787.7538098</v>
      </c>
      <c s="53" r="F222"/>
      <c s="49" r="G222">
        <f>SUM(H222:M222)</f>
        <v>0.000000000000449</v>
      </c>
      <c t="s" s="49" r="H222">
        <v>61</v>
      </c>
      <c s="49" r="I222">
        <v>0.000000000000449</v>
      </c>
      <c t="s" s="49" r="J222">
        <v>61</v>
      </c>
      <c s="49" r="K222">
        <v>0</v>
      </c>
      <c t="s" s="49" r="L222">
        <v>61</v>
      </c>
      <c s="49" r="M222">
        <v>0</v>
      </c>
      <c s="49" r="N222">
        <v>0.000000000000449</v>
      </c>
      <c t="s" s="49" r="O222">
        <v>61</v>
      </c>
      <c s="49" r="P222">
        <v>0.000000000000449</v>
      </c>
      <c t="s" s="49" r="Q222">
        <v>61</v>
      </c>
      <c s="49" r="R222">
        <v>0</v>
      </c>
      <c t="s" s="49" r="S222">
        <v>61</v>
      </c>
      <c s="49" r="T222">
        <v>0</v>
      </c>
      <c s="28" r="U222">
        <v>0.000000000000449</v>
      </c>
      <c t="s" s="11" r="V222">
        <v>61</v>
      </c>
      <c s="28" r="W222">
        <v>0.000000000000449</v>
      </c>
      <c s="28" r="X222">
        <v>0</v>
      </c>
      <c t="s" s="11" r="Y222">
        <v>61</v>
      </c>
      <c s="19" r="Z222"/>
      <c s="19" r="AA222"/>
      <c s="24" r="AB222"/>
      <c s="24" r="AC222"/>
      <c s="24" r="AD222"/>
      <c s="24" r="AE222"/>
      <c s="24" r="AF222"/>
      <c s="24" r="AG222"/>
      <c s="24" r="AH222"/>
      <c s="24" r="AI222"/>
      <c s="24" r="AJ222"/>
    </row>
    <row r="223">
      <c s="39" r="A223">
        <v>9</v>
      </c>
      <c s="39" r="B223">
        <v>1</v>
      </c>
      <c s="11" r="C223">
        <v>22</v>
      </c>
      <c s="11" r="D223">
        <v>1</v>
      </c>
      <c s="53" r="E223">
        <f>((1/(INDEX(E0!J$20:J$44,C223,1)-INDEX(E0!J$20:J$44,D223,1))))*100000000</f>
        <v>11.707346114699</v>
      </c>
      <c s="53" r="F223"/>
      <c s="49" r="G223">
        <f>SUM(H223:M223)</f>
        <v>97796093.395</v>
      </c>
      <c t="s" s="49" r="H223">
        <v>61</v>
      </c>
      <c s="49" r="I223">
        <v>97796000</v>
      </c>
      <c t="s" s="49" r="J223">
        <v>61</v>
      </c>
      <c t="s" s="49" r="K223">
        <v>61</v>
      </c>
      <c t="s" s="49" r="L223">
        <v>61</v>
      </c>
      <c s="49" r="M223">
        <v>93.395</v>
      </c>
      <c s="49" r="N223">
        <v>97799000</v>
      </c>
      <c t="s" s="49" r="O223">
        <v>61</v>
      </c>
      <c s="49" r="P223">
        <v>97799000</v>
      </c>
      <c t="s" s="49" r="Q223">
        <v>61</v>
      </c>
      <c t="s" s="49" r="R223">
        <v>61</v>
      </c>
      <c t="s" s="49" r="S223">
        <v>61</v>
      </c>
      <c s="49" r="T223">
        <v>93.398</v>
      </c>
      <c s="28" r="U223">
        <v>97800000</v>
      </c>
      <c t="s" s="11" r="V223">
        <v>61</v>
      </c>
      <c s="28" r="W223">
        <v>97800000</v>
      </c>
      <c t="s" s="11" r="X223">
        <v>61</v>
      </c>
      <c t="s" s="11" r="Y223">
        <v>61</v>
      </c>
      <c s="19" r="Z223"/>
      <c s="19" r="AA223"/>
      <c s="24" r="AB223"/>
      <c s="24" r="AC223"/>
      <c s="24" r="AD223"/>
      <c s="24" r="AE223"/>
      <c s="24" r="AF223"/>
      <c s="24" r="AG223"/>
      <c s="24" r="AH223"/>
      <c s="24" r="AI223"/>
      <c s="24" r="AJ223"/>
    </row>
    <row r="224">
      <c s="39" r="A224">
        <v>9</v>
      </c>
      <c s="39" r="B224">
        <v>1</v>
      </c>
      <c s="11" r="C224">
        <v>22</v>
      </c>
      <c s="11" r="D224">
        <v>2</v>
      </c>
      <c s="53" r="E224">
        <f>((1/(INDEX(E0!J$20:J$44,C224,1)-INDEX(E0!J$20:J$44,D224,1))))*100000000</f>
        <v>53.4894853161917</v>
      </c>
      <c s="53" r="F224"/>
      <c s="49" r="G224">
        <f>SUM(H224:M224)</f>
        <v>584.316</v>
      </c>
      <c t="s" s="49" r="H224">
        <v>61</v>
      </c>
      <c t="s" s="49" r="I224">
        <v>61</v>
      </c>
      <c s="49" r="J224">
        <v>16.506</v>
      </c>
      <c t="s" s="49" r="K224">
        <v>61</v>
      </c>
      <c s="49" r="L224">
        <v>567.81</v>
      </c>
      <c t="s" s="49" r="M224">
        <v>61</v>
      </c>
      <c s="49" r="N224">
        <v>584.33</v>
      </c>
      <c t="s" s="49" r="O224">
        <v>61</v>
      </c>
      <c t="s" s="49" r="P224">
        <v>61</v>
      </c>
      <c s="49" r="Q224">
        <v>16.506</v>
      </c>
      <c t="s" s="49" r="R224">
        <v>61</v>
      </c>
      <c s="49" r="S224">
        <v>567.82</v>
      </c>
      <c t="s" s="49" r="T224">
        <v>61</v>
      </c>
      <c s="28" r="U224">
        <v>567.8</v>
      </c>
      <c t="s" s="11" r="V224">
        <v>61</v>
      </c>
      <c t="s" s="11" r="W224">
        <v>61</v>
      </c>
      <c t="s" s="11" r="X224">
        <v>61</v>
      </c>
      <c s="28" r="Y224">
        <v>567.8</v>
      </c>
      <c s="19" r="Z224"/>
      <c s="19" r="AA224"/>
      <c s="24" r="AB224"/>
      <c s="24" r="AC224"/>
      <c s="24" r="AD224"/>
      <c s="24" r="AE224"/>
      <c s="24" r="AF224"/>
      <c s="24" r="AG224"/>
      <c s="24" r="AH224"/>
      <c s="24" r="AI224"/>
      <c s="24" r="AJ224"/>
    </row>
    <row r="225">
      <c s="39" r="A225">
        <v>9</v>
      </c>
      <c s="39" r="B225">
        <v>1</v>
      </c>
      <c s="11" r="C225">
        <v>22</v>
      </c>
      <c s="11" r="D225">
        <v>3</v>
      </c>
      <c s="53" r="E225">
        <f>((1/(INDEX(E0!J$20:J$44,C225,1)-INDEX(E0!J$20:J$44,D225,1))))*100000000</f>
        <v>53.492691112808</v>
      </c>
      <c s="53" r="F225"/>
      <c s="49" r="G225">
        <f>SUM(H225:M225)</f>
        <v>525640.024</v>
      </c>
      <c t="s" s="49" r="H225">
        <v>61</v>
      </c>
      <c s="49" r="I225">
        <v>525640</v>
      </c>
      <c t="s" s="49" r="J225">
        <v>61</v>
      </c>
      <c t="s" s="49" r="K225">
        <v>61</v>
      </c>
      <c t="s" s="49" r="L225">
        <v>61</v>
      </c>
      <c s="49" r="M225">
        <v>0.024</v>
      </c>
      <c s="49" r="N225">
        <v>525650</v>
      </c>
      <c t="s" s="49" r="O225">
        <v>61</v>
      </c>
      <c s="49" r="P225">
        <v>525650</v>
      </c>
      <c t="s" s="49" r="Q225">
        <v>61</v>
      </c>
      <c t="s" s="49" r="R225">
        <v>61</v>
      </c>
      <c t="s" s="49" r="S225">
        <v>61</v>
      </c>
      <c s="49" r="T225">
        <v>0.024001</v>
      </c>
      <c s="28" r="U225">
        <v>525600</v>
      </c>
      <c t="s" s="11" r="V225">
        <v>61</v>
      </c>
      <c s="28" r="W225">
        <v>525600</v>
      </c>
      <c t="s" s="11" r="X225">
        <v>61</v>
      </c>
      <c t="s" s="11" r="Y225">
        <v>61</v>
      </c>
      <c s="19" r="Z225"/>
      <c s="19" r="AA225"/>
      <c s="24" r="AB225"/>
      <c s="24" r="AC225"/>
      <c s="24" r="AD225"/>
      <c s="24" r="AE225"/>
      <c s="24" r="AF225"/>
      <c s="24" r="AG225"/>
      <c s="24" r="AH225"/>
      <c s="24" r="AI225"/>
      <c s="24" r="AJ225"/>
    </row>
    <row r="226">
      <c s="39" r="A226">
        <v>9</v>
      </c>
      <c s="39" r="B226">
        <v>1</v>
      </c>
      <c s="11" r="C226">
        <v>22</v>
      </c>
      <c s="11" r="D226">
        <v>4</v>
      </c>
      <c s="53" r="E226">
        <f>((1/(INDEX(E0!J$20:J$44,C226,1)-INDEX(E0!J$20:J$44,D226,1))))*100000000</f>
        <v>53.558472643</v>
      </c>
      <c s="53" r="F226"/>
      <c s="49" r="G226">
        <f>SUM(H226:M226)</f>
        <v>61872003097.596</v>
      </c>
      <c s="49" r="H226">
        <v>61872000000</v>
      </c>
      <c t="s" s="49" r="I226">
        <v>61</v>
      </c>
      <c s="49" r="J226">
        <v>13.496</v>
      </c>
      <c t="s" s="49" r="K226">
        <v>61</v>
      </c>
      <c s="49" r="L226">
        <v>3084.1</v>
      </c>
      <c t="s" s="49" r="M226">
        <v>61</v>
      </c>
      <c s="49" r="N226">
        <v>61874000000</v>
      </c>
      <c s="49" r="O226">
        <v>61874000000</v>
      </c>
      <c t="s" s="49" r="P226">
        <v>61</v>
      </c>
      <c s="49" r="Q226">
        <v>13.497</v>
      </c>
      <c t="s" s="49" r="R226">
        <v>61</v>
      </c>
      <c s="49" r="S226">
        <v>3084.2</v>
      </c>
      <c t="s" s="49" r="T226">
        <v>61</v>
      </c>
      <c s="28" r="U226">
        <v>61870003084</v>
      </c>
      <c s="28" r="V226">
        <v>61870000000</v>
      </c>
      <c t="s" s="11" r="W226">
        <v>61</v>
      </c>
      <c t="s" s="11" r="X226">
        <v>61</v>
      </c>
      <c s="28" r="Y226">
        <v>3084</v>
      </c>
      <c s="19" r="Z226"/>
      <c s="19" r="AA226"/>
      <c s="24" r="AB226"/>
      <c s="24" r="AC226"/>
      <c s="24" r="AD226"/>
      <c s="24" r="AE226"/>
      <c s="24" r="AF226"/>
      <c s="24" r="AG226"/>
      <c s="24" r="AH226"/>
      <c s="24" r="AI226"/>
      <c s="24" r="AJ226"/>
    </row>
    <row r="227">
      <c s="39" r="A227">
        <v>9</v>
      </c>
      <c s="39" r="B227">
        <v>1</v>
      </c>
      <c s="11" r="C227">
        <v>22</v>
      </c>
      <c s="11" r="D227">
        <v>5</v>
      </c>
      <c s="53" r="E227">
        <f>((1/(INDEX(E0!J$20:J$44,C227,1)-INDEX(E0!J$20:J$44,D227,1))))*100000000</f>
        <v>157.957830686638</v>
      </c>
      <c s="53" r="F227"/>
      <c s="49" r="G227">
        <f>SUM(H227:M227)</f>
        <v>25.227</v>
      </c>
      <c t="s" s="49" r="H227">
        <v>61</v>
      </c>
      <c t="s" s="49" r="I227">
        <v>61</v>
      </c>
      <c s="49" r="J227">
        <v>1.857</v>
      </c>
      <c t="s" s="49" r="K227">
        <v>61</v>
      </c>
      <c s="49" r="L227">
        <v>23.37</v>
      </c>
      <c t="s" s="49" r="M227">
        <v>61</v>
      </c>
      <c s="49" r="N227">
        <v>25.228</v>
      </c>
      <c t="s" s="49" r="O227">
        <v>61</v>
      </c>
      <c t="s" s="49" r="P227">
        <v>61</v>
      </c>
      <c s="49" r="Q227">
        <v>1.857</v>
      </c>
      <c t="s" s="49" r="R227">
        <v>61</v>
      </c>
      <c s="49" r="S227">
        <v>23.371</v>
      </c>
      <c t="s" s="49" r="T227">
        <v>61</v>
      </c>
      <c s="28" r="U227">
        <v>23.37</v>
      </c>
      <c t="s" s="11" r="V227">
        <v>61</v>
      </c>
      <c t="s" s="11" r="W227">
        <v>61</v>
      </c>
      <c t="s" s="11" r="X227">
        <v>61</v>
      </c>
      <c s="28" r="Y227">
        <v>23.37</v>
      </c>
      <c s="19" r="Z227"/>
      <c s="19" r="AA227"/>
      <c s="24" r="AB227"/>
      <c s="24" r="AC227"/>
      <c s="24" r="AD227"/>
      <c s="24" r="AE227"/>
      <c s="24" r="AF227"/>
      <c s="24" r="AG227"/>
      <c s="24" r="AH227"/>
      <c s="24" r="AI227"/>
      <c s="24" r="AJ227"/>
    </row>
    <row r="228">
      <c s="39" r="A228">
        <v>9</v>
      </c>
      <c s="39" r="B228">
        <v>1</v>
      </c>
      <c s="11" r="C228">
        <v>22</v>
      </c>
      <c s="11" r="D228">
        <v>6</v>
      </c>
      <c s="53" r="E228">
        <f>((1/(INDEX(E0!J$20:J$44,C228,1)-INDEX(E0!J$20:J$44,D228,1))))*100000000</f>
        <v>157.966189605509</v>
      </c>
      <c s="53" r="F228"/>
      <c s="49" r="G228">
        <f>SUM(H228:M228)</f>
        <v>582800.0030552</v>
      </c>
      <c t="s" s="49" r="H228">
        <v>61</v>
      </c>
      <c s="49" r="I228">
        <v>582800</v>
      </c>
      <c t="s" s="49" r="J228">
        <v>61</v>
      </c>
      <c t="s" s="49" r="K228">
        <v>61</v>
      </c>
      <c t="s" s="49" r="L228">
        <v>61</v>
      </c>
      <c s="49" r="M228">
        <v>0.0030552</v>
      </c>
      <c s="49" r="N228">
        <v>582810</v>
      </c>
      <c t="s" s="49" r="O228">
        <v>61</v>
      </c>
      <c s="49" r="P228">
        <v>582810</v>
      </c>
      <c t="s" s="49" r="Q228">
        <v>61</v>
      </c>
      <c t="s" s="49" r="R228">
        <v>61</v>
      </c>
      <c t="s" s="49" r="S228">
        <v>61</v>
      </c>
      <c s="49" r="T228">
        <v>0.0030553</v>
      </c>
      <c s="28" r="U228">
        <v>582800</v>
      </c>
      <c t="s" s="11" r="V228">
        <v>61</v>
      </c>
      <c s="28" r="W228">
        <v>582800</v>
      </c>
      <c t="s" s="11" r="X228">
        <v>61</v>
      </c>
      <c t="s" s="11" r="Y228">
        <v>61</v>
      </c>
      <c s="19" r="Z228"/>
      <c s="19" r="AA228"/>
      <c s="24" r="AB228"/>
      <c s="24" r="AC228"/>
      <c s="24" r="AD228"/>
      <c s="24" r="AE228"/>
      <c s="24" r="AF228"/>
      <c s="24" r="AG228"/>
      <c s="24" r="AH228"/>
      <c s="24" r="AI228"/>
      <c s="24" r="AJ228"/>
    </row>
    <row r="229">
      <c s="39" r="A229">
        <v>9</v>
      </c>
      <c s="39" r="B229">
        <v>1</v>
      </c>
      <c s="11" r="C229">
        <v>22</v>
      </c>
      <c s="11" r="D229">
        <v>7</v>
      </c>
      <c s="53" r="E229">
        <f>((1/(INDEX(E0!J$20:J$44,C229,1)-INDEX(E0!J$20:J$44,D229,1))))*100000000</f>
        <v>158.135769996135</v>
      </c>
      <c s="53" r="F229"/>
      <c s="49" r="G229">
        <f>SUM(H229:M229)</f>
        <v>61008.029949237</v>
      </c>
      <c t="s" s="49" r="H229">
        <v>61</v>
      </c>
      <c s="49" r="I229">
        <v>61008</v>
      </c>
      <c t="s" s="49" r="J229">
        <v>61</v>
      </c>
      <c s="49" r="K229">
        <v>0.029931</v>
      </c>
      <c t="s" s="49" r="L229">
        <v>61</v>
      </c>
      <c s="49" r="M229">
        <v>0.000018237</v>
      </c>
      <c s="49" r="N229">
        <v>61010</v>
      </c>
      <c t="s" s="49" r="O229">
        <v>61</v>
      </c>
      <c s="49" r="P229">
        <v>61010</v>
      </c>
      <c t="s" s="49" r="Q229">
        <v>61</v>
      </c>
      <c s="49" r="R229">
        <v>0.029932</v>
      </c>
      <c t="s" s="49" r="S229">
        <v>61</v>
      </c>
      <c s="49" r="T229">
        <v>0.000018238</v>
      </c>
      <c s="28" r="U229">
        <v>61010.02994</v>
      </c>
      <c t="s" s="11" r="V229">
        <v>61</v>
      </c>
      <c s="28" r="W229">
        <v>61010</v>
      </c>
      <c s="28" r="X229">
        <v>0.02994</v>
      </c>
      <c t="s" s="11" r="Y229">
        <v>61</v>
      </c>
      <c s="19" r="Z229"/>
      <c s="19" r="AA229"/>
      <c s="24" r="AB229"/>
      <c s="24" r="AC229"/>
      <c s="24" r="AD229"/>
      <c s="24" r="AE229"/>
      <c s="24" r="AF229"/>
      <c s="24" r="AG229"/>
      <c s="24" r="AH229"/>
      <c s="24" r="AI229"/>
      <c s="24" r="AJ229"/>
    </row>
    <row r="230">
      <c s="39" r="A230">
        <v>9</v>
      </c>
      <c s="39" r="B230">
        <v>1</v>
      </c>
      <c s="11" r="C230">
        <v>22</v>
      </c>
      <c s="11" r="D230">
        <v>8</v>
      </c>
      <c s="53" r="E230">
        <f>((1/(INDEX(E0!J$20:J$44,C230,1)-INDEX(E0!J$20:J$44,D230,1))))*100000000</f>
        <v>158.13607113006</v>
      </c>
      <c s="53" r="F230"/>
      <c s="49" r="G230">
        <f>SUM(H230:M230)</f>
        <v>22268000128.8448</v>
      </c>
      <c s="49" r="H230">
        <v>22268000000</v>
      </c>
      <c t="s" s="49" r="I230">
        <v>61</v>
      </c>
      <c s="49" r="J230">
        <v>1.4448</v>
      </c>
      <c t="s" s="49" r="K230">
        <v>61</v>
      </c>
      <c s="49" r="L230">
        <v>127.4</v>
      </c>
      <c t="s" s="49" r="M230">
        <v>61</v>
      </c>
      <c s="49" r="N230">
        <v>22269000000</v>
      </c>
      <c s="49" r="O230">
        <v>22269000000</v>
      </c>
      <c t="s" s="49" r="P230">
        <v>61</v>
      </c>
      <c s="49" r="Q230">
        <v>1.4449</v>
      </c>
      <c t="s" s="49" r="R230">
        <v>61</v>
      </c>
      <c s="49" r="S230">
        <v>127.4</v>
      </c>
      <c t="s" s="49" r="T230">
        <v>61</v>
      </c>
      <c s="28" r="U230">
        <v>22270000127.4</v>
      </c>
      <c s="28" r="V230">
        <v>22270000000</v>
      </c>
      <c t="s" s="11" r="W230">
        <v>61</v>
      </c>
      <c t="s" s="11" r="X230">
        <v>61</v>
      </c>
      <c s="28" r="Y230">
        <v>127.4</v>
      </c>
      <c s="19" r="Z230"/>
      <c s="19" r="AA230"/>
      <c s="24" r="AB230"/>
      <c s="24" r="AC230"/>
      <c s="24" r="AD230"/>
      <c s="24" r="AE230"/>
      <c s="24" r="AF230"/>
      <c s="24" r="AG230"/>
      <c s="24" r="AH230"/>
      <c s="24" r="AI230"/>
      <c s="24" r="AJ230"/>
    </row>
    <row r="231">
      <c s="39" r="A231">
        <v>9</v>
      </c>
      <c s="39" r="B231">
        <v>1</v>
      </c>
      <c s="11" r="C231">
        <v>22</v>
      </c>
      <c s="11" r="D231">
        <v>9</v>
      </c>
      <c s="53" r="E231">
        <f>((1/(INDEX(E0!J$20:J$44,C231,1)-INDEX(E0!J$20:J$44,D231,1))))*100000000</f>
        <v>158.195155545489</v>
      </c>
      <c s="53" r="F231"/>
      <c s="49" r="G231">
        <f>SUM(H231:M231)</f>
        <v>243730.2203814</v>
      </c>
      <c t="s" s="49" r="H231">
        <v>61</v>
      </c>
      <c s="49" r="I231">
        <v>243730</v>
      </c>
      <c t="s" s="49" r="J231">
        <v>61</v>
      </c>
      <c s="49" r="K231">
        <v>0.21817</v>
      </c>
      <c t="s" s="49" r="L231">
        <v>61</v>
      </c>
      <c s="49" r="M231">
        <v>0.0022114</v>
      </c>
      <c s="49" r="N231">
        <v>243730</v>
      </c>
      <c t="s" s="49" r="O231">
        <v>61</v>
      </c>
      <c s="49" r="P231">
        <v>243730</v>
      </c>
      <c t="s" s="49" r="Q231">
        <v>61</v>
      </c>
      <c s="49" r="R231">
        <v>0.21818</v>
      </c>
      <c t="s" s="49" r="S231">
        <v>61</v>
      </c>
      <c s="49" r="T231">
        <v>0.0022115</v>
      </c>
      <c s="28" r="U231">
        <v>243700.2181</v>
      </c>
      <c t="s" s="11" r="V231">
        <v>61</v>
      </c>
      <c s="28" r="W231">
        <v>243700</v>
      </c>
      <c s="28" r="X231">
        <v>0.2181</v>
      </c>
      <c t="s" s="11" r="Y231">
        <v>61</v>
      </c>
      <c s="19" r="Z231"/>
      <c s="19" r="AA231"/>
      <c s="24" r="AB231"/>
      <c s="24" r="AC231"/>
      <c s="24" r="AD231"/>
      <c s="24" r="AE231"/>
      <c s="24" r="AF231"/>
      <c s="24" r="AG231"/>
      <c s="24" r="AH231"/>
      <c s="24" r="AI231"/>
      <c s="24" r="AJ231"/>
    </row>
    <row r="232">
      <c s="39" r="A232">
        <v>9</v>
      </c>
      <c s="39" r="B232">
        <v>1</v>
      </c>
      <c s="11" r="C232">
        <v>22</v>
      </c>
      <c s="11" r="D232">
        <v>10</v>
      </c>
      <c s="53" r="E232">
        <f>((1/(INDEX(E0!J$20:J$44,C232,1)-INDEX(E0!J$20:J$44,D232,1))))*100000000</f>
        <v>498.946678656155</v>
      </c>
      <c s="53" r="F232"/>
      <c s="49" r="G232">
        <f>SUM(H232:M232)</f>
        <v>4.1762</v>
      </c>
      <c t="s" s="49" r="H232">
        <v>61</v>
      </c>
      <c t="s" s="49" r="I232">
        <v>61</v>
      </c>
      <c s="49" r="J232">
        <v>3.1534</v>
      </c>
      <c t="s" s="49" r="K232">
        <v>61</v>
      </c>
      <c s="49" r="L232">
        <v>1.0228</v>
      </c>
      <c t="s" s="49" r="M232">
        <v>61</v>
      </c>
      <c s="49" r="N232">
        <v>4.1764</v>
      </c>
      <c t="s" s="49" r="O232">
        <v>61</v>
      </c>
      <c t="s" s="49" r="P232">
        <v>61</v>
      </c>
      <c s="49" r="Q232">
        <v>3.1535</v>
      </c>
      <c t="s" s="49" r="R232">
        <v>61</v>
      </c>
      <c s="49" r="S232">
        <v>1.0229</v>
      </c>
      <c t="s" s="49" r="T232">
        <v>61</v>
      </c>
      <c s="28" r="U232">
        <v>1.023</v>
      </c>
      <c t="s" s="11" r="V232">
        <v>61</v>
      </c>
      <c t="s" s="11" r="W232">
        <v>61</v>
      </c>
      <c t="s" s="11" r="X232">
        <v>61</v>
      </c>
      <c s="28" r="Y232">
        <v>1.023</v>
      </c>
      <c s="19" r="Z232"/>
      <c s="19" r="AA232"/>
      <c s="24" r="AB232"/>
      <c s="24" r="AC232"/>
      <c s="24" r="AD232"/>
      <c s="24" r="AE232"/>
      <c s="24" r="AF232"/>
      <c s="24" r="AG232"/>
      <c s="24" r="AH232"/>
      <c s="24" r="AI232"/>
      <c s="24" r="AJ232"/>
    </row>
    <row r="233">
      <c s="39" r="A233">
        <v>9</v>
      </c>
      <c s="39" r="B233">
        <v>1</v>
      </c>
      <c s="11" r="C233">
        <v>22</v>
      </c>
      <c s="11" r="D233">
        <v>11</v>
      </c>
      <c s="53" r="E233">
        <f>((1/(INDEX(E0!J$20:J$44,C233,1)-INDEX(E0!J$20:J$44,D233,1))))*100000000</f>
        <v>498.981984440074</v>
      </c>
      <c s="53" r="F233"/>
      <c s="49" r="G233">
        <f>SUM(H233:M233)</f>
        <v>287820.00015126</v>
      </c>
      <c t="s" s="49" r="H233">
        <v>61</v>
      </c>
      <c s="49" r="I233">
        <v>287820</v>
      </c>
      <c t="s" s="49" r="J233">
        <v>61</v>
      </c>
      <c t="s" s="49" r="K233">
        <v>61</v>
      </c>
      <c t="s" s="49" r="L233">
        <v>61</v>
      </c>
      <c s="49" r="M233">
        <v>0.00015126</v>
      </c>
      <c s="49" r="N233">
        <v>287830</v>
      </c>
      <c t="s" s="49" r="O233">
        <v>61</v>
      </c>
      <c s="49" r="P233">
        <v>287830</v>
      </c>
      <c t="s" s="49" r="Q233">
        <v>61</v>
      </c>
      <c t="s" s="49" r="R233">
        <v>61</v>
      </c>
      <c t="s" s="49" r="S233">
        <v>61</v>
      </c>
      <c s="49" r="T233">
        <v>0.00015126</v>
      </c>
      <c s="28" r="U233">
        <v>287800</v>
      </c>
      <c t="s" s="11" r="V233">
        <v>61</v>
      </c>
      <c s="28" r="W233">
        <v>287800</v>
      </c>
      <c t="s" s="11" r="X233">
        <v>61</v>
      </c>
      <c t="s" s="11" r="Y233">
        <v>61</v>
      </c>
      <c s="19" r="Z233"/>
      <c s="19" r="AA233"/>
      <c s="24" r="AB233"/>
      <c s="24" r="AC233"/>
      <c s="24" r="AD233"/>
      <c s="24" r="AE233"/>
      <c s="24" r="AF233"/>
      <c s="24" r="AG233"/>
      <c s="24" r="AH233"/>
      <c s="24" r="AI233"/>
      <c s="24" r="AJ233"/>
    </row>
    <row r="234">
      <c s="39" r="A234">
        <v>9</v>
      </c>
      <c s="39" r="B234">
        <v>1</v>
      </c>
      <c s="11" r="C234">
        <v>22</v>
      </c>
      <c s="11" r="D234">
        <v>12</v>
      </c>
      <c s="53" r="E234">
        <f>((1/(INDEX(E0!J$20:J$44,C234,1)-INDEX(E0!J$20:J$44,D234,1))))*100000000</f>
        <v>499.695872599538</v>
      </c>
      <c s="53" r="F234"/>
      <c s="49" r="G234">
        <f>SUM(H234:M234)</f>
        <v>28263.0073240462</v>
      </c>
      <c t="s" s="49" r="H234">
        <v>61</v>
      </c>
      <c s="49" r="I234">
        <v>28263</v>
      </c>
      <c t="s" s="49" r="J234">
        <v>61</v>
      </c>
      <c s="49" r="K234">
        <v>0.0073232</v>
      </c>
      <c t="s" s="49" r="L234">
        <v>61</v>
      </c>
      <c s="49" r="M234">
        <v>0.00000084623</v>
      </c>
      <c s="49" r="N234">
        <v>28264</v>
      </c>
      <c t="s" s="49" r="O234">
        <v>61</v>
      </c>
      <c s="49" r="P234">
        <v>28264</v>
      </c>
      <c t="s" s="49" r="Q234">
        <v>61</v>
      </c>
      <c s="49" r="R234">
        <v>0.0073237</v>
      </c>
      <c t="s" s="49" r="S234">
        <v>61</v>
      </c>
      <c s="49" r="T234">
        <v>0.00000084625</v>
      </c>
      <c s="28" r="U234">
        <v>28260.007328</v>
      </c>
      <c t="s" s="11" r="V234">
        <v>61</v>
      </c>
      <c s="28" r="W234">
        <v>28260</v>
      </c>
      <c s="28" r="X234">
        <v>0.007328</v>
      </c>
      <c t="s" s="11" r="Y234">
        <v>61</v>
      </c>
      <c s="19" r="Z234"/>
      <c s="19" r="AA234"/>
      <c s="24" r="AB234"/>
      <c s="24" r="AC234"/>
      <c s="24" r="AD234"/>
      <c s="24" r="AE234"/>
      <c s="24" r="AF234"/>
      <c s="24" r="AG234"/>
      <c s="24" r="AH234"/>
      <c s="24" r="AI234"/>
      <c s="24" r="AJ234"/>
    </row>
    <row r="235">
      <c s="39" r="A235">
        <v>9</v>
      </c>
      <c s="39" r="B235">
        <v>1</v>
      </c>
      <c s="11" r="C235">
        <v>22</v>
      </c>
      <c s="11" r="D235">
        <v>13</v>
      </c>
      <c s="53" r="E235">
        <f>((1/(INDEX(E0!J$20:J$44,C235,1)-INDEX(E0!J$20:J$44,D235,1))))*100000000</f>
        <v>499.697158537069</v>
      </c>
      <c s="53" r="F235"/>
      <c s="49" r="G235">
        <f>SUM(H235:M235)</f>
        <v>9750100008.0961</v>
      </c>
      <c s="49" r="H235">
        <v>9750100000</v>
      </c>
      <c t="s" s="49" r="I235">
        <v>61</v>
      </c>
      <c s="49" r="J235">
        <v>2.5085</v>
      </c>
      <c t="s" s="11" r="K235">
        <v>61</v>
      </c>
      <c s="49" r="L235">
        <v>5.5876</v>
      </c>
      <c t="s" s="49" r="M235">
        <v>61</v>
      </c>
      <c s="49" r="N235">
        <v>9750400000</v>
      </c>
      <c s="49" r="O235">
        <v>9750400000</v>
      </c>
      <c t="s" s="49" r="P235">
        <v>61</v>
      </c>
      <c s="49" r="Q235">
        <v>2.5085</v>
      </c>
      <c t="s" s="49" r="R235">
        <v>61</v>
      </c>
      <c s="49" r="S235">
        <v>5.5878</v>
      </c>
      <c t="s" s="49" r="T235">
        <v>61</v>
      </c>
      <c s="28" r="U235">
        <v>9750000005.588</v>
      </c>
      <c s="28" r="V235">
        <v>9750000000</v>
      </c>
      <c t="s" s="11" r="W235">
        <v>61</v>
      </c>
      <c t="s" s="11" r="X235">
        <v>61</v>
      </c>
      <c s="28" r="Y235">
        <v>5.588</v>
      </c>
      <c s="19" r="Z235"/>
      <c s="19" r="AA235"/>
      <c s="24" r="AB235"/>
      <c s="24" r="AC235"/>
      <c s="24" r="AD235"/>
      <c s="24" r="AE235"/>
      <c s="24" r="AF235"/>
      <c s="24" r="AG235"/>
      <c s="24" r="AH235"/>
      <c s="24" r="AI235"/>
      <c s="24" r="AJ235"/>
    </row>
    <row r="236">
      <c s="39" r="A236">
        <v>9</v>
      </c>
      <c s="39" r="B236">
        <v>1</v>
      </c>
      <c s="11" r="C236">
        <v>22</v>
      </c>
      <c s="11" r="D236">
        <v>14</v>
      </c>
      <c s="53" r="E236">
        <f>((1/(INDEX(E0!J$20:J$44,C236,1)-INDEX(E0!J$20:J$44,D236,1))))*100000000</f>
        <v>499.945633412095</v>
      </c>
      <c s="53" r="F236"/>
      <c s="49" r="G236">
        <f>SUM(H236:M236)</f>
        <v>15786000.22547</v>
      </c>
      <c s="49" r="H236">
        <v>15786000</v>
      </c>
      <c t="s" s="49" r="I236">
        <v>61</v>
      </c>
      <c s="49" r="J236">
        <v>0.22547</v>
      </c>
      <c t="s" s="49" r="K236">
        <v>61</v>
      </c>
      <c t="s" s="49" r="L236">
        <v>61</v>
      </c>
      <c t="s" s="49" r="M236">
        <v>61</v>
      </c>
      <c s="49" r="N236">
        <v>15786000</v>
      </c>
      <c s="49" r="O236">
        <v>15786000</v>
      </c>
      <c t="s" s="49" r="P236">
        <v>61</v>
      </c>
      <c s="49" r="Q236">
        <v>0.22547</v>
      </c>
      <c t="s" s="49" r="R236">
        <v>61</v>
      </c>
      <c t="s" s="49" r="S236">
        <v>61</v>
      </c>
      <c t="s" s="49" r="T236">
        <v>61</v>
      </c>
      <c s="28" r="U236">
        <v>15790000</v>
      </c>
      <c s="28" r="V236">
        <v>15790000</v>
      </c>
      <c t="s" s="11" r="W236">
        <v>61</v>
      </c>
      <c t="s" s="11" r="X236">
        <v>61</v>
      </c>
      <c t="s" s="11" r="Y236">
        <v>61</v>
      </c>
      <c s="19" r="Z236"/>
      <c s="19" r="AA236"/>
      <c s="24" r="AB236"/>
      <c s="24" r="AC236"/>
      <c s="24" r="AD236"/>
      <c s="24" r="AE236"/>
      <c s="24" r="AF236"/>
      <c s="24" r="AG236"/>
      <c s="24" r="AH236"/>
      <c s="24" r="AI236"/>
      <c s="24" r="AJ236"/>
    </row>
    <row r="237">
      <c s="39" r="A237">
        <v>9</v>
      </c>
      <c s="39" r="B237">
        <v>1</v>
      </c>
      <c s="11" r="C237">
        <v>22</v>
      </c>
      <c s="11" r="D237">
        <v>15</v>
      </c>
      <c s="53" r="E237">
        <f>((1/(INDEX(E0!J$20:J$44,C237,1)-INDEX(E0!J$20:J$44,D237,1))))*100000000</f>
        <v>499.946085814106</v>
      </c>
      <c s="53" r="F237"/>
      <c s="49" r="G237">
        <f>SUM(H237:M237)</f>
        <v>113000.01022567</v>
      </c>
      <c t="s" s="49" r="H237">
        <v>61</v>
      </c>
      <c s="49" r="I237">
        <v>113000</v>
      </c>
      <c t="s" s="49" r="J237">
        <v>61</v>
      </c>
      <c s="49" r="K237">
        <v>0.010123</v>
      </c>
      <c t="s" s="49" r="L237">
        <v>61</v>
      </c>
      <c s="49" r="M237">
        <v>0.00010267</v>
      </c>
      <c s="49" r="N237">
        <v>113010</v>
      </c>
      <c t="s" s="49" r="O237">
        <v>61</v>
      </c>
      <c s="49" r="P237">
        <v>113010</v>
      </c>
      <c t="s" s="49" r="Q237">
        <v>61</v>
      </c>
      <c s="49" r="R237">
        <v>0.010124</v>
      </c>
      <c t="s" s="49" r="S237">
        <v>61</v>
      </c>
      <c s="49" r="T237">
        <v>0.00010267</v>
      </c>
      <c s="28" r="U237">
        <v>113000.01012</v>
      </c>
      <c t="s" s="11" r="V237">
        <v>61</v>
      </c>
      <c s="28" r="W237">
        <v>113000</v>
      </c>
      <c s="28" r="X237">
        <v>0.01012</v>
      </c>
      <c t="s" s="11" r="Y237">
        <v>61</v>
      </c>
      <c s="19" r="Z237"/>
      <c s="19" r="AA237"/>
      <c s="24" r="AB237"/>
      <c s="24" r="AC237"/>
      <c s="24" r="AD237"/>
      <c s="24" r="AE237"/>
      <c s="24" r="AF237"/>
      <c s="24" r="AG237"/>
      <c s="24" r="AH237"/>
      <c s="24" r="AI237"/>
      <c s="24" r="AJ237"/>
    </row>
    <row r="238">
      <c s="39" r="A238">
        <v>9</v>
      </c>
      <c s="39" r="B238">
        <v>1</v>
      </c>
      <c s="11" r="C238">
        <v>22</v>
      </c>
      <c s="11" r="D238">
        <v>16</v>
      </c>
      <c s="53" r="E238">
        <f>((1/(INDEX(E0!J$20:J$44,C238,1)-INDEX(E0!J$20:J$44,D238,1))))*100000000</f>
        <v>500.07077251608</v>
      </c>
      <c s="53" r="F238"/>
      <c s="49" r="G238">
        <f>SUM(H238:M238)</f>
        <v>316340000.83709</v>
      </c>
      <c s="49" r="H238">
        <v>316340000</v>
      </c>
      <c t="s" s="49" r="I238">
        <v>61</v>
      </c>
      <c s="49" r="J238">
        <v>0.56331</v>
      </c>
      <c t="s" s="49" r="K238">
        <v>61</v>
      </c>
      <c s="49" r="L238">
        <v>0.27378</v>
      </c>
      <c t="s" s="49" r="M238">
        <v>61</v>
      </c>
      <c s="49" r="N238">
        <v>316350000</v>
      </c>
      <c s="49" r="O238">
        <v>316350000</v>
      </c>
      <c t="s" s="49" r="P238">
        <v>61</v>
      </c>
      <c s="49" r="Q238">
        <v>0.56332</v>
      </c>
      <c t="s" s="49" r="R238">
        <v>61</v>
      </c>
      <c s="49" r="S238">
        <v>0.27379</v>
      </c>
      <c t="s" s="49" r="T238">
        <v>61</v>
      </c>
      <c s="28" r="U238">
        <v>316400000.2738</v>
      </c>
      <c s="28" r="V238">
        <v>316400000</v>
      </c>
      <c t="s" s="11" r="W238">
        <v>61</v>
      </c>
      <c t="s" s="11" r="X238">
        <v>61</v>
      </c>
      <c s="28" r="Y238">
        <v>0.2738</v>
      </c>
      <c s="19" r="Z238"/>
      <c s="19" r="AA238"/>
      <c s="24" r="AB238"/>
      <c s="24" r="AC238"/>
      <c s="24" r="AD238"/>
      <c s="24" r="AE238"/>
      <c s="24" r="AF238"/>
      <c s="24" r="AG238"/>
      <c s="24" r="AH238"/>
      <c s="24" r="AI238"/>
      <c s="24" r="AJ238"/>
    </row>
    <row r="239">
      <c s="39" r="A239">
        <v>9</v>
      </c>
      <c s="39" r="B239">
        <v>1</v>
      </c>
      <c s="11" r="C239">
        <v>22</v>
      </c>
      <c s="11" r="D239">
        <v>17</v>
      </c>
      <c s="53" r="E239">
        <f>((1/(INDEX(E0!J$20:J$44,C239,1)-INDEX(E0!J$20:J$44,D239,1))))*100000000</f>
        <v>487529.007975054</v>
      </c>
      <c s="53" r="F239"/>
      <c s="49" r="G239">
        <f>SUM(H239:M239)</f>
        <v>0.000000000000011</v>
      </c>
      <c t="s" s="49" r="H239">
        <v>61</v>
      </c>
      <c t="s" s="49" r="I239">
        <v>61</v>
      </c>
      <c s="49" r="J239">
        <v>0</v>
      </c>
      <c t="s" s="49" r="K239">
        <v>61</v>
      </c>
      <c s="49" r="L239">
        <v>0.000000000000011</v>
      </c>
      <c t="s" s="49" r="M239">
        <v>61</v>
      </c>
      <c s="49" r="N239">
        <v>0.000000000000011</v>
      </c>
      <c t="s" s="49" r="O239">
        <v>61</v>
      </c>
      <c t="s" s="49" r="P239">
        <v>61</v>
      </c>
      <c s="49" r="Q239">
        <v>0</v>
      </c>
      <c t="s" s="49" r="R239">
        <v>61</v>
      </c>
      <c s="49" r="S239">
        <v>0.000000000000011</v>
      </c>
      <c t="s" s="49" r="T239">
        <v>61</v>
      </c>
      <c s="28" r="U239">
        <v>0.000000000000011</v>
      </c>
      <c t="s" s="11" r="V239">
        <v>61</v>
      </c>
      <c t="s" s="11" r="W239">
        <v>61</v>
      </c>
      <c t="s" s="11" r="X239">
        <v>61</v>
      </c>
      <c s="28" r="Y239">
        <v>0.000000000000011</v>
      </c>
      <c s="19" r="Z239"/>
      <c s="19" r="AA239"/>
      <c s="24" r="AB239"/>
      <c s="24" r="AC239"/>
      <c s="24" r="AD239"/>
      <c s="24" r="AE239"/>
      <c s="24" r="AF239"/>
      <c s="24" r="AG239"/>
      <c s="24" r="AH239"/>
      <c s="24" r="AI239"/>
      <c s="24" r="AJ239"/>
    </row>
    <row r="240">
      <c s="39" r="A240">
        <v>9</v>
      </c>
      <c s="39" r="B240">
        <v>1</v>
      </c>
      <c s="11" r="C240">
        <v>22</v>
      </c>
      <c s="11" r="D240">
        <v>18</v>
      </c>
      <c s="53" r="E240">
        <f>((1/(INDEX(E0!J$20:J$44,C240,1)-INDEX(E0!J$20:J$44,D240,1))))*100000000</f>
        <v>505448.73738776</v>
      </c>
      <c s="53" r="F240"/>
      <c s="49" r="G240">
        <f>SUM(H240:M240)</f>
        <v>0.0000000024266</v>
      </c>
      <c t="s" s="49" r="H240">
        <v>61</v>
      </c>
      <c s="49" r="I240">
        <v>0.0000000024266</v>
      </c>
      <c t="s" s="49" r="J240">
        <v>61</v>
      </c>
      <c t="s" s="49" r="K240">
        <v>61</v>
      </c>
      <c t="s" s="49" r="L240">
        <v>61</v>
      </c>
      <c s="49" r="M240">
        <v>0</v>
      </c>
      <c s="49" r="N240">
        <v>0.000000002427</v>
      </c>
      <c t="s" s="49" r="O240">
        <v>61</v>
      </c>
      <c s="49" r="P240">
        <v>0.000000002427</v>
      </c>
      <c t="s" s="49" r="Q240">
        <v>61</v>
      </c>
      <c t="s" s="49" r="R240">
        <v>61</v>
      </c>
      <c t="s" s="49" r="S240">
        <v>61</v>
      </c>
      <c s="49" r="T240">
        <v>0</v>
      </c>
      <c s="28" r="U240">
        <v>0.000000002427</v>
      </c>
      <c t="s" s="11" r="V240">
        <v>61</v>
      </c>
      <c s="28" r="W240">
        <v>0.000000002427</v>
      </c>
      <c t="s" s="11" r="X240">
        <v>61</v>
      </c>
      <c t="s" s="11" r="Y240">
        <v>61</v>
      </c>
      <c s="19" r="Z240"/>
      <c s="19" r="AA240"/>
      <c s="24" r="AB240"/>
      <c s="24" r="AC240"/>
      <c s="24" r="AD240"/>
      <c s="24" r="AE240"/>
      <c s="24" r="AF240"/>
      <c s="24" r="AG240"/>
      <c s="24" r="AH240"/>
      <c s="24" r="AI240"/>
      <c s="24" r="AJ240"/>
    </row>
    <row r="241">
      <c s="39" r="A241">
        <v>9</v>
      </c>
      <c s="39" r="B241">
        <v>1</v>
      </c>
      <c s="11" r="C241">
        <v>22</v>
      </c>
      <c s="11" r="D241">
        <v>19</v>
      </c>
      <c s="53" r="E241">
        <f>((1/(INDEX(E0!J$20:J$44,C241,1)-INDEX(E0!J$20:J$44,D241,1))))*100000000</f>
        <v>1950039.97583877</v>
      </c>
      <c s="53" r="F241"/>
      <c s="49" r="G241">
        <f>SUM(H241:M241)</f>
        <v>0.000001444900623</v>
      </c>
      <c t="s" s="49" r="H241">
        <v>61</v>
      </c>
      <c s="49" r="I241">
        <v>0.000000000000623</v>
      </c>
      <c t="s" s="49" r="J241">
        <v>61</v>
      </c>
      <c s="49" r="K241">
        <v>0.0000014449</v>
      </c>
      <c t="s" s="49" r="L241">
        <v>61</v>
      </c>
      <c s="49" r="M241">
        <v>0</v>
      </c>
      <c s="49" r="N241">
        <v>0.0000014452</v>
      </c>
      <c t="s" s="49" r="O241">
        <v>61</v>
      </c>
      <c s="49" r="P241">
        <v>0.000000000000623</v>
      </c>
      <c t="s" s="49" r="Q241">
        <v>61</v>
      </c>
      <c s="49" r="R241">
        <v>0.0000014452</v>
      </c>
      <c t="s" s="49" r="S241">
        <v>61</v>
      </c>
      <c s="49" r="T241">
        <v>0</v>
      </c>
      <c s="28" r="U241">
        <v>0.000001445000623</v>
      </c>
      <c t="s" s="11" r="V241">
        <v>61</v>
      </c>
      <c s="28" r="W241">
        <v>0.000000000000623</v>
      </c>
      <c s="28" r="X241">
        <v>0.000001445</v>
      </c>
      <c t="s" s="11" r="Y241">
        <v>61</v>
      </c>
      <c s="19" r="Z241"/>
      <c s="19" r="AA241"/>
      <c s="24" r="AB241"/>
      <c s="24" r="AC241"/>
      <c s="24" r="AD241"/>
      <c s="24" r="AE241"/>
      <c s="24" r="AF241"/>
      <c s="24" r="AG241"/>
      <c s="24" r="AH241"/>
      <c s="24" r="AI241"/>
      <c s="24" r="AJ241"/>
    </row>
    <row r="242">
      <c s="39" r="A242">
        <v>9</v>
      </c>
      <c s="39" r="B242">
        <v>1</v>
      </c>
      <c s="11" r="C242">
        <v>22</v>
      </c>
      <c s="11" r="D242">
        <v>20</v>
      </c>
      <c s="53" r="E242">
        <f>((1/(INDEX(E0!J$20:J$44,C242,1)-INDEX(E0!J$20:J$44,D242,1))))*100000000</f>
        <v>1960207.78200199</v>
      </c>
      <c s="53" r="F242"/>
      <c s="49" r="G242">
        <f>SUM(H242:M242)</f>
        <v>1.5824</v>
      </c>
      <c s="49" r="H242">
        <v>1.5824</v>
      </c>
      <c t="s" s="49" r="I242">
        <v>61</v>
      </c>
      <c s="49" r="J242">
        <v>0</v>
      </c>
      <c t="s" s="49" r="K242">
        <v>61</v>
      </c>
      <c s="49" r="L242">
        <v>0</v>
      </c>
      <c t="s" s="49" r="M242">
        <v>61</v>
      </c>
      <c s="49" r="N242">
        <v>1.5827</v>
      </c>
      <c s="49" r="O242">
        <v>1.5827</v>
      </c>
      <c t="s" s="49" r="P242">
        <v>61</v>
      </c>
      <c s="49" r="Q242">
        <v>0</v>
      </c>
      <c t="s" s="49" r="R242">
        <v>61</v>
      </c>
      <c s="49" r="S242">
        <v>0</v>
      </c>
      <c t="s" s="49" r="T242">
        <v>61</v>
      </c>
      <c s="28" r="U242">
        <v>1.583</v>
      </c>
      <c s="28" r="V242">
        <v>1.583</v>
      </c>
      <c t="s" s="11" r="W242">
        <v>61</v>
      </c>
      <c t="s" s="11" r="X242">
        <v>61</v>
      </c>
      <c s="28" r="Y242">
        <v>0</v>
      </c>
      <c s="19" r="Z242"/>
      <c s="19" r="AA242"/>
      <c s="24" r="AB242"/>
      <c s="24" r="AC242"/>
      <c s="24" r="AD242"/>
      <c s="24" r="AE242"/>
      <c s="24" r="AF242"/>
      <c s="24" r="AG242"/>
      <c s="24" r="AH242"/>
      <c s="24" r="AI242"/>
      <c s="24" r="AJ242"/>
    </row>
    <row r="243">
      <c s="39" r="A243">
        <v>9</v>
      </c>
      <c s="39" r="B243">
        <v>1</v>
      </c>
      <c s="11" r="C243">
        <v>23</v>
      </c>
      <c s="11" r="D243">
        <v>1</v>
      </c>
      <c s="53" r="E243">
        <f>((1/(INDEX(E0!J$20:J$44,C243,1)-INDEX(E0!J$20:J$44,D243,1))))*100000000</f>
        <v>11.7073111819604</v>
      </c>
      <c s="53" r="F243"/>
      <c s="49" r="G243">
        <f>SUM(H243:M243)</f>
        <v>0.0000000066941</v>
      </c>
      <c t="s" s="49" r="H243">
        <v>61</v>
      </c>
      <c t="s" s="49" r="I243">
        <v>61</v>
      </c>
      <c t="s" s="49" r="J243">
        <v>61</v>
      </c>
      <c t="s" s="49" r="K243">
        <v>61</v>
      </c>
      <c t="s" s="49" r="L243">
        <v>61</v>
      </c>
      <c s="49" r="M243">
        <v>0.0000000066941</v>
      </c>
      <c s="49" r="N243">
        <v>0.0000000054086</v>
      </c>
      <c t="s" s="49" r="O243">
        <v>61</v>
      </c>
      <c t="s" s="49" r="P243">
        <v>61</v>
      </c>
      <c t="s" s="49" r="Q243">
        <v>61</v>
      </c>
      <c t="s" s="49" r="R243">
        <v>61</v>
      </c>
      <c t="s" s="49" r="S243">
        <v>61</v>
      </c>
      <c s="49" r="T243">
        <v>0.0000000054086</v>
      </c>
      <c s="24" r="U243"/>
      <c s="24" r="V243"/>
      <c s="24" r="W243"/>
      <c s="24" r="X243"/>
      <c s="24" r="Y243"/>
      <c s="19" r="Z243"/>
      <c s="19" r="AA243"/>
      <c s="24" r="AB243"/>
      <c s="24" r="AC243"/>
      <c s="24" r="AD243"/>
      <c s="24" r="AE243"/>
      <c s="24" r="AF243"/>
      <c s="24" r="AG243"/>
      <c s="24" r="AH243"/>
      <c s="24" r="AI243"/>
      <c s="24" r="AJ243"/>
    </row>
    <row r="244">
      <c s="39" r="A244">
        <v>9</v>
      </c>
      <c s="39" r="B244">
        <v>1</v>
      </c>
      <c s="11" r="C244">
        <v>23</v>
      </c>
      <c s="11" r="D244">
        <v>2</v>
      </c>
      <c s="53" r="E244">
        <f>((1/(INDEX(E0!J$20:J$44,C244,1)-INDEX(E0!J$20:J$44,D244,1))))*100000000</f>
        <v>53.4887561140551</v>
      </c>
      <c s="53" r="F244"/>
      <c s="49" r="G244">
        <f>SUM(H244:M244)</f>
        <v>1080.8</v>
      </c>
      <c t="s" s="49" r="H244">
        <v>61</v>
      </c>
      <c t="s" s="49" r="I244">
        <v>61</v>
      </c>
      <c s="49" r="J244">
        <v>1080.8</v>
      </c>
      <c t="s" s="49" r="K244">
        <v>61</v>
      </c>
      <c t="s" s="49" r="L244">
        <v>61</v>
      </c>
      <c t="s" s="49" r="M244">
        <v>61</v>
      </c>
      <c s="49" r="N244">
        <v>1080.8</v>
      </c>
      <c t="s" s="49" r="O244">
        <v>61</v>
      </c>
      <c t="s" s="49" r="P244">
        <v>61</v>
      </c>
      <c s="49" r="Q244">
        <v>1080.8</v>
      </c>
      <c t="s" s="49" r="R244">
        <v>61</v>
      </c>
      <c t="s" s="49" r="S244">
        <v>61</v>
      </c>
      <c t="s" s="49" r="T244">
        <v>61</v>
      </c>
      <c s="24" r="U244"/>
      <c s="24" r="V244"/>
      <c s="24" r="W244"/>
      <c s="24" r="X244"/>
      <c s="24" r="Y244"/>
      <c s="19" r="Z244"/>
      <c s="19" r="AA244"/>
      <c s="24" r="AB244"/>
      <c s="24" r="AC244"/>
      <c s="24" r="AD244"/>
      <c s="24" r="AE244"/>
      <c s="24" r="AF244"/>
      <c s="24" r="AG244"/>
      <c s="24" r="AH244"/>
      <c s="24" r="AI244"/>
      <c s="24" r="AJ244"/>
    </row>
    <row r="245">
      <c s="39" r="A245">
        <v>9</v>
      </c>
      <c s="39" r="B245">
        <v>1</v>
      </c>
      <c s="11" r="C245">
        <v>23</v>
      </c>
      <c s="11" r="D245">
        <v>3</v>
      </c>
      <c s="53" r="E245">
        <f>((1/(INDEX(E0!J$20:J$44,C245,1)-INDEX(E0!J$20:J$44,D245,1))))*100000000</f>
        <v>53.4919618232625</v>
      </c>
      <c s="53" r="F245"/>
      <c s="49" r="G245">
        <f>SUM(H245:M245)</f>
        <v>0.00000000069434</v>
      </c>
      <c t="s" s="49" r="H245">
        <v>61</v>
      </c>
      <c t="s" s="49" r="I245">
        <v>61</v>
      </c>
      <c t="s" s="49" r="J245">
        <v>61</v>
      </c>
      <c t="s" s="49" r="K245">
        <v>61</v>
      </c>
      <c t="s" s="49" r="L245">
        <v>61</v>
      </c>
      <c s="49" r="M245">
        <v>0.00000000069434</v>
      </c>
      <c s="49" r="N245">
        <v>0.00000000068103</v>
      </c>
      <c t="s" s="49" r="O245">
        <v>61</v>
      </c>
      <c t="s" s="49" r="P245">
        <v>61</v>
      </c>
      <c t="s" s="49" r="Q245">
        <v>61</v>
      </c>
      <c t="s" s="49" r="R245">
        <v>61</v>
      </c>
      <c t="s" s="49" r="S245">
        <v>61</v>
      </c>
      <c s="49" r="T245">
        <v>0.00000000068103</v>
      </c>
      <c s="24" r="U245"/>
      <c s="24" r="V245"/>
      <c s="24" r="W245"/>
      <c s="24" r="X245"/>
      <c s="24" r="Y245"/>
      <c s="19" r="Z245"/>
      <c s="19" r="AA245"/>
      <c s="24" r="AB245"/>
      <c s="24" r="AC245"/>
      <c s="24" r="AD245"/>
      <c s="24" r="AE245"/>
      <c s="24" r="AF245"/>
      <c s="24" r="AG245"/>
      <c s="24" r="AH245"/>
      <c s="24" r="AI245"/>
      <c s="24" r="AJ245"/>
    </row>
    <row r="246">
      <c s="39" r="A246">
        <v>9</v>
      </c>
      <c s="39" r="B246">
        <v>1</v>
      </c>
      <c s="11" r="C246">
        <v>23</v>
      </c>
      <c s="11" r="D246">
        <v>4</v>
      </c>
      <c s="53" r="E246">
        <f>((1/(INDEX(E0!J$20:J$44,C246,1)-INDEX(E0!J$20:J$44,D246,1))))*100000000</f>
        <v>53.5577415587065</v>
      </c>
      <c s="53" r="F246"/>
      <c s="49" r="G246">
        <f>SUM(H246:M246)</f>
        <v>360.4900036053</v>
      </c>
      <c t="s" s="49" r="H246">
        <v>61</v>
      </c>
      <c t="s" s="49" r="I246">
        <v>61</v>
      </c>
      <c s="49" r="J246">
        <v>360.49</v>
      </c>
      <c t="s" s="49" r="K246">
        <v>61</v>
      </c>
      <c s="49" r="L246">
        <v>0.0000036053</v>
      </c>
      <c t="s" s="49" r="M246">
        <v>61</v>
      </c>
      <c s="49" r="N246">
        <v>360.5</v>
      </c>
      <c t="s" s="49" r="O246">
        <v>61</v>
      </c>
      <c t="s" s="49" r="P246">
        <v>61</v>
      </c>
      <c s="49" r="Q246">
        <v>360.5</v>
      </c>
      <c t="s" s="49" r="R246">
        <v>61</v>
      </c>
      <c s="49" r="S246">
        <v>0.0000036008</v>
      </c>
      <c t="s" s="49" r="T246">
        <v>61</v>
      </c>
      <c s="28" r="U246">
        <v>0.000003609</v>
      </c>
      <c t="s" s="11" r="V246">
        <v>61</v>
      </c>
      <c t="s" s="11" r="W246">
        <v>61</v>
      </c>
      <c t="s" s="11" r="X246">
        <v>61</v>
      </c>
      <c s="28" r="Y246">
        <v>0.000003609</v>
      </c>
      <c s="19" r="Z246"/>
      <c s="19" r="AA246"/>
      <c s="24" r="AB246"/>
      <c s="24" r="AC246"/>
      <c s="24" r="AD246"/>
      <c s="24" r="AE246"/>
      <c s="24" r="AF246"/>
      <c s="24" r="AG246"/>
      <c s="24" r="AH246"/>
      <c s="24" r="AI246"/>
      <c s="24" r="AJ246"/>
    </row>
    <row r="247">
      <c s="39" r="A247">
        <v>9</v>
      </c>
      <c s="39" r="B247">
        <v>1</v>
      </c>
      <c s="11" r="C247">
        <v>23</v>
      </c>
      <c s="11" r="D247">
        <v>5</v>
      </c>
      <c s="53" r="E247">
        <f>((1/(INDEX(E0!J$20:J$44,C247,1)-INDEX(E0!J$20:J$44,D247,1))))*100000000</f>
        <v>157.951471788726</v>
      </c>
      <c s="53" r="F247"/>
      <c s="49" r="G247">
        <f>SUM(H247:M247)</f>
        <v>458.75</v>
      </c>
      <c t="s" s="49" r="H247">
        <v>61</v>
      </c>
      <c t="s" s="49" r="I247">
        <v>61</v>
      </c>
      <c s="49" r="J247">
        <v>458.75</v>
      </c>
      <c t="s" s="49" r="K247">
        <v>61</v>
      </c>
      <c t="s" s="49" r="L247">
        <v>61</v>
      </c>
      <c t="s" s="49" r="M247">
        <v>61</v>
      </c>
      <c s="49" r="N247">
        <v>458.76</v>
      </c>
      <c t="s" s="49" r="O247">
        <v>61</v>
      </c>
      <c t="s" s="49" r="P247">
        <v>61</v>
      </c>
      <c s="49" r="Q247">
        <v>458.76</v>
      </c>
      <c t="s" s="49" r="R247">
        <v>61</v>
      </c>
      <c t="s" s="49" r="S247">
        <v>61</v>
      </c>
      <c t="s" s="49" r="T247">
        <v>61</v>
      </c>
      <c s="24" r="U247"/>
      <c s="24" r="V247"/>
      <c s="24" r="W247"/>
      <c s="24" r="X247"/>
      <c s="24" r="Y247"/>
      <c s="19" r="Z247"/>
      <c s="19" r="AA247"/>
      <c s="24" r="AB247"/>
      <c s="24" r="AC247"/>
      <c s="24" r="AD247"/>
      <c s="24" r="AE247"/>
      <c s="24" r="AF247"/>
      <c s="24" r="AG247"/>
      <c s="24" r="AH247"/>
      <c s="24" r="AI247"/>
      <c s="24" r="AJ247"/>
    </row>
    <row r="248">
      <c s="39" r="A248">
        <v>9</v>
      </c>
      <c s="39" r="B248">
        <v>1</v>
      </c>
      <c s="11" r="C248">
        <v>23</v>
      </c>
      <c s="11" r="D248">
        <v>6</v>
      </c>
      <c s="53" r="E248">
        <f>((1/(INDEX(E0!J$20:J$44,C248,1)-INDEX(E0!J$20:J$44,D248,1))))*100000000</f>
        <v>157.959830034585</v>
      </c>
      <c s="53" r="F248"/>
      <c s="49" r="G248">
        <f>SUM(H248:M248)</f>
        <v>0.000000000017528</v>
      </c>
      <c t="s" s="49" r="H248">
        <v>61</v>
      </c>
      <c t="s" s="49" r="I248">
        <v>61</v>
      </c>
      <c t="s" s="49" r="J248">
        <v>61</v>
      </c>
      <c t="s" s="49" r="K248">
        <v>61</v>
      </c>
      <c t="s" s="49" r="L248">
        <v>61</v>
      </c>
      <c s="49" r="M248">
        <v>0.000000000017528</v>
      </c>
      <c s="49" r="N248">
        <v>0.000000000017523</v>
      </c>
      <c t="s" s="49" r="O248">
        <v>61</v>
      </c>
      <c t="s" s="49" r="P248">
        <v>61</v>
      </c>
      <c t="s" s="49" r="Q248">
        <v>61</v>
      </c>
      <c t="s" s="49" r="R248">
        <v>61</v>
      </c>
      <c t="s" s="49" r="S248">
        <v>61</v>
      </c>
      <c s="49" r="T248">
        <v>0.000000000017523</v>
      </c>
      <c s="24" r="U248"/>
      <c s="24" r="V248"/>
      <c s="24" r="W248"/>
      <c s="24" r="X248"/>
      <c s="24" r="Y248"/>
      <c s="19" r="Z248"/>
      <c s="19" r="AA248"/>
      <c s="24" r="AB248"/>
      <c s="24" r="AC248"/>
      <c s="24" r="AD248"/>
      <c s="24" r="AE248"/>
      <c s="24" r="AF248"/>
      <c s="24" r="AG248"/>
      <c s="24" r="AH248"/>
      <c s="24" r="AI248"/>
      <c s="24" r="AJ248"/>
    </row>
    <row r="249">
      <c s="39" r="A249">
        <v>9</v>
      </c>
      <c s="39" r="B249">
        <v>1</v>
      </c>
      <c s="11" r="C249">
        <v>23</v>
      </c>
      <c s="11" r="D249">
        <v>7</v>
      </c>
      <c s="53" r="E249">
        <f>((1/(INDEX(E0!J$20:J$44,C249,1)-INDEX(E0!J$20:J$44,D249,1))))*100000000</f>
        <v>158.129396763861</v>
      </c>
      <c s="53" r="F249"/>
      <c s="49" r="G249">
        <f>SUM(H249:M249)</f>
        <v>5555500.0031139</v>
      </c>
      <c t="s" s="49" r="H249">
        <v>61</v>
      </c>
      <c s="49" r="I249">
        <v>5555500</v>
      </c>
      <c t="s" s="49" r="J249">
        <v>61</v>
      </c>
      <c t="s" s="49" r="K249">
        <v>61</v>
      </c>
      <c t="s" s="49" r="L249">
        <v>61</v>
      </c>
      <c s="49" r="M249">
        <v>0.0031139</v>
      </c>
      <c s="49" r="N249">
        <v>5555700</v>
      </c>
      <c t="s" s="49" r="O249">
        <v>61</v>
      </c>
      <c s="49" r="P249">
        <v>5555700</v>
      </c>
      <c t="s" s="49" r="Q249">
        <v>61</v>
      </c>
      <c t="s" s="49" r="R249">
        <v>61</v>
      </c>
      <c t="s" s="49" r="S249">
        <v>61</v>
      </c>
      <c s="49" r="T249">
        <v>0.003114</v>
      </c>
      <c s="28" r="U249">
        <v>5556000</v>
      </c>
      <c t="s" s="11" r="V249">
        <v>61</v>
      </c>
      <c s="28" r="W249">
        <v>5556000</v>
      </c>
      <c t="s" s="11" r="X249">
        <v>61</v>
      </c>
      <c t="s" s="11" r="Y249">
        <v>61</v>
      </c>
      <c s="19" r="Z249"/>
      <c s="19" r="AA249"/>
      <c s="24" r="AB249"/>
      <c s="24" r="AC249"/>
      <c s="24" r="AD249"/>
      <c s="24" r="AE249"/>
      <c s="24" r="AF249"/>
      <c s="24" r="AG249"/>
      <c s="24" r="AH249"/>
      <c s="24" r="AI249"/>
      <c s="24" r="AJ249"/>
    </row>
    <row r="250">
      <c s="39" r="A250">
        <v>9</v>
      </c>
      <c s="39" r="B250">
        <v>1</v>
      </c>
      <c s="11" r="C250">
        <v>23</v>
      </c>
      <c s="11" r="D250">
        <v>8</v>
      </c>
      <c s="53" r="E250">
        <f>((1/(INDEX(E0!J$20:J$44,C250,1)-INDEX(E0!J$20:J$44,D250,1))))*100000000</f>
        <v>158.129697873514</v>
      </c>
      <c s="53" r="F250"/>
      <c s="49" r="G250">
        <f>SUM(H250:M250)</f>
        <v>152.50000047815</v>
      </c>
      <c t="s" s="49" r="H250">
        <v>61</v>
      </c>
      <c t="s" s="49" r="I250">
        <v>61</v>
      </c>
      <c s="49" r="J250">
        <v>152.5</v>
      </c>
      <c t="s" s="49" r="K250">
        <v>61</v>
      </c>
      <c s="49" r="L250">
        <v>0.00000047815</v>
      </c>
      <c t="s" s="49" r="M250">
        <v>61</v>
      </c>
      <c s="49" r="N250">
        <v>152.5</v>
      </c>
      <c t="s" s="49" r="O250">
        <v>61</v>
      </c>
      <c t="s" s="49" r="P250">
        <v>61</v>
      </c>
      <c s="49" r="Q250">
        <v>152.5</v>
      </c>
      <c t="s" s="49" r="R250">
        <v>61</v>
      </c>
      <c s="49" r="S250">
        <v>0.00000047815</v>
      </c>
      <c t="s" s="49" r="T250">
        <v>61</v>
      </c>
      <c s="28" r="U250">
        <v>0.0000004776</v>
      </c>
      <c t="s" s="11" r="V250">
        <v>61</v>
      </c>
      <c t="s" s="11" r="W250">
        <v>61</v>
      </c>
      <c t="s" s="11" r="X250">
        <v>61</v>
      </c>
      <c s="28" r="Y250">
        <v>0.0000004776</v>
      </c>
      <c s="19" r="Z250"/>
      <c s="19" r="AA250"/>
      <c s="24" r="AB250"/>
      <c s="24" r="AC250"/>
      <c s="24" r="AD250"/>
      <c s="24" r="AE250"/>
      <c s="24" r="AF250"/>
      <c s="24" r="AG250"/>
      <c s="24" r="AH250"/>
      <c s="24" r="AI250"/>
      <c s="24" r="AJ250"/>
    </row>
    <row r="251">
      <c s="39" r="A251">
        <v>9</v>
      </c>
      <c s="39" r="B251">
        <v>1</v>
      </c>
      <c s="11" r="C251">
        <v>23</v>
      </c>
      <c s="11" r="D251">
        <v>9</v>
      </c>
      <c s="53" r="E251">
        <f>((1/(INDEX(E0!J$20:J$44,C251,1)-INDEX(E0!J$20:J$44,D251,1))))*100000000</f>
        <v>158.188777525666</v>
      </c>
      <c s="53" r="F251"/>
      <c s="49" r="G251">
        <f>SUM(H251:M251)</f>
        <v>617170.00495606</v>
      </c>
      <c t="s" s="49" r="H251">
        <v>61</v>
      </c>
      <c s="49" r="I251">
        <v>617170</v>
      </c>
      <c t="s" s="49" r="J251">
        <v>61</v>
      </c>
      <c s="49" r="K251">
        <v>0.0048408</v>
      </c>
      <c t="s" s="49" r="L251">
        <v>61</v>
      </c>
      <c s="49" r="M251">
        <v>0.00011526</v>
      </c>
      <c s="49" r="N251">
        <v>617190</v>
      </c>
      <c t="s" s="49" r="O251">
        <v>61</v>
      </c>
      <c s="49" r="P251">
        <v>617190</v>
      </c>
      <c t="s" s="49" r="Q251">
        <v>61</v>
      </c>
      <c s="49" r="R251">
        <v>0.0048409</v>
      </c>
      <c t="s" s="49" r="S251">
        <v>61</v>
      </c>
      <c s="49" r="T251">
        <v>0.00011526</v>
      </c>
      <c s="28" r="U251">
        <v>617200.004839</v>
      </c>
      <c t="s" s="11" r="V251">
        <v>61</v>
      </c>
      <c s="28" r="W251">
        <v>617200</v>
      </c>
      <c s="28" r="X251">
        <v>0.004839</v>
      </c>
      <c t="s" s="11" r="Y251">
        <v>61</v>
      </c>
      <c s="19" r="Z251"/>
      <c s="19" r="AA251"/>
      <c s="24" r="AB251"/>
      <c s="24" r="AC251"/>
      <c s="24" r="AD251"/>
      <c s="24" r="AE251"/>
      <c s="24" r="AF251"/>
      <c s="24" r="AG251"/>
      <c s="24" r="AH251"/>
      <c s="24" r="AI251"/>
      <c s="24" r="AJ251"/>
    </row>
    <row r="252">
      <c s="39" r="A252">
        <v>9</v>
      </c>
      <c s="39" r="B252">
        <v>1</v>
      </c>
      <c s="11" r="C252">
        <v>23</v>
      </c>
      <c s="11" r="D252">
        <v>10</v>
      </c>
      <c s="53" r="E252">
        <f>((1/(INDEX(E0!J$20:J$44,C252,1)-INDEX(E0!J$20:J$44,D252,1))))*100000000</f>
        <v>498.883237649881</v>
      </c>
      <c s="53" r="F252"/>
      <c s="49" r="G252">
        <f>SUM(H252:M252)</f>
        <v>4.2615</v>
      </c>
      <c t="s" s="49" r="H252">
        <v>61</v>
      </c>
      <c t="s" s="49" r="I252">
        <v>61</v>
      </c>
      <c s="49" r="J252">
        <v>4.2615</v>
      </c>
      <c t="s" s="49" r="K252">
        <v>61</v>
      </c>
      <c t="s" s="49" r="L252">
        <v>61</v>
      </c>
      <c t="s" s="49" r="M252">
        <v>61</v>
      </c>
      <c s="49" r="N252">
        <v>4.2616</v>
      </c>
      <c t="s" s="49" r="O252">
        <v>61</v>
      </c>
      <c t="s" s="49" r="P252">
        <v>61</v>
      </c>
      <c s="49" r="Q252">
        <v>4.2616</v>
      </c>
      <c t="s" s="49" r="R252">
        <v>61</v>
      </c>
      <c t="s" s="49" r="S252">
        <v>61</v>
      </c>
      <c t="s" s="49" r="T252">
        <v>61</v>
      </c>
      <c s="24" r="U252"/>
      <c s="24" r="V252"/>
      <c s="24" r="W252"/>
      <c s="24" r="X252"/>
      <c s="24" r="Y252"/>
      <c s="19" r="Z252"/>
      <c s="19" r="AA252"/>
      <c s="24" r="AB252"/>
      <c s="24" r="AC252"/>
      <c s="24" r="AD252"/>
      <c s="24" r="AE252"/>
      <c s="24" r="AF252"/>
      <c s="24" r="AG252"/>
      <c s="24" r="AH252"/>
      <c s="24" r="AI252"/>
      <c s="24" r="AJ252"/>
    </row>
    <row r="253">
      <c s="39" r="A253">
        <v>9</v>
      </c>
      <c s="39" r="B253">
        <v>1</v>
      </c>
      <c s="11" r="C253">
        <v>23</v>
      </c>
      <c s="11" r="D253">
        <v>11</v>
      </c>
      <c s="53" r="E253">
        <f>((1/(INDEX(E0!J$20:J$44,C253,1)-INDEX(E0!J$20:J$44,D253,1))))*100000000</f>
        <v>498.918534455801</v>
      </c>
      <c s="53" r="F253"/>
      <c s="49" r="G253">
        <f>SUM(H253:M253)</f>
        <v>0.00000000000002</v>
      </c>
      <c t="s" s="49" r="H253">
        <v>61</v>
      </c>
      <c t="s" s="49" r="I253">
        <v>61</v>
      </c>
      <c t="s" s="49" r="J253">
        <v>61</v>
      </c>
      <c t="s" s="49" r="K253">
        <v>61</v>
      </c>
      <c t="s" s="49" r="L253">
        <v>61</v>
      </c>
      <c s="49" r="M253">
        <v>0.00000000000002</v>
      </c>
      <c s="49" r="N253">
        <v>0.00000000000002</v>
      </c>
      <c t="s" s="49" r="O253">
        <v>61</v>
      </c>
      <c t="s" s="49" r="P253">
        <v>61</v>
      </c>
      <c t="s" s="49" r="Q253">
        <v>61</v>
      </c>
      <c t="s" s="49" r="R253">
        <v>61</v>
      </c>
      <c t="s" s="49" r="S253">
        <v>61</v>
      </c>
      <c s="49" r="T253">
        <v>0.00000000000002</v>
      </c>
      <c s="24" r="U253"/>
      <c s="24" r="V253"/>
      <c s="24" r="W253"/>
      <c s="24" r="X253"/>
      <c s="24" r="Y253"/>
      <c s="19" r="Z253"/>
      <c s="19" r="AA253"/>
      <c s="24" r="AB253"/>
      <c s="24" r="AC253"/>
      <c s="24" r="AD253"/>
      <c s="24" r="AE253"/>
      <c s="24" r="AF253"/>
      <c s="24" r="AG253"/>
      <c s="24" r="AH253"/>
      <c s="24" r="AI253"/>
      <c s="24" r="AJ253"/>
    </row>
    <row r="254">
      <c s="39" r="A254">
        <v>9</v>
      </c>
      <c s="39" r="B254">
        <v>1</v>
      </c>
      <c s="11" r="C254">
        <v>23</v>
      </c>
      <c s="11" r="D254">
        <v>12</v>
      </c>
      <c s="53" r="E254">
        <f>((1/(INDEX(E0!J$20:J$44,C254,1)-INDEX(E0!J$20:J$44,D254,1))))*100000000</f>
        <v>499.632240942547</v>
      </c>
      <c s="53" r="F254"/>
      <c s="49" r="G254">
        <f>SUM(H254:M254)</f>
        <v>479240.000026907</v>
      </c>
      <c t="s" s="49" r="H254">
        <v>61</v>
      </c>
      <c s="49" r="I254">
        <v>479240</v>
      </c>
      <c t="s" s="49" r="J254">
        <v>61</v>
      </c>
      <c t="s" s="49" r="K254">
        <v>61</v>
      </c>
      <c t="s" s="49" r="L254">
        <v>61</v>
      </c>
      <c s="49" r="M254">
        <v>0.000026907</v>
      </c>
      <c s="49" r="N254">
        <v>479250</v>
      </c>
      <c t="s" s="49" r="O254">
        <v>61</v>
      </c>
      <c s="49" r="P254">
        <v>479250</v>
      </c>
      <c t="s" s="49" r="Q254">
        <v>61</v>
      </c>
      <c t="s" s="49" r="R254">
        <v>61</v>
      </c>
      <c t="s" s="49" r="S254">
        <v>61</v>
      </c>
      <c s="49" r="T254">
        <v>0.000026908</v>
      </c>
      <c s="28" r="U254">
        <v>479200</v>
      </c>
      <c t="s" s="11" r="V254">
        <v>61</v>
      </c>
      <c s="28" r="W254">
        <v>479200</v>
      </c>
      <c t="s" s="11" r="X254">
        <v>61</v>
      </c>
      <c t="s" s="11" r="Y254">
        <v>61</v>
      </c>
      <c s="19" r="Z254"/>
      <c s="19" r="AA254"/>
      <c s="24" r="AB254"/>
      <c s="24" r="AC254"/>
      <c s="24" r="AD254"/>
      <c s="24" r="AE254"/>
      <c s="24" r="AF254"/>
      <c s="24" r="AG254"/>
      <c s="24" r="AH254"/>
      <c s="24" r="AI254"/>
      <c s="24" r="AJ254"/>
    </row>
    <row r="255">
      <c s="39" r="A255">
        <v>9</v>
      </c>
      <c s="39" r="B255">
        <v>1</v>
      </c>
      <c s="11" r="C255">
        <v>23</v>
      </c>
      <c s="11" r="D255">
        <v>13</v>
      </c>
      <c s="53" r="E255">
        <f>((1/(INDEX(E0!J$20:J$44,C255,1)-INDEX(E0!J$20:J$44,D255,1))))*100000000</f>
        <v>499.633526552594</v>
      </c>
      <c s="53" r="F255"/>
      <c s="49" r="G255">
        <f>SUM(H255:M255)</f>
        <v>1.4088000027841</v>
      </c>
      <c t="s" s="49" r="H255">
        <v>61</v>
      </c>
      <c t="s" s="49" r="I255">
        <v>61</v>
      </c>
      <c s="49" r="J255">
        <v>1.4088</v>
      </c>
      <c t="s" s="49" r="K255">
        <v>61</v>
      </c>
      <c s="49" r="L255">
        <v>0.0000000027841</v>
      </c>
      <c t="s" s="49" r="M255">
        <v>61</v>
      </c>
      <c s="49" r="N255">
        <v>1.4088</v>
      </c>
      <c t="s" s="49" r="O255">
        <v>61</v>
      </c>
      <c t="s" s="49" r="P255">
        <v>61</v>
      </c>
      <c s="49" r="Q255">
        <v>1.4088</v>
      </c>
      <c t="s" s="49" r="R255">
        <v>61</v>
      </c>
      <c s="49" r="S255">
        <v>0.000000002784</v>
      </c>
      <c t="s" s="49" r="T255">
        <v>61</v>
      </c>
      <c s="28" r="U255">
        <v>0.000000002788</v>
      </c>
      <c t="s" s="11" r="V255">
        <v>61</v>
      </c>
      <c t="s" s="11" r="W255">
        <v>61</v>
      </c>
      <c t="s" s="11" r="X255">
        <v>61</v>
      </c>
      <c s="28" r="Y255">
        <v>0.000000002788</v>
      </c>
      <c s="19" r="Z255"/>
      <c s="19" r="AA255"/>
      <c s="24" r="AB255"/>
      <c s="24" r="AC255"/>
      <c s="24" r="AD255"/>
      <c s="24" r="AE255"/>
      <c s="24" r="AF255"/>
      <c s="24" r="AG255"/>
      <c s="24" r="AH255"/>
      <c s="24" r="AI255"/>
      <c s="24" r="AJ255"/>
    </row>
    <row r="256">
      <c s="39" r="A256">
        <v>9</v>
      </c>
      <c s="39" r="B256">
        <v>1</v>
      </c>
      <c s="11" r="C256">
        <v>23</v>
      </c>
      <c s="11" r="D256">
        <v>14</v>
      </c>
      <c s="53" r="E256">
        <f>((1/(INDEX(E0!J$20:J$44,C256,1)-INDEX(E0!J$20:J$44,D256,1))))*100000000</f>
        <v>499.881938133793</v>
      </c>
      <c s="53" r="F256"/>
      <c s="49" r="G256">
        <f>SUM(H256:M256)</f>
        <v>26935000008.6412</v>
      </c>
      <c s="49" r="H256">
        <v>26935000000</v>
      </c>
      <c t="s" s="49" r="I256">
        <v>61</v>
      </c>
      <c s="49" r="J256">
        <v>1.4444</v>
      </c>
      <c t="s" s="49" r="K256">
        <v>61</v>
      </c>
      <c s="49" r="L256">
        <v>7.1968</v>
      </c>
      <c t="s" s="49" r="M256">
        <v>61</v>
      </c>
      <c s="49" r="N256">
        <v>26936000000</v>
      </c>
      <c s="49" r="O256">
        <v>26936000000</v>
      </c>
      <c t="s" s="49" r="P256">
        <v>61</v>
      </c>
      <c s="49" r="Q256">
        <v>1.4444</v>
      </c>
      <c t="s" s="49" r="R256">
        <v>61</v>
      </c>
      <c s="49" r="S256">
        <v>7.197</v>
      </c>
      <c t="s" s="49" r="T256">
        <v>61</v>
      </c>
      <c s="28" r="U256">
        <v>26940000007.197</v>
      </c>
      <c s="28" r="V256">
        <v>26940000000</v>
      </c>
      <c t="s" s="11" r="W256">
        <v>61</v>
      </c>
      <c t="s" s="11" r="X256">
        <v>61</v>
      </c>
      <c s="28" r="Y256">
        <v>7.197</v>
      </c>
      <c s="19" r="Z256"/>
      <c s="19" r="AA256"/>
      <c s="24" r="AB256"/>
      <c s="24" r="AC256"/>
      <c s="24" r="AD256"/>
      <c s="24" r="AE256"/>
      <c s="24" r="AF256"/>
      <c s="24" r="AG256"/>
      <c s="24" r="AH256"/>
      <c s="24" r="AI256"/>
      <c s="24" r="AJ256"/>
    </row>
    <row r="257">
      <c s="39" r="A257">
        <v>9</v>
      </c>
      <c s="39" r="B257">
        <v>1</v>
      </c>
      <c s="11" r="C257">
        <v>23</v>
      </c>
      <c s="11" r="D257">
        <v>15</v>
      </c>
      <c s="53" r="E257">
        <f>((1/(INDEX(E0!J$20:J$44,C257,1)-INDEX(E0!J$20:J$44,D257,1))))*100000000</f>
        <v>499.882390420535</v>
      </c>
      <c s="53" r="F257"/>
      <c s="49" r="G257">
        <f>SUM(H257:M257)</f>
        <v>53151.0001878839</v>
      </c>
      <c t="s" s="49" r="H257">
        <v>61</v>
      </c>
      <c s="49" r="I257">
        <v>53151</v>
      </c>
      <c t="s" s="49" r="J257">
        <v>61</v>
      </c>
      <c s="49" r="K257">
        <v>0.00018689</v>
      </c>
      <c t="s" s="49" r="L257">
        <v>61</v>
      </c>
      <c s="49" r="M257">
        <v>0.0000009939</v>
      </c>
      <c s="49" r="N257">
        <v>53153</v>
      </c>
      <c t="s" s="49" r="O257">
        <v>61</v>
      </c>
      <c s="49" r="P257">
        <v>53153</v>
      </c>
      <c t="s" s="49" r="Q257">
        <v>61</v>
      </c>
      <c s="49" r="R257">
        <v>0.00018689</v>
      </c>
      <c t="s" s="49" r="S257">
        <v>61</v>
      </c>
      <c s="49" r="T257">
        <v>0.00000099393</v>
      </c>
      <c s="28" r="U257">
        <v>53150.000187</v>
      </c>
      <c t="s" s="11" r="V257">
        <v>61</v>
      </c>
      <c s="28" r="W257">
        <v>53150</v>
      </c>
      <c s="28" r="X257">
        <v>0.000187</v>
      </c>
      <c t="s" s="11" r="Y257">
        <v>61</v>
      </c>
      <c s="19" r="Z257"/>
      <c s="19" r="AA257"/>
      <c s="24" r="AB257"/>
      <c s="24" r="AC257"/>
      <c s="24" r="AD257"/>
      <c s="24" r="AE257"/>
      <c s="24" r="AF257"/>
      <c s="24" r="AG257"/>
      <c s="24" r="AH257"/>
      <c s="24" r="AI257"/>
      <c s="24" r="AJ257"/>
    </row>
    <row r="258">
      <c s="39" r="A258">
        <v>9</v>
      </c>
      <c s="39" r="B258">
        <v>1</v>
      </c>
      <c s="11" r="C258">
        <v>23</v>
      </c>
      <c s="11" r="D258">
        <v>16</v>
      </c>
      <c s="53" r="E258">
        <f>((1/(INDEX(E0!J$20:J$44,C258,1)-INDEX(E0!J$20:J$44,D258,1))))*100000000</f>
        <v>500.007045349272</v>
      </c>
      <c s="53" r="F258"/>
      <c s="49" r="G258">
        <f>SUM(H258:M258)</f>
        <v>997180000.39345</v>
      </c>
      <c s="49" r="H258">
        <v>997180000</v>
      </c>
      <c t="s" s="49" r="I258">
        <v>61</v>
      </c>
      <c s="49" r="J258">
        <v>0.39345</v>
      </c>
      <c t="s" s="49" r="K258">
        <v>61</v>
      </c>
      <c t="s" s="49" r="L258">
        <v>61</v>
      </c>
      <c t="s" s="49" r="M258">
        <v>61</v>
      </c>
      <c s="49" r="N258">
        <v>997210000</v>
      </c>
      <c s="49" r="O258">
        <v>997210000</v>
      </c>
      <c t="s" s="49" r="P258">
        <v>61</v>
      </c>
      <c s="49" r="Q258">
        <v>0.39346</v>
      </c>
      <c t="s" s="49" r="R258">
        <v>61</v>
      </c>
      <c t="s" s="49" r="S258">
        <v>61</v>
      </c>
      <c t="s" s="49" r="T258">
        <v>61</v>
      </c>
      <c s="28" r="U258">
        <v>997200000</v>
      </c>
      <c s="28" r="V258">
        <v>997200000</v>
      </c>
      <c t="s" s="11" r="W258">
        <v>61</v>
      </c>
      <c t="s" s="11" r="X258">
        <v>61</v>
      </c>
      <c t="s" s="11" r="Y258">
        <v>61</v>
      </c>
      <c s="19" r="Z258"/>
      <c s="19" r="AA258"/>
      <c s="24" r="AB258"/>
      <c s="24" r="AC258"/>
      <c s="24" r="AD258"/>
      <c s="24" r="AE258"/>
      <c s="24" r="AF258"/>
      <c s="24" r="AG258"/>
      <c s="24" r="AH258"/>
      <c s="24" r="AI258"/>
      <c s="24" r="AJ258"/>
    </row>
    <row r="259">
      <c s="39" r="A259">
        <v>9</v>
      </c>
      <c s="39" r="B259">
        <v>1</v>
      </c>
      <c s="11" r="C259">
        <v>23</v>
      </c>
      <c s="11" r="D259">
        <v>17</v>
      </c>
      <c s="53" r="E259">
        <f>((1/(INDEX(E0!J$20:J$44,C259,1)-INDEX(E0!J$20:J$44,D259,1))))*100000000</f>
        <v>433645.890836042</v>
      </c>
      <c s="53" r="F259"/>
      <c s="49" r="G259">
        <f>SUM(H259:M259)</f>
        <v>0</v>
      </c>
      <c t="s" s="49" r="H259">
        <v>61</v>
      </c>
      <c t="s" s="49" r="I259">
        <v>61</v>
      </c>
      <c s="49" r="J259">
        <v>0</v>
      </c>
      <c t="s" s="11" r="K259">
        <v>61</v>
      </c>
      <c t="s" s="49" r="L259">
        <v>61</v>
      </c>
      <c t="s" s="49" r="M259">
        <v>61</v>
      </c>
      <c s="49" r="N259">
        <v>0</v>
      </c>
      <c t="s" s="49" r="O259">
        <v>61</v>
      </c>
      <c t="s" s="49" r="P259">
        <v>61</v>
      </c>
      <c s="49" r="Q259">
        <v>0</v>
      </c>
      <c t="s" s="49" r="R259">
        <v>61</v>
      </c>
      <c t="s" s="49" r="S259">
        <v>61</v>
      </c>
      <c t="s" s="49" r="T259">
        <v>61</v>
      </c>
      <c s="24" r="U259"/>
      <c s="24" r="V259"/>
      <c s="24" r="W259"/>
      <c s="24" r="X259"/>
      <c s="24" r="Y259"/>
      <c s="19" r="Z259"/>
      <c s="19" r="AA259"/>
      <c s="24" r="AB259"/>
      <c s="24" r="AC259"/>
      <c s="24" r="AD259"/>
      <c s="24" r="AE259"/>
      <c s="24" r="AF259"/>
      <c s="24" r="AG259"/>
      <c s="24" r="AH259"/>
      <c s="24" r="AI259"/>
      <c s="24" r="AJ259"/>
    </row>
    <row r="260">
      <c s="39" r="A260">
        <v>9</v>
      </c>
      <c s="39" r="B260">
        <v>1</v>
      </c>
      <c s="11" r="C260">
        <v>23</v>
      </c>
      <c s="11" r="D260">
        <v>18</v>
      </c>
      <c s="53" r="E260">
        <f>((1/(INDEX(E0!J$20:J$44,C260,1)-INDEX(E0!J$20:J$44,D260,1))))*100000000</f>
        <v>447766.072674302</v>
      </c>
      <c s="53" r="F260"/>
      <c s="49" r="G260">
        <f>SUM(H260:M260)</f>
        <v>0</v>
      </c>
      <c t="s" s="49" r="H260">
        <v>61</v>
      </c>
      <c t="s" s="49" r="I260">
        <v>61</v>
      </c>
      <c t="s" s="49" r="J260">
        <v>61</v>
      </c>
      <c t="s" s="49" r="K260">
        <v>61</v>
      </c>
      <c t="s" s="49" r="L260">
        <v>61</v>
      </c>
      <c s="49" r="M260">
        <v>0</v>
      </c>
      <c s="49" r="N260">
        <v>0</v>
      </c>
      <c t="s" s="49" r="O260">
        <v>61</v>
      </c>
      <c t="s" s="49" r="P260">
        <v>61</v>
      </c>
      <c t="s" s="49" r="Q260">
        <v>61</v>
      </c>
      <c t="s" s="49" r="R260">
        <v>61</v>
      </c>
      <c t="s" s="49" r="S260">
        <v>61</v>
      </c>
      <c s="49" r="T260">
        <v>0</v>
      </c>
      <c s="24" r="U260"/>
      <c s="24" r="V260"/>
      <c s="24" r="W260"/>
      <c s="24" r="X260"/>
      <c s="24" r="Y260"/>
      <c s="19" r="Z260"/>
      <c s="19" r="AA260"/>
      <c s="24" r="AB260"/>
      <c s="24" r="AC260"/>
      <c s="24" r="AD260"/>
      <c s="24" r="AE260"/>
      <c s="24" r="AF260"/>
      <c s="24" r="AG260"/>
      <c s="24" r="AH260"/>
      <c s="24" r="AI260"/>
      <c s="24" r="AJ260"/>
    </row>
    <row r="261">
      <c s="39" r="A261">
        <v>9</v>
      </c>
      <c s="39" r="B261">
        <v>1</v>
      </c>
      <c s="11" r="C261">
        <v>23</v>
      </c>
      <c s="11" r="D261">
        <v>19</v>
      </c>
      <c s="53" r="E261">
        <f>((1/(INDEX(E0!J$20:J$44,C261,1)-INDEX(E0!J$20:J$44,D261,1))))*100000000</f>
        <v>1302627.79105314</v>
      </c>
      <c s="53" r="F261"/>
      <c s="49" r="G261">
        <f>SUM(H261:M261)</f>
        <v>0.000000000006568</v>
      </c>
      <c t="s" s="49" r="H261">
        <v>61</v>
      </c>
      <c s="49" r="I261">
        <v>0.000000000006568</v>
      </c>
      <c t="s" s="49" r="J261">
        <v>61</v>
      </c>
      <c t="s" s="49" r="K261">
        <v>61</v>
      </c>
      <c t="s" s="49" r="L261">
        <v>61</v>
      </c>
      <c s="49" r="M261">
        <v>0</v>
      </c>
      <c s="49" r="N261">
        <v>0.00000000000657</v>
      </c>
      <c t="s" s="49" r="O261">
        <v>61</v>
      </c>
      <c s="49" r="P261">
        <v>0.00000000000657</v>
      </c>
      <c t="s" s="49" r="Q261">
        <v>61</v>
      </c>
      <c t="s" s="49" r="R261">
        <v>61</v>
      </c>
      <c t="s" s="49" r="S261">
        <v>61</v>
      </c>
      <c s="49" r="T261">
        <v>0</v>
      </c>
      <c s="28" r="U261">
        <v>0.00000000000657</v>
      </c>
      <c t="s" s="11" r="V261">
        <v>61</v>
      </c>
      <c s="28" r="W261">
        <v>0.00000000000657</v>
      </c>
      <c t="s" s="11" r="X261">
        <v>61</v>
      </c>
      <c t="s" s="11" r="Y261">
        <v>61</v>
      </c>
      <c s="19" r="Z261"/>
      <c s="19" r="AA261"/>
      <c s="24" r="AB261"/>
      <c s="24" r="AC261"/>
      <c s="24" r="AD261"/>
      <c s="24" r="AE261"/>
      <c s="24" r="AF261"/>
      <c s="24" r="AG261"/>
      <c s="24" r="AH261"/>
      <c s="24" r="AI261"/>
      <c s="24" r="AJ261"/>
    </row>
    <row r="262">
      <c s="39" r="A262">
        <v>9</v>
      </c>
      <c s="39" r="B262">
        <v>1</v>
      </c>
      <c s="11" r="C262">
        <v>23</v>
      </c>
      <c s="11" r="D262">
        <v>20</v>
      </c>
      <c s="53" r="E262">
        <f>((1/(INDEX(E0!J$20:J$44,C262,1)-INDEX(E0!J$20:J$44,D262,1))))*100000000</f>
        <v>1307157.07713599</v>
      </c>
      <c s="53" r="F262"/>
      <c s="49" r="G262">
        <f>SUM(H262:M262)</f>
        <v>0</v>
      </c>
      <c t="s" s="49" r="H262">
        <v>61</v>
      </c>
      <c t="s" s="49" r="I262">
        <v>61</v>
      </c>
      <c s="49" r="J262">
        <v>0</v>
      </c>
      <c t="s" s="49" r="K262">
        <v>61</v>
      </c>
      <c s="49" r="L262">
        <v>0</v>
      </c>
      <c t="s" s="49" r="M262">
        <v>61</v>
      </c>
      <c s="49" r="N262">
        <v>0</v>
      </c>
      <c t="s" s="49" r="O262">
        <v>61</v>
      </c>
      <c t="s" s="49" r="P262">
        <v>61</v>
      </c>
      <c s="49" r="Q262">
        <v>0</v>
      </c>
      <c t="s" s="49" r="R262">
        <v>61</v>
      </c>
      <c s="49" r="S262">
        <v>0</v>
      </c>
      <c t="s" s="49" r="T262">
        <v>61</v>
      </c>
      <c s="28" r="U262">
        <v>0</v>
      </c>
      <c t="s" s="11" r="V262">
        <v>61</v>
      </c>
      <c t="s" s="11" r="W262">
        <v>61</v>
      </c>
      <c t="s" s="11" r="X262">
        <v>61</v>
      </c>
      <c s="28" r="Y262">
        <v>0</v>
      </c>
      <c s="19" r="Z262"/>
      <c s="19" r="AA262"/>
      <c s="24" r="AB262"/>
      <c s="24" r="AC262"/>
      <c s="24" r="AD262"/>
      <c s="24" r="AE262"/>
      <c s="24" r="AF262"/>
      <c s="24" r="AG262"/>
      <c s="24" r="AH262"/>
      <c s="24" r="AI262"/>
      <c s="24" r="AJ262"/>
    </row>
    <row r="263">
      <c s="39" r="A263">
        <v>9</v>
      </c>
      <c s="39" r="B263">
        <v>1</v>
      </c>
      <c s="11" r="C263">
        <v>23</v>
      </c>
      <c s="11" r="D263">
        <v>21</v>
      </c>
      <c s="53" r="E263">
        <f>((1/(INDEX(E0!J$20:J$44,C263,1)-INDEX(E0!J$20:J$44,D263,1))))*100000000</f>
        <v>3909319.42654368</v>
      </c>
      <c s="53" r="F263"/>
      <c s="49" r="G263">
        <f>SUM(H263:M263)</f>
        <v>0.09072</v>
      </c>
      <c s="49" r="H263">
        <v>0.09072</v>
      </c>
      <c t="s" s="49" r="I263">
        <v>61</v>
      </c>
      <c s="49" r="J263">
        <v>0</v>
      </c>
      <c t="s" s="49" r="K263">
        <v>61</v>
      </c>
      <c s="49" r="L263">
        <v>0</v>
      </c>
      <c t="s" s="49" r="M263">
        <v>61</v>
      </c>
      <c s="49" r="N263">
        <v>0.090736</v>
      </c>
      <c s="49" r="O263">
        <v>0.090736</v>
      </c>
      <c t="s" s="49" r="P263">
        <v>61</v>
      </c>
      <c s="49" r="Q263">
        <v>0</v>
      </c>
      <c t="s" s="49" r="R263">
        <v>61</v>
      </c>
      <c s="49" r="S263">
        <v>0</v>
      </c>
      <c t="s" s="49" r="T263">
        <v>61</v>
      </c>
      <c s="28" r="U263">
        <v>0.09074</v>
      </c>
      <c s="28" r="V263">
        <v>0.09074</v>
      </c>
      <c t="s" s="11" r="W263">
        <v>61</v>
      </c>
      <c t="s" s="11" r="X263">
        <v>61</v>
      </c>
      <c s="28" r="Y263">
        <v>0</v>
      </c>
      <c s="19" r="Z263"/>
      <c s="19" r="AA263"/>
      <c s="24" r="AB263"/>
      <c s="24" r="AC263"/>
      <c s="24" r="AD263"/>
      <c s="24" r="AE263"/>
      <c s="24" r="AF263"/>
      <c s="24" r="AG263"/>
      <c s="24" r="AH263"/>
      <c s="24" r="AI263"/>
      <c s="24" r="AJ263"/>
    </row>
    <row r="264">
      <c s="39" r="A264">
        <v>9</v>
      </c>
      <c s="39" r="B264">
        <v>1</v>
      </c>
      <c s="11" r="C264">
        <v>23</v>
      </c>
      <c s="11" r="D264">
        <v>22</v>
      </c>
      <c s="53" r="E264">
        <f>((1/(INDEX(E0!J$20:J$44,C264,1)-INDEX(E0!J$20:J$44,D264,1))))*100000000</f>
        <v>3923584.27271994</v>
      </c>
      <c s="53" r="F264"/>
      <c s="49" r="G264">
        <f>SUM(H264:M264)</f>
        <v>0.000000000000003</v>
      </c>
      <c t="s" s="49" r="H264">
        <v>61</v>
      </c>
      <c s="49" r="I264">
        <v>0.000000000000003</v>
      </c>
      <c t="s" s="49" r="J264">
        <v>61</v>
      </c>
      <c s="49" r="K264">
        <v>0</v>
      </c>
      <c t="s" s="49" r="L264">
        <v>61</v>
      </c>
      <c s="49" r="M264">
        <v>0</v>
      </c>
      <c s="49" r="N264">
        <v>0.000000000000003</v>
      </c>
      <c t="s" s="49" r="O264">
        <v>61</v>
      </c>
      <c s="49" r="P264">
        <v>0.000000000000003</v>
      </c>
      <c t="s" s="49" r="Q264">
        <v>61</v>
      </c>
      <c s="49" r="R264">
        <v>0</v>
      </c>
      <c t="s" s="49" r="S264">
        <v>61</v>
      </c>
      <c s="49" r="T264">
        <v>0</v>
      </c>
      <c s="28" r="U264">
        <v>0.000000000000003</v>
      </c>
      <c t="s" s="11" r="V264">
        <v>61</v>
      </c>
      <c s="28" r="W264">
        <v>0.000000000000003</v>
      </c>
      <c s="28" r="X264">
        <v>0</v>
      </c>
      <c t="s" s="11" r="Y264">
        <v>61</v>
      </c>
      <c s="19" r="Z264"/>
      <c s="19" r="AA264"/>
      <c s="24" r="AB264"/>
      <c s="24" r="AC264"/>
      <c s="24" r="AD264"/>
      <c s="24" r="AE264"/>
      <c s="24" r="AF264"/>
      <c s="24" r="AG264"/>
      <c s="24" r="AH264"/>
      <c s="24" r="AI264"/>
      <c s="24" r="AJ264"/>
    </row>
    <row r="265">
      <c s="39" r="A265">
        <v>9</v>
      </c>
      <c s="39" r="B265">
        <v>1</v>
      </c>
      <c s="11" r="C265">
        <v>24</v>
      </c>
      <c s="11" r="D265">
        <v>1</v>
      </c>
      <c s="53" r="E265">
        <f>((1/(INDEX(E0!J$20:J$44,C265,1)-INDEX(E0!J$20:J$44,D265,1))))*100000000</f>
        <v>11.707311116034</v>
      </c>
      <c s="53" r="F265"/>
      <c s="49" r="G265">
        <f>SUM(H265:M265)</f>
        <v>10998</v>
      </c>
      <c t="s" s="49" r="H265">
        <v>61</v>
      </c>
      <c t="s" s="49" r="I265">
        <v>61</v>
      </c>
      <c s="49" r="J265">
        <v>10998</v>
      </c>
      <c t="s" s="49" r="K265">
        <v>61</v>
      </c>
      <c t="s" s="49" r="L265">
        <v>61</v>
      </c>
      <c t="s" s="49" r="M265">
        <v>61</v>
      </c>
      <c s="49" r="N265">
        <v>10998</v>
      </c>
      <c t="s" s="49" r="O265">
        <v>61</v>
      </c>
      <c t="s" s="49" r="P265">
        <v>61</v>
      </c>
      <c s="49" r="Q265">
        <v>10998</v>
      </c>
      <c t="s" s="49" r="R265">
        <v>61</v>
      </c>
      <c t="s" s="49" r="S265">
        <v>61</v>
      </c>
      <c t="s" s="49" r="T265">
        <v>61</v>
      </c>
      <c s="24" r="U265"/>
      <c s="24" r="V265"/>
      <c s="24" r="W265"/>
      <c s="24" r="X265"/>
      <c s="24" r="Y265"/>
      <c s="19" r="Z265"/>
      <c s="19" r="AA265"/>
      <c s="24" r="AB265"/>
      <c s="24" r="AC265"/>
      <c s="24" r="AD265"/>
      <c s="24" r="AE265"/>
      <c s="24" r="AF265"/>
      <c s="24" r="AG265"/>
      <c s="24" r="AH265"/>
      <c s="24" r="AI265"/>
      <c s="24" r="AJ265"/>
    </row>
    <row r="266">
      <c s="39" r="A266">
        <v>9</v>
      </c>
      <c s="39" r="B266">
        <v>1</v>
      </c>
      <c s="11" r="C266">
        <v>24</v>
      </c>
      <c s="11" r="D266">
        <v>2</v>
      </c>
      <c s="53" r="E266">
        <f>((1/(INDEX(E0!J$20:J$44,C266,1)-INDEX(E0!J$20:J$44,D266,1))))*100000000</f>
        <v>53.4887547378915</v>
      </c>
      <c s="53" r="F266"/>
      <c s="49" r="G266">
        <f>SUM(H266:M266)</f>
        <v>0.32271</v>
      </c>
      <c t="s" s="49" r="H266">
        <v>61</v>
      </c>
      <c t="s" s="49" r="I266">
        <v>61</v>
      </c>
      <c t="s" s="49" r="J266">
        <v>61</v>
      </c>
      <c t="s" s="49" r="K266">
        <v>61</v>
      </c>
      <c t="s" s="49" r="L266">
        <v>61</v>
      </c>
      <c s="49" r="M266">
        <v>0.32271</v>
      </c>
      <c s="49" r="N266">
        <v>0.32272</v>
      </c>
      <c t="s" s="49" r="O266">
        <v>61</v>
      </c>
      <c t="s" s="49" r="P266">
        <v>61</v>
      </c>
      <c t="s" s="49" r="Q266">
        <v>61</v>
      </c>
      <c t="s" s="49" r="R266">
        <v>61</v>
      </c>
      <c t="s" s="49" r="S266">
        <v>61</v>
      </c>
      <c s="49" r="T266">
        <v>0.32272</v>
      </c>
      <c s="24" r="U266"/>
      <c s="24" r="V266"/>
      <c s="24" r="W266"/>
      <c s="24" r="X266"/>
      <c s="24" r="Y266"/>
      <c s="19" r="Z266"/>
      <c s="19" r="AA266"/>
      <c s="24" r="AB266"/>
      <c s="24" r="AC266"/>
      <c s="24" r="AD266"/>
      <c s="24" r="AE266"/>
      <c s="24" r="AF266"/>
      <c s="24" r="AG266"/>
      <c s="24" r="AH266"/>
      <c s="24" r="AI266"/>
      <c s="24" r="AJ266"/>
    </row>
    <row r="267">
      <c s="39" r="A267">
        <v>9</v>
      </c>
      <c s="39" r="B267">
        <v>1</v>
      </c>
      <c s="11" r="C267">
        <v>24</v>
      </c>
      <c s="11" r="D267">
        <v>3</v>
      </c>
      <c s="53" r="E267">
        <f>((1/(INDEX(E0!J$20:J$44,C267,1)-INDEX(E0!J$20:J$44,D267,1))))*100000000</f>
        <v>53.4919604469339</v>
      </c>
      <c s="53" r="F267"/>
      <c s="49" r="G267">
        <f>SUM(H267:M267)</f>
        <v>3045</v>
      </c>
      <c t="s" s="49" r="H267">
        <v>61</v>
      </c>
      <c t="s" s="49" r="I267">
        <v>61</v>
      </c>
      <c s="49" r="J267">
        <v>3045</v>
      </c>
      <c t="s" s="49" r="K267">
        <v>61</v>
      </c>
      <c t="s" s="11" r="L267">
        <v>61</v>
      </c>
      <c t="s" s="49" r="M267">
        <v>61</v>
      </c>
      <c s="49" r="N267">
        <v>3045.1</v>
      </c>
      <c t="s" s="49" r="O267">
        <v>61</v>
      </c>
      <c t="s" s="49" r="P267">
        <v>61</v>
      </c>
      <c s="49" r="Q267">
        <v>3045.1</v>
      </c>
      <c t="s" s="49" r="R267">
        <v>61</v>
      </c>
      <c t="s" s="49" r="S267">
        <v>61</v>
      </c>
      <c t="s" s="49" r="T267">
        <v>61</v>
      </c>
      <c s="24" r="U267"/>
      <c s="24" r="V267"/>
      <c s="24" r="W267"/>
      <c s="24" r="X267"/>
      <c s="24" r="Y267"/>
      <c s="19" r="Z267"/>
      <c s="19" r="AA267"/>
      <c s="24" r="AB267"/>
      <c s="24" r="AC267"/>
      <c s="24" r="AD267"/>
      <c s="24" r="AE267"/>
      <c s="24" r="AF267"/>
      <c s="24" r="AG267"/>
      <c s="24" r="AH267"/>
      <c s="24" r="AI267"/>
      <c s="24" r="AJ267"/>
    </row>
    <row r="268">
      <c s="39" r="A268">
        <v>9</v>
      </c>
      <c s="39" r="B268">
        <v>1</v>
      </c>
      <c s="11" r="C268">
        <v>24</v>
      </c>
      <c s="11" r="D268">
        <v>4</v>
      </c>
      <c s="53" r="E268">
        <f>((1/(INDEX(E0!J$20:J$44,C268,1)-INDEX(E0!J$20:J$44,D268,1))))*100000000</f>
        <v>53.5577401789909</v>
      </c>
      <c s="53" r="F268"/>
      <c s="49" r="G268">
        <f>SUM(H268:M268)</f>
        <v>21941000.96489</v>
      </c>
      <c t="s" s="49" r="H268">
        <v>61</v>
      </c>
      <c s="49" r="I268">
        <v>21941000</v>
      </c>
      <c t="s" s="49" r="J268">
        <v>61</v>
      </c>
      <c t="s" s="49" r="K268">
        <v>61</v>
      </c>
      <c t="s" s="49" r="L268">
        <v>61</v>
      </c>
      <c s="49" r="M268">
        <v>0.96489</v>
      </c>
      <c s="49" r="N268">
        <v>21941000</v>
      </c>
      <c t="s" s="49" r="O268">
        <v>61</v>
      </c>
      <c s="49" r="P268">
        <v>21941000</v>
      </c>
      <c t="s" s="49" r="Q268">
        <v>61</v>
      </c>
      <c t="s" s="49" r="R268">
        <v>61</v>
      </c>
      <c t="s" s="49" r="S268">
        <v>61</v>
      </c>
      <c s="49" r="T268">
        <v>0.96492</v>
      </c>
      <c s="28" r="U268">
        <v>21940000</v>
      </c>
      <c t="s" s="11" r="V268">
        <v>61</v>
      </c>
      <c s="28" r="W268">
        <v>21940000</v>
      </c>
      <c t="s" s="11" r="X268">
        <v>61</v>
      </c>
      <c t="s" s="11" r="Y268">
        <v>61</v>
      </c>
      <c s="24" r="Z268"/>
      <c s="24" r="AA268"/>
      <c s="24" r="AB268"/>
      <c s="24" r="AC268"/>
      <c s="24" r="AD268"/>
      <c s="24" r="AE268"/>
      <c s="24" r="AF268"/>
      <c s="24" r="AG268"/>
      <c s="24" r="AH268"/>
      <c s="24" r="AI268"/>
      <c s="24" r="AJ268"/>
    </row>
    <row r="269">
      <c s="39" r="A269">
        <v>9</v>
      </c>
      <c s="39" r="B269">
        <v>1</v>
      </c>
      <c s="11" r="C269">
        <v>24</v>
      </c>
      <c s="11" r="D269">
        <v>5</v>
      </c>
      <c s="53" r="E269">
        <f>((1/(INDEX(E0!J$20:J$44,C269,1)-INDEX(E0!J$20:J$44,D269,1))))*100000000</f>
        <v>157.951459788418</v>
      </c>
      <c s="53" r="F269"/>
      <c s="49" r="G269">
        <f>SUM(H269:M269)</f>
        <v>0.000025536</v>
      </c>
      <c t="s" s="49" r="H269">
        <v>61</v>
      </c>
      <c t="s" s="49" r="I269">
        <v>61</v>
      </c>
      <c t="s" s="49" r="J269">
        <v>61</v>
      </c>
      <c t="s" s="49" r="K269">
        <v>61</v>
      </c>
      <c t="s" s="49" r="L269">
        <v>61</v>
      </c>
      <c s="49" r="M269">
        <v>0.000025536</v>
      </c>
      <c s="49" r="N269">
        <v>0.000025536</v>
      </c>
      <c t="s" s="49" r="O269">
        <v>61</v>
      </c>
      <c t="s" s="49" r="P269">
        <v>61</v>
      </c>
      <c t="s" s="49" r="Q269">
        <v>61</v>
      </c>
      <c t="s" s="49" r="R269">
        <v>61</v>
      </c>
      <c t="s" s="49" r="S269">
        <v>61</v>
      </c>
      <c s="49" r="T269">
        <v>0.000025536</v>
      </c>
      <c s="24" r="U269"/>
      <c s="24" r="V269"/>
      <c s="24" r="W269"/>
      <c s="24" r="X269"/>
      <c s="24" r="Y269"/>
      <c s="24" r="Z269"/>
      <c s="24" r="AA269"/>
      <c s="24" r="AB269"/>
      <c s="24" r="AC269"/>
      <c s="24" r="AD269"/>
      <c s="24" r="AE269"/>
      <c s="24" r="AF269"/>
      <c s="24" r="AG269"/>
      <c s="24" r="AH269"/>
      <c s="24" r="AI269"/>
      <c s="24" r="AJ269"/>
    </row>
    <row r="270">
      <c s="39" r="A270">
        <v>9</v>
      </c>
      <c s="39" r="B270">
        <v>1</v>
      </c>
      <c s="11" r="C270">
        <v>24</v>
      </c>
      <c s="11" r="D270">
        <v>6</v>
      </c>
      <c s="53" r="E270">
        <f>((1/(INDEX(E0!J$20:J$44,C270,1)-INDEX(E0!J$20:J$44,D270,1))))*100000000</f>
        <v>157.959818033006</v>
      </c>
      <c s="53" r="F270"/>
      <c s="49" r="G270">
        <f>SUM(H270:M270)</f>
        <v>45.538</v>
      </c>
      <c t="s" s="49" r="H270">
        <v>61</v>
      </c>
      <c t="s" s="49" r="I270">
        <v>61</v>
      </c>
      <c s="49" r="J270">
        <v>45.538</v>
      </c>
      <c t="s" s="49" r="K270">
        <v>61</v>
      </c>
      <c t="s" s="49" r="L270">
        <v>61</v>
      </c>
      <c t="s" s="49" r="M270">
        <v>61</v>
      </c>
      <c s="49" r="N270">
        <v>45.539</v>
      </c>
      <c t="s" s="49" r="O270">
        <v>61</v>
      </c>
      <c t="s" s="49" r="P270">
        <v>61</v>
      </c>
      <c s="49" r="Q270">
        <v>45.539</v>
      </c>
      <c t="s" s="49" r="R270">
        <v>61</v>
      </c>
      <c t="s" s="49" r="S270">
        <v>61</v>
      </c>
      <c t="s" s="49" r="T270">
        <v>61</v>
      </c>
      <c s="24" r="U270"/>
      <c s="24" r="V270"/>
      <c s="24" r="W270"/>
      <c s="24" r="X270"/>
      <c s="24" r="Y270"/>
      <c s="24" r="Z270"/>
      <c s="24" r="AA270"/>
      <c s="24" r="AB270"/>
      <c s="24" r="AC270"/>
      <c s="24" r="AD270"/>
      <c s="24" r="AE270"/>
      <c s="24" r="AF270"/>
      <c s="24" r="AG270"/>
      <c s="24" r="AH270"/>
      <c s="24" r="AI270"/>
      <c s="24" r="AJ270"/>
    </row>
    <row r="271">
      <c s="39" r="A271">
        <v>9</v>
      </c>
      <c s="39" r="B271">
        <v>1</v>
      </c>
      <c s="11" r="C271">
        <v>24</v>
      </c>
      <c s="11" r="D271">
        <v>7</v>
      </c>
      <c s="53" r="E271">
        <f>((1/(INDEX(E0!J$20:J$44,C271,1)-INDEX(E0!J$20:J$44,D271,1))))*100000000</f>
        <v>158.129384736502</v>
      </c>
      <c s="53" r="F271"/>
      <c s="49" r="G271">
        <f>SUM(H271:M271)</f>
        <v>37.97735</v>
      </c>
      <c t="s" s="49" r="H271">
        <v>61</v>
      </c>
      <c t="s" s="49" r="I271">
        <v>61</v>
      </c>
      <c s="49" r="J271">
        <v>0.49735</v>
      </c>
      <c t="s" s="49" r="K271">
        <v>61</v>
      </c>
      <c s="49" r="L271">
        <v>37.48</v>
      </c>
      <c t="s" s="49" r="M271">
        <v>61</v>
      </c>
      <c s="49" r="N271">
        <v>37.978</v>
      </c>
      <c t="s" s="49" r="O271">
        <v>61</v>
      </c>
      <c t="s" s="49" r="P271">
        <v>61</v>
      </c>
      <c s="49" r="Q271">
        <v>0.49736</v>
      </c>
      <c t="s" s="49" r="R271">
        <v>61</v>
      </c>
      <c s="49" r="S271">
        <v>37.481</v>
      </c>
      <c t="s" s="49" r="T271">
        <v>61</v>
      </c>
      <c s="28" r="U271">
        <v>37.48</v>
      </c>
      <c t="s" s="11" r="V271">
        <v>61</v>
      </c>
      <c t="s" s="11" r="W271">
        <v>61</v>
      </c>
      <c t="s" s="11" r="X271">
        <v>61</v>
      </c>
      <c s="28" r="Y271">
        <v>37.48</v>
      </c>
      <c s="24" r="Z271"/>
      <c s="24" r="AA271"/>
      <c s="24" r="AB271"/>
      <c s="24" r="AC271"/>
      <c s="24" r="AD271"/>
      <c s="24" r="AE271"/>
      <c s="24" r="AF271"/>
      <c s="24" r="AG271"/>
      <c s="24" r="AH271"/>
      <c s="24" r="AI271"/>
      <c s="24" r="AJ271"/>
    </row>
    <row r="272">
      <c s="39" r="A272">
        <v>9</v>
      </c>
      <c s="39" r="B272">
        <v>1</v>
      </c>
      <c s="11" r="C272">
        <v>24</v>
      </c>
      <c s="11" r="D272">
        <v>8</v>
      </c>
      <c s="53" r="E272">
        <f>((1/(INDEX(E0!J$20:J$44,C272,1)-INDEX(E0!J$20:J$44,D272,1))))*100000000</f>
        <v>158.129685846109</v>
      </c>
      <c s="53" r="F272"/>
      <c s="49" r="G272">
        <f>SUM(H272:M272)</f>
        <v>14085.000070911</v>
      </c>
      <c t="s" s="49" r="H272">
        <v>61</v>
      </c>
      <c s="49" r="I272">
        <v>14085</v>
      </c>
      <c t="s" s="49" r="J272">
        <v>61</v>
      </c>
      <c t="s" s="49" r="K272">
        <v>61</v>
      </c>
      <c t="s" s="49" r="L272">
        <v>61</v>
      </c>
      <c s="49" r="M272">
        <v>0.000070911</v>
      </c>
      <c s="49" r="N272">
        <v>14086</v>
      </c>
      <c t="s" s="49" r="O272">
        <v>61</v>
      </c>
      <c s="49" r="P272">
        <v>14086</v>
      </c>
      <c t="s" s="49" r="Q272">
        <v>61</v>
      </c>
      <c t="s" s="49" r="R272">
        <v>61</v>
      </c>
      <c t="s" s="49" r="S272">
        <v>61</v>
      </c>
      <c s="49" r="T272">
        <v>0.000070913</v>
      </c>
      <c s="28" r="U272">
        <v>14090</v>
      </c>
      <c t="s" s="11" r="V272">
        <v>61</v>
      </c>
      <c s="28" r="W272">
        <v>14090</v>
      </c>
      <c t="s" s="11" r="X272">
        <v>61</v>
      </c>
      <c t="s" s="11" r="Y272">
        <v>61</v>
      </c>
      <c s="24" r="Z272"/>
      <c s="24" r="AA272"/>
      <c s="24" r="AB272"/>
      <c s="24" r="AC272"/>
      <c s="24" r="AD272"/>
      <c s="24" r="AE272"/>
      <c s="24" r="AF272"/>
      <c s="24" r="AG272"/>
      <c s="24" r="AH272"/>
      <c s="24" r="AI272"/>
      <c s="24" r="AJ272"/>
    </row>
    <row r="273">
      <c s="39" r="A273">
        <v>9</v>
      </c>
      <c s="39" r="B273">
        <v>1</v>
      </c>
      <c s="11" r="C273">
        <v>24</v>
      </c>
      <c s="11" r="D273">
        <v>9</v>
      </c>
      <c s="53" r="E273">
        <f>((1/(INDEX(E0!J$20:J$44,C273,1)-INDEX(E0!J$20:J$44,D273,1))))*100000000</f>
        <v>158.188765489273</v>
      </c>
      <c s="53" r="F273"/>
      <c s="49" r="G273">
        <f>SUM(H273:M273)</f>
        <v>29817000259.2011</v>
      </c>
      <c s="49" r="H273">
        <v>29817000000</v>
      </c>
      <c t="s" s="49" r="I273">
        <v>61</v>
      </c>
      <c s="49" r="J273">
        <v>1.5011</v>
      </c>
      <c t="s" s="49" r="K273">
        <v>61</v>
      </c>
      <c s="49" r="L273">
        <v>257.7</v>
      </c>
      <c t="s" s="49" r="M273">
        <v>61</v>
      </c>
      <c s="49" r="N273">
        <v>29818000000</v>
      </c>
      <c s="49" r="O273">
        <v>29818000000</v>
      </c>
      <c t="s" s="49" r="P273">
        <v>61</v>
      </c>
      <c s="49" r="Q273">
        <v>1.5011</v>
      </c>
      <c t="s" s="49" r="R273">
        <v>61</v>
      </c>
      <c s="49" r="S273">
        <v>257.71</v>
      </c>
      <c t="s" s="49" r="T273">
        <v>61</v>
      </c>
      <c s="28" r="U273">
        <v>29820000257.7</v>
      </c>
      <c s="28" r="V273">
        <v>29820000000</v>
      </c>
      <c t="s" s="11" r="W273">
        <v>61</v>
      </c>
      <c t="s" s="11" r="X273">
        <v>61</v>
      </c>
      <c s="28" r="Y273">
        <v>257.7</v>
      </c>
      <c s="24" r="Z273"/>
      <c s="24" r="AA273"/>
      <c s="24" r="AB273"/>
      <c s="24" r="AC273"/>
      <c s="24" r="AD273"/>
      <c s="24" r="AE273"/>
      <c s="24" r="AF273"/>
      <c s="24" r="AG273"/>
      <c s="24" r="AH273"/>
      <c s="24" r="AI273"/>
      <c s="24" r="AJ273"/>
    </row>
    <row r="274">
      <c s="39" r="A274">
        <v>9</v>
      </c>
      <c s="39" r="B274">
        <v>1</v>
      </c>
      <c s="11" r="C274">
        <v>24</v>
      </c>
      <c s="11" r="D274">
        <v>10</v>
      </c>
      <c s="53" r="E274">
        <f>((1/(INDEX(E0!J$20:J$44,C274,1)-INDEX(E0!J$20:J$44,D274,1))))*100000000</f>
        <v>498.883117936472</v>
      </c>
      <c s="53" r="F274"/>
      <c s="49" r="G274">
        <f>SUM(H274:M274)</f>
        <v>0.000084654</v>
      </c>
      <c t="s" s="49" r="H274">
        <v>61</v>
      </c>
      <c t="s" s="49" r="I274">
        <v>61</v>
      </c>
      <c t="s" s="49" r="J274">
        <v>61</v>
      </c>
      <c t="s" s="49" r="K274">
        <v>61</v>
      </c>
      <c t="s" s="49" r="L274">
        <v>61</v>
      </c>
      <c s="49" r="M274">
        <v>0.000084654</v>
      </c>
      <c s="49" r="N274">
        <v>0.000084656</v>
      </c>
      <c t="s" s="49" r="O274">
        <v>61</v>
      </c>
      <c t="s" s="49" r="P274">
        <v>61</v>
      </c>
      <c t="s" s="49" r="Q274">
        <v>61</v>
      </c>
      <c t="s" s="49" r="R274">
        <v>61</v>
      </c>
      <c t="s" s="49" r="S274">
        <v>61</v>
      </c>
      <c s="49" r="T274">
        <v>0.000084656</v>
      </c>
      <c s="24" r="U274"/>
      <c s="24" r="V274"/>
      <c s="24" r="W274"/>
      <c s="24" r="X274"/>
      <c s="24" r="Y274"/>
      <c s="24" r="Z274"/>
      <c s="24" r="AA274"/>
      <c s="24" r="AB274"/>
      <c s="24" r="AC274"/>
      <c s="24" r="AD274"/>
      <c s="24" r="AE274"/>
      <c s="24" r="AF274"/>
      <c s="24" r="AG274"/>
      <c s="24" r="AH274"/>
      <c s="24" r="AI274"/>
      <c s="24" r="AJ274"/>
    </row>
    <row r="275">
      <c s="39" r="A275">
        <v>9</v>
      </c>
      <c s="39" r="B275">
        <v>1</v>
      </c>
      <c s="11" r="C275">
        <v>24</v>
      </c>
      <c s="11" r="D275">
        <v>11</v>
      </c>
      <c s="53" r="E275">
        <f>((1/(INDEX(E0!J$20:J$44,C275,1)-INDEX(E0!J$20:J$44,D275,1))))*100000000</f>
        <v>498.918414725452</v>
      </c>
      <c s="53" r="F275"/>
      <c s="49" r="G275">
        <f>SUM(H275:M275)</f>
        <v>5.4035</v>
      </c>
      <c t="s" s="49" r="H275">
        <v>61</v>
      </c>
      <c t="s" s="49" r="I275">
        <v>61</v>
      </c>
      <c s="49" r="J275">
        <v>5.4035</v>
      </c>
      <c t="s" s="49" r="K275">
        <v>61</v>
      </c>
      <c t="s" s="49" r="L275">
        <v>61</v>
      </c>
      <c t="s" s="49" r="M275">
        <v>61</v>
      </c>
      <c s="49" r="N275">
        <v>5.4036</v>
      </c>
      <c t="s" s="49" r="O275">
        <v>61</v>
      </c>
      <c t="s" s="49" r="P275">
        <v>61</v>
      </c>
      <c s="49" r="Q275">
        <v>5.4036</v>
      </c>
      <c t="s" s="49" r="R275">
        <v>61</v>
      </c>
      <c t="s" s="49" r="S275">
        <v>61</v>
      </c>
      <c t="s" s="49" r="T275">
        <v>61</v>
      </c>
      <c s="24" r="U275"/>
      <c s="24" r="V275"/>
      <c s="24" r="W275"/>
      <c s="24" r="X275"/>
      <c s="24" r="Y275"/>
      <c s="24" r="Z275"/>
      <c s="24" r="AA275"/>
      <c s="24" r="AB275"/>
      <c s="24" r="AC275"/>
      <c s="24" r="AD275"/>
      <c s="24" r="AE275"/>
      <c s="24" r="AF275"/>
      <c s="24" r="AG275"/>
      <c s="24" r="AH275"/>
      <c s="24" r="AI275"/>
      <c s="24" r="AJ275"/>
    </row>
    <row r="276">
      <c s="39" r="A276">
        <v>9</v>
      </c>
      <c s="39" r="B276">
        <v>1</v>
      </c>
      <c s="11" r="C276">
        <v>24</v>
      </c>
      <c s="11" r="D276">
        <v>12</v>
      </c>
      <c s="53" r="E276">
        <f>((1/(INDEX(E0!J$20:J$44,C276,1)-INDEX(E0!J$20:J$44,D276,1))))*100000000</f>
        <v>499.632120869402</v>
      </c>
      <c s="53" r="F276"/>
      <c s="49" r="G276">
        <f>SUM(H276:M276)</f>
        <v>2.99353</v>
      </c>
      <c t="s" s="49" r="H276">
        <v>61</v>
      </c>
      <c t="s" s="49" r="I276">
        <v>61</v>
      </c>
      <c s="49" r="J276">
        <v>0.85973</v>
      </c>
      <c t="s" s="11" r="K276">
        <v>61</v>
      </c>
      <c s="49" r="L276">
        <v>2.1338</v>
      </c>
      <c t="s" s="11" r="M276">
        <v>61</v>
      </c>
      <c s="49" r="N276">
        <v>2.9937</v>
      </c>
      <c t="s" s="49" r="O276">
        <v>61</v>
      </c>
      <c t="s" s="49" r="P276">
        <v>61</v>
      </c>
      <c s="49" r="Q276">
        <v>0.85975</v>
      </c>
      <c t="s" s="49" r="R276">
        <v>61</v>
      </c>
      <c s="49" r="S276">
        <v>2.1339</v>
      </c>
      <c t="s" s="49" r="T276">
        <v>61</v>
      </c>
      <c s="28" r="U276">
        <v>2.134</v>
      </c>
      <c t="s" s="11" r="V276">
        <v>61</v>
      </c>
      <c t="s" s="11" r="W276">
        <v>61</v>
      </c>
      <c t="s" s="11" r="X276">
        <v>61</v>
      </c>
      <c s="28" r="Y276">
        <v>2.134</v>
      </c>
      <c s="24" r="Z276"/>
      <c s="24" r="AA276"/>
      <c s="24" r="AB276"/>
      <c s="24" r="AC276"/>
      <c s="24" r="AD276"/>
      <c s="24" r="AE276"/>
      <c s="24" r="AF276"/>
      <c s="24" r="AG276"/>
      <c s="24" r="AH276"/>
      <c s="24" r="AI276"/>
      <c s="24" r="AJ276"/>
    </row>
    <row r="277">
      <c s="39" r="A277">
        <v>9</v>
      </c>
      <c s="39" r="B277">
        <v>1</v>
      </c>
      <c s="11" r="C277">
        <v>24</v>
      </c>
      <c s="11" r="D277">
        <v>13</v>
      </c>
      <c s="53" r="E277">
        <f>((1/(INDEX(E0!J$20:J$44,C277,1)-INDEX(E0!J$20:J$44,D277,1))))*100000000</f>
        <v>499.633406478831</v>
      </c>
      <c s="53" r="F277"/>
      <c s="49" r="G277">
        <f>SUM(H277:M277)</f>
        <v>498980.00025216</v>
      </c>
      <c t="s" s="49" r="H277">
        <v>61</v>
      </c>
      <c s="49" r="I277">
        <v>498980</v>
      </c>
      <c t="s" s="49" r="J277">
        <v>61</v>
      </c>
      <c t="s" s="49" r="K277">
        <v>61</v>
      </c>
      <c t="s" s="11" r="L277">
        <v>61</v>
      </c>
      <c s="49" r="M277">
        <v>0.00025216</v>
      </c>
      <c s="49" r="N277">
        <v>498990</v>
      </c>
      <c t="s" s="49" r="O277">
        <v>61</v>
      </c>
      <c s="49" r="P277">
        <v>498990</v>
      </c>
      <c t="s" s="49" r="Q277">
        <v>61</v>
      </c>
      <c t="s" s="49" r="R277">
        <v>61</v>
      </c>
      <c t="s" s="49" r="S277">
        <v>61</v>
      </c>
      <c s="49" r="T277">
        <v>0.00025217</v>
      </c>
      <c s="28" r="U277">
        <v>499000</v>
      </c>
      <c t="s" s="11" r="V277">
        <v>61</v>
      </c>
      <c s="28" r="W277">
        <v>499000</v>
      </c>
      <c t="s" s="11" r="X277">
        <v>61</v>
      </c>
      <c t="s" s="11" r="Y277">
        <v>61</v>
      </c>
      <c s="24" r="Z277"/>
      <c s="24" r="AA277"/>
      <c s="24" r="AB277"/>
      <c s="24" r="AC277"/>
      <c s="24" r="AD277"/>
      <c s="24" r="AE277"/>
      <c s="24" r="AF277"/>
      <c s="24" r="AG277"/>
      <c s="24" r="AH277"/>
      <c s="24" r="AI277"/>
      <c s="24" r="AJ277"/>
    </row>
    <row r="278">
      <c s="39" r="A278">
        <v>9</v>
      </c>
      <c s="39" r="B278">
        <v>1</v>
      </c>
      <c s="11" r="C278">
        <v>24</v>
      </c>
      <c s="11" r="D278">
        <v>14</v>
      </c>
      <c s="53" r="E278">
        <f>((1/(INDEX(E0!J$20:J$44,C278,1)-INDEX(E0!J$20:J$44,D278,1))))*100000000</f>
        <v>499.881817940603</v>
      </c>
      <c s="53" r="F278"/>
      <c s="49" r="G278">
        <f>SUM(H278:M278)</f>
        <v>8712.50104885166</v>
      </c>
      <c t="s" s="49" r="H278">
        <v>61</v>
      </c>
      <c s="49" r="I278">
        <v>8712.5</v>
      </c>
      <c t="s" s="49" r="J278">
        <v>61</v>
      </c>
      <c s="49" r="K278">
        <v>0.0010482</v>
      </c>
      <c t="s" s="11" r="L278">
        <v>61</v>
      </c>
      <c s="49" r="M278">
        <v>0.00000065166</v>
      </c>
      <c s="49" r="N278">
        <v>8712.7</v>
      </c>
      <c t="s" s="49" r="O278">
        <v>61</v>
      </c>
      <c s="49" r="P278">
        <v>8712.7</v>
      </c>
      <c t="s" s="49" r="Q278">
        <v>61</v>
      </c>
      <c s="49" r="R278">
        <v>0.0010483</v>
      </c>
      <c t="s" s="49" r="S278">
        <v>61</v>
      </c>
      <c s="49" r="T278">
        <v>0.00000065168</v>
      </c>
      <c s="28" r="U278">
        <v>8713.001049</v>
      </c>
      <c t="s" s="11" r="V278">
        <v>61</v>
      </c>
      <c s="28" r="W278">
        <v>8713</v>
      </c>
      <c s="28" r="X278">
        <v>0.001049</v>
      </c>
      <c t="s" s="11" r="Y278">
        <v>61</v>
      </c>
      <c s="24" r="Z278"/>
      <c s="24" r="AA278"/>
      <c s="24" r="AB278"/>
      <c s="24" r="AC278"/>
      <c s="24" r="AD278"/>
      <c s="24" r="AE278"/>
      <c s="24" r="AF278"/>
      <c s="24" r="AG278"/>
      <c s="24" r="AH278"/>
      <c s="24" r="AI278"/>
      <c s="24" r="AJ278"/>
    </row>
    <row r="279">
      <c s="39" r="A279">
        <v>9</v>
      </c>
      <c s="39" r="B279">
        <v>1</v>
      </c>
      <c s="11" r="C279">
        <v>24</v>
      </c>
      <c s="11" r="D279">
        <v>15</v>
      </c>
      <c s="53" r="E279">
        <f>((1/(INDEX(E0!J$20:J$44,C279,1)-INDEX(E0!J$20:J$44,D279,1))))*100000000</f>
        <v>499.882270227127</v>
      </c>
      <c s="53" r="F279"/>
      <c s="49" r="G279">
        <f>SUM(H279:M279)</f>
        <v>16965000017.262</v>
      </c>
      <c s="49" r="H279">
        <v>16965000000</v>
      </c>
      <c t="s" s="49" r="I279">
        <v>61</v>
      </c>
      <c s="49" r="J279">
        <v>2.574</v>
      </c>
      <c t="s" s="49" r="K279">
        <v>61</v>
      </c>
      <c s="49" r="L279">
        <v>14.688</v>
      </c>
      <c t="s" s="49" r="M279">
        <v>61</v>
      </c>
      <c s="49" r="N279">
        <v>16966000000</v>
      </c>
      <c s="49" r="O279">
        <v>16966000000</v>
      </c>
      <c t="s" s="49" r="P279">
        <v>61</v>
      </c>
      <c s="49" r="Q279">
        <v>2.574</v>
      </c>
      <c t="s" s="49" r="R279">
        <v>61</v>
      </c>
      <c s="49" r="S279">
        <v>14.689</v>
      </c>
      <c t="s" s="49" r="T279">
        <v>61</v>
      </c>
      <c s="28" r="U279">
        <v>16970000014.69</v>
      </c>
      <c s="28" r="V279">
        <v>16970000000</v>
      </c>
      <c t="s" s="11" r="W279">
        <v>61</v>
      </c>
      <c t="s" s="11" r="X279">
        <v>61</v>
      </c>
      <c s="28" r="Y279">
        <v>14.69</v>
      </c>
      <c s="24" r="Z279"/>
      <c s="24" r="AA279"/>
      <c s="24" r="AB279"/>
      <c s="24" r="AC279"/>
      <c s="24" r="AD279"/>
      <c s="24" r="AE279"/>
      <c s="24" r="AF279"/>
      <c s="24" r="AG279"/>
      <c s="24" r="AH279"/>
      <c s="24" r="AI279"/>
      <c s="24" r="AJ279"/>
    </row>
    <row r="280">
      <c s="39" r="A280">
        <v>9</v>
      </c>
      <c s="39" r="B280">
        <v>1</v>
      </c>
      <c s="11" r="C280">
        <v>24</v>
      </c>
      <c s="11" r="D280">
        <v>16</v>
      </c>
      <c s="53" r="E280">
        <f>((1/(INDEX(E0!J$20:J$44,C280,1)-INDEX(E0!J$20:J$44,D280,1))))*100000000</f>
        <v>500.006925095912</v>
      </c>
      <c s="53" r="F280"/>
      <c s="49" r="G280">
        <f>SUM(H280:M280)</f>
        <v>72582.010625949</v>
      </c>
      <c t="s" s="49" r="H280">
        <v>61</v>
      </c>
      <c s="49" r="I280">
        <v>72582</v>
      </c>
      <c t="s" s="49" r="J280">
        <v>61</v>
      </c>
      <c s="49" r="K280">
        <v>0.01054</v>
      </c>
      <c t="s" s="49" r="L280">
        <v>61</v>
      </c>
      <c s="49" r="M280">
        <v>0.000085949</v>
      </c>
      <c s="49" r="N280">
        <v>72584</v>
      </c>
      <c t="s" s="49" r="O280">
        <v>61</v>
      </c>
      <c s="49" r="P280">
        <v>72584</v>
      </c>
      <c t="s" s="49" r="Q280">
        <v>61</v>
      </c>
      <c s="49" r="R280">
        <v>0.010541</v>
      </c>
      <c t="s" s="49" r="S280">
        <v>61</v>
      </c>
      <c s="49" r="T280">
        <v>0.000085952</v>
      </c>
      <c s="28" r="U280">
        <v>72580.01054</v>
      </c>
      <c t="s" s="11" r="V280">
        <v>61</v>
      </c>
      <c s="28" r="W280">
        <v>72580</v>
      </c>
      <c s="28" r="X280">
        <v>0.01054</v>
      </c>
      <c t="s" s="11" r="Y280">
        <v>61</v>
      </c>
      <c s="24" r="Z280"/>
      <c s="24" r="AA280"/>
      <c s="24" r="AB280"/>
      <c s="24" r="AC280"/>
      <c s="24" r="AD280"/>
      <c s="24" r="AE280"/>
      <c s="24" r="AF280"/>
      <c s="24" r="AG280"/>
      <c s="24" r="AH280"/>
      <c s="24" r="AI280"/>
      <c s="24" r="AJ280"/>
    </row>
    <row r="281">
      <c s="39" r="A281">
        <v>9</v>
      </c>
      <c s="39" r="B281">
        <v>1</v>
      </c>
      <c s="11" r="C281">
        <v>24</v>
      </c>
      <c s="11" r="D281">
        <v>17</v>
      </c>
      <c s="53" r="E281">
        <f>((1/(INDEX(E0!J$20:J$44,C281,1)-INDEX(E0!J$20:J$44,D281,1))))*100000000</f>
        <v>433555.458245433</v>
      </c>
      <c s="53" r="F281"/>
      <c s="49" r="G281">
        <f>SUM(H281:M281)</f>
        <v>0</v>
      </c>
      <c t="s" s="49" r="H281">
        <v>61</v>
      </c>
      <c t="s" s="49" r="I281">
        <v>61</v>
      </c>
      <c t="s" s="49" r="J281">
        <v>61</v>
      </c>
      <c t="s" s="11" r="K281">
        <v>61</v>
      </c>
      <c t="s" s="49" r="L281">
        <v>61</v>
      </c>
      <c s="49" r="M281">
        <v>0</v>
      </c>
      <c s="49" r="N281">
        <v>0</v>
      </c>
      <c t="s" s="49" r="O281">
        <v>61</v>
      </c>
      <c t="s" s="49" r="P281">
        <v>61</v>
      </c>
      <c t="s" s="49" r="Q281">
        <v>61</v>
      </c>
      <c t="s" s="49" r="R281">
        <v>61</v>
      </c>
      <c t="s" s="49" r="S281">
        <v>61</v>
      </c>
      <c s="49" r="T281">
        <v>0</v>
      </c>
      <c s="24" r="U281"/>
      <c s="24" r="V281"/>
      <c s="24" r="W281"/>
      <c s="24" r="X281"/>
      <c s="24" r="Y281"/>
      <c s="24" r="Z281"/>
      <c s="24" r="AA281"/>
      <c s="24" r="AB281"/>
      <c s="24" r="AC281"/>
      <c s="24" r="AD281"/>
      <c s="24" r="AE281"/>
      <c s="24" r="AF281"/>
      <c s="24" r="AG281"/>
      <c s="24" r="AH281"/>
      <c s="24" r="AI281"/>
      <c s="24" r="AJ281"/>
    </row>
    <row r="282">
      <c s="39" r="A282">
        <v>9</v>
      </c>
      <c s="39" r="B282">
        <v>1</v>
      </c>
      <c s="11" r="C282">
        <v>24</v>
      </c>
      <c s="11" r="D282">
        <v>18</v>
      </c>
      <c s="53" r="E282">
        <f>((1/(INDEX(E0!J$20:J$44,C282,1)-INDEX(E0!J$20:J$44,D282,1))))*100000000</f>
        <v>447669.65560642</v>
      </c>
      <c s="53" r="F282"/>
      <c s="49" r="G282">
        <f>SUM(H282:M282)</f>
        <v>0</v>
      </c>
      <c t="s" s="49" r="H282">
        <v>61</v>
      </c>
      <c t="s" s="49" r="I282">
        <v>61</v>
      </c>
      <c s="49" r="J282">
        <v>0</v>
      </c>
      <c t="s" s="49" r="K282">
        <v>61</v>
      </c>
      <c t="s" s="49" r="L282">
        <v>61</v>
      </c>
      <c t="s" s="49" r="M282">
        <v>61</v>
      </c>
      <c s="49" r="N282">
        <v>0</v>
      </c>
      <c t="s" s="49" r="O282">
        <v>61</v>
      </c>
      <c t="s" s="49" r="P282">
        <v>61</v>
      </c>
      <c s="49" r="Q282">
        <v>0</v>
      </c>
      <c t="s" s="49" r="R282">
        <v>61</v>
      </c>
      <c t="s" s="49" r="S282">
        <v>61</v>
      </c>
      <c t="s" s="49" r="T282">
        <v>61</v>
      </c>
      <c s="24" r="U282"/>
      <c s="24" r="V282"/>
      <c s="24" r="W282"/>
      <c s="24" r="X282"/>
      <c s="24" r="Y282"/>
      <c s="24" r="Z282"/>
      <c s="24" r="AA282"/>
      <c s="24" r="AB282"/>
      <c s="24" r="AC282"/>
      <c s="24" r="AD282"/>
      <c s="24" r="AE282"/>
      <c s="24" r="AF282"/>
      <c s="24" r="AG282"/>
      <c s="24" r="AH282"/>
      <c s="24" r="AI282"/>
      <c s="24" r="AJ282"/>
    </row>
    <row r="283">
      <c s="39" r="A283">
        <v>9</v>
      </c>
      <c s="39" r="B283">
        <v>1</v>
      </c>
      <c s="11" r="C283">
        <v>24</v>
      </c>
      <c s="11" r="D283">
        <v>19</v>
      </c>
      <c s="53" r="E283">
        <f>((1/(INDEX(E0!J$20:J$44,C283,1)-INDEX(E0!J$20:J$44,D283,1))))*100000000</f>
        <v>1301812.12248055</v>
      </c>
      <c s="53" r="F283"/>
      <c s="49" r="G283">
        <f>SUM(H283:M283)</f>
        <v>0</v>
      </c>
      <c t="s" s="49" r="H283">
        <v>61</v>
      </c>
      <c t="s" s="49" r="I283">
        <v>61</v>
      </c>
      <c s="49" r="J283">
        <v>0</v>
      </c>
      <c t="s" s="49" r="K283">
        <v>61</v>
      </c>
      <c s="49" r="L283">
        <v>0</v>
      </c>
      <c t="s" s="49" r="M283">
        <v>61</v>
      </c>
      <c s="49" r="N283">
        <v>0</v>
      </c>
      <c t="s" s="49" r="O283">
        <v>61</v>
      </c>
      <c t="s" s="49" r="P283">
        <v>61</v>
      </c>
      <c s="49" r="Q283">
        <v>0</v>
      </c>
      <c t="s" s="49" r="R283">
        <v>61</v>
      </c>
      <c s="49" r="S283">
        <v>0</v>
      </c>
      <c t="s" s="49" r="T283">
        <v>61</v>
      </c>
      <c s="28" r="U283">
        <v>0</v>
      </c>
      <c t="s" s="11" r="V283">
        <v>61</v>
      </c>
      <c t="s" s="11" r="W283">
        <v>61</v>
      </c>
      <c t="s" s="11" r="X283">
        <v>61</v>
      </c>
      <c s="28" r="Y283">
        <v>0</v>
      </c>
      <c s="24" r="Z283"/>
      <c s="24" r="AA283"/>
      <c s="24" r="AB283"/>
      <c s="24" r="AC283"/>
      <c s="24" r="AD283"/>
      <c s="24" r="AE283"/>
      <c s="24" r="AF283"/>
      <c s="24" r="AG283"/>
      <c s="24" r="AH283"/>
      <c s="24" r="AI283"/>
      <c s="24" r="AJ283"/>
    </row>
    <row r="284">
      <c s="39" r="A284">
        <v>9</v>
      </c>
      <c s="39" r="B284">
        <v>1</v>
      </c>
      <c s="11" r="C284">
        <v>24</v>
      </c>
      <c s="11" r="D284">
        <v>20</v>
      </c>
      <c s="53" r="E284">
        <f>((1/(INDEX(E0!J$20:J$44,C284,1)-INDEX(E0!J$20:J$44,D284,1))))*100000000</f>
        <v>1306335.72826945</v>
      </c>
      <c s="53" r="F284"/>
      <c s="49" r="G284">
        <f>SUM(H284:M284)</f>
        <v>0.000000000015321</v>
      </c>
      <c t="s" s="49" r="H284">
        <v>61</v>
      </c>
      <c s="49" r="I284">
        <v>0.000000000015321</v>
      </c>
      <c t="s" s="49" r="J284">
        <v>61</v>
      </c>
      <c t="s" s="49" r="K284">
        <v>61</v>
      </c>
      <c t="s" s="49" r="L284">
        <v>61</v>
      </c>
      <c s="49" r="M284">
        <v>0</v>
      </c>
      <c s="49" r="N284">
        <v>0.000000000015326</v>
      </c>
      <c t="s" s="49" r="O284">
        <v>61</v>
      </c>
      <c s="49" r="P284">
        <v>0.000000000015326</v>
      </c>
      <c t="s" s="49" r="Q284">
        <v>61</v>
      </c>
      <c t="s" s="49" r="R284">
        <v>61</v>
      </c>
      <c t="s" s="49" r="S284">
        <v>61</v>
      </c>
      <c s="49" r="T284">
        <v>0</v>
      </c>
      <c s="28" r="U284">
        <v>0.00000000001533</v>
      </c>
      <c t="s" s="11" r="V284">
        <v>61</v>
      </c>
      <c s="28" r="W284">
        <v>0.00000000001533</v>
      </c>
      <c t="s" s="11" r="X284">
        <v>61</v>
      </c>
      <c t="s" s="11" r="Y284">
        <v>61</v>
      </c>
      <c s="24" r="Z284"/>
      <c s="24" r="AA284"/>
      <c s="24" r="AB284"/>
      <c s="24" r="AC284"/>
      <c s="24" r="AD284"/>
      <c s="24" r="AE284"/>
      <c s="24" r="AF284"/>
      <c s="24" r="AG284"/>
      <c s="24" r="AH284"/>
      <c s="24" r="AI284"/>
      <c s="24" r="AJ284"/>
    </row>
    <row r="285">
      <c s="39" r="A285">
        <v>9</v>
      </c>
      <c s="39" r="B285">
        <v>1</v>
      </c>
      <c s="11" r="C285">
        <v>24</v>
      </c>
      <c s="11" r="D285">
        <v>21</v>
      </c>
      <c s="53" r="E285">
        <f>((1/(INDEX(E0!J$20:J$44,C285,1)-INDEX(E0!J$20:J$44,D285,1))))*100000000</f>
        <v>3901982.20688627</v>
      </c>
      <c s="53" r="F285"/>
      <c s="49" r="G285">
        <f>SUM(H285:M285)</f>
        <v>0.000000193250007</v>
      </c>
      <c t="s" s="49" r="H285">
        <v>61</v>
      </c>
      <c s="49" r="I285">
        <v>0.000000000000007</v>
      </c>
      <c t="s" s="49" r="J285">
        <v>61</v>
      </c>
      <c s="49" r="K285">
        <v>0.00000019325</v>
      </c>
      <c t="s" s="49" r="L285">
        <v>61</v>
      </c>
      <c s="49" r="M285">
        <v>0</v>
      </c>
      <c s="49" r="N285">
        <v>0.00000019328</v>
      </c>
      <c t="s" s="49" r="O285">
        <v>61</v>
      </c>
      <c s="49" r="P285">
        <v>0.000000000000007</v>
      </c>
      <c t="s" s="49" r="Q285">
        <v>61</v>
      </c>
      <c s="49" r="R285">
        <v>0.00000019328</v>
      </c>
      <c t="s" s="49" r="S285">
        <v>61</v>
      </c>
      <c s="49" r="T285">
        <v>0</v>
      </c>
      <c s="28" r="U285">
        <v>0.000000193300007</v>
      </c>
      <c t="s" s="11" r="V285">
        <v>61</v>
      </c>
      <c s="28" r="W285">
        <v>0.000000000000007</v>
      </c>
      <c s="28" r="X285">
        <v>0.0000001933</v>
      </c>
      <c t="s" s="11" r="Y285">
        <v>61</v>
      </c>
      <c s="24" r="Z285"/>
      <c s="24" r="AA285"/>
      <c s="24" r="AB285"/>
      <c s="24" r="AC285"/>
      <c s="24" r="AD285"/>
      <c s="24" r="AE285"/>
      <c s="24" r="AF285"/>
      <c s="24" r="AG285"/>
      <c s="24" r="AH285"/>
      <c s="24" r="AI285"/>
      <c s="24" r="AJ285"/>
    </row>
    <row r="286">
      <c s="39" r="A286">
        <v>9</v>
      </c>
      <c s="39" r="B286">
        <v>1</v>
      </c>
      <c s="11" r="C286">
        <v>24</v>
      </c>
      <c s="11" r="D286">
        <v>22</v>
      </c>
      <c s="53" r="E286">
        <f>((1/(INDEX(E0!J$20:J$44,C286,1)-INDEX(E0!J$20:J$44,D286,1))))*100000000</f>
        <v>3916193.45993407</v>
      </c>
      <c s="53" r="F286"/>
      <c s="49" r="G286">
        <f>SUM(H286:M286)</f>
        <v>0.16127</v>
      </c>
      <c s="49" r="H286">
        <v>0.16127</v>
      </c>
      <c t="s" s="49" r="I286">
        <v>61</v>
      </c>
      <c s="49" r="J286">
        <v>0</v>
      </c>
      <c t="s" s="11" r="K286">
        <v>61</v>
      </c>
      <c s="49" r="L286">
        <v>0</v>
      </c>
      <c t="s" s="11" r="M286">
        <v>61</v>
      </c>
      <c s="49" r="N286">
        <v>0.1613</v>
      </c>
      <c s="49" r="O286">
        <v>0.1613</v>
      </c>
      <c t="s" s="49" r="P286">
        <v>61</v>
      </c>
      <c s="49" r="Q286">
        <v>0</v>
      </c>
      <c t="s" s="49" r="R286">
        <v>61</v>
      </c>
      <c s="49" r="S286">
        <v>0</v>
      </c>
      <c t="s" s="49" r="T286">
        <v>61</v>
      </c>
      <c s="28" r="U286">
        <v>0.1613</v>
      </c>
      <c s="28" r="V286">
        <v>0.1613</v>
      </c>
      <c t="s" s="11" r="W286">
        <v>61</v>
      </c>
      <c t="s" s="11" r="X286">
        <v>61</v>
      </c>
      <c s="28" r="Y286">
        <v>0</v>
      </c>
      <c s="24" r="Z286"/>
      <c s="24" r="AA286"/>
      <c s="24" r="AB286"/>
      <c s="24" r="AC286"/>
      <c s="24" r="AD286"/>
      <c s="24" r="AE286"/>
      <c s="24" r="AF286"/>
      <c s="24" r="AG286"/>
      <c s="24" r="AH286"/>
      <c s="24" r="AI286"/>
      <c s="24" r="AJ286"/>
    </row>
    <row r="287">
      <c s="39" r="A287">
        <v>9</v>
      </c>
      <c s="39" r="B287">
        <v>1</v>
      </c>
      <c s="11" r="C287">
        <v>25</v>
      </c>
      <c s="11" r="D287">
        <v>4</v>
      </c>
      <c s="53" r="E287">
        <f>((1/(INDEX(E0!J$20:J$44,C287,1)-INDEX(E0!J$20:J$44,D287,1))))*100000000</f>
        <v>53.5573005639142</v>
      </c>
      <c s="53" r="F287"/>
      <c s="49" r="G287">
        <f>SUM(H287:M287)</f>
        <v>1441</v>
      </c>
      <c t="s" s="49" r="H287">
        <v>61</v>
      </c>
      <c t="s" s="49" r="I287">
        <v>61</v>
      </c>
      <c s="49" r="J287">
        <v>1441</v>
      </c>
      <c t="s" s="49" r="K287">
        <v>61</v>
      </c>
      <c t="s" s="49" r="L287">
        <v>61</v>
      </c>
      <c t="s" s="49" r="M287">
        <v>61</v>
      </c>
      <c s="49" r="N287">
        <v>1441.1</v>
      </c>
      <c t="s" s="49" r="O287">
        <v>61</v>
      </c>
      <c t="s" s="49" r="P287">
        <v>61</v>
      </c>
      <c s="49" r="Q287">
        <v>1441.1</v>
      </c>
      <c t="s" s="49" r="R287">
        <v>61</v>
      </c>
      <c t="s" s="49" r="S287">
        <v>61</v>
      </c>
      <c t="s" s="49" r="T287">
        <v>61</v>
      </c>
      <c s="24" r="U287"/>
      <c s="24" r="V287"/>
      <c s="24" r="W287"/>
      <c s="24" r="X287"/>
      <c s="24" r="Y287"/>
      <c s="24" r="Z287"/>
      <c s="24" r="AA287"/>
      <c s="24" r="AB287"/>
      <c s="24" r="AC287"/>
      <c s="24" r="AD287"/>
      <c s="24" r="AE287"/>
      <c s="24" r="AF287"/>
      <c s="24" r="AG287"/>
      <c s="24" r="AH287"/>
      <c s="24" r="AI287"/>
      <c s="24" r="AJ287"/>
    </row>
    <row r="288">
      <c s="39" r="A288">
        <v>9</v>
      </c>
      <c s="39" r="B288">
        <v>1</v>
      </c>
      <c s="11" r="C288">
        <v>25</v>
      </c>
      <c s="11" r="D288">
        <v>7</v>
      </c>
      <c s="53" r="E288">
        <f>((1/(INDEX(E0!J$20:J$44,C288,1)-INDEX(E0!J$20:J$44,D288,1))))*100000000</f>
        <v>158.125552553042</v>
      </c>
      <c s="53" r="F288"/>
      <c s="49" r="G288">
        <f>SUM(H288:M288)</f>
        <v>0.012455</v>
      </c>
      <c t="s" s="49" r="H288">
        <v>61</v>
      </c>
      <c t="s" s="49" r="I288">
        <v>61</v>
      </c>
      <c t="s" s="49" r="J288">
        <v>61</v>
      </c>
      <c t="s" s="49" r="K288">
        <v>61</v>
      </c>
      <c t="s" s="49" r="L288">
        <v>61</v>
      </c>
      <c s="49" r="M288">
        <v>0.012455</v>
      </c>
      <c s="49" r="N288">
        <v>0.012456</v>
      </c>
      <c t="s" s="49" r="O288">
        <v>61</v>
      </c>
      <c t="s" s="49" r="P288">
        <v>61</v>
      </c>
      <c t="s" s="49" r="Q288">
        <v>61</v>
      </c>
      <c t="s" s="49" r="R288">
        <v>61</v>
      </c>
      <c t="s" s="49" r="S288">
        <v>61</v>
      </c>
      <c s="49" r="T288">
        <v>0.012456</v>
      </c>
      <c s="24" r="U288"/>
      <c s="24" r="V288"/>
      <c s="24" r="W288"/>
      <c s="24" r="X288"/>
      <c s="24" r="Y288"/>
      <c s="24" r="Z288"/>
      <c s="24" r="AA288"/>
      <c s="24" r="AB288"/>
      <c s="24" r="AC288"/>
      <c s="24" r="AD288"/>
      <c s="24" r="AE288"/>
      <c s="24" r="AF288"/>
      <c s="24" r="AG288"/>
      <c s="24" r="AH288"/>
      <c s="24" r="AI288"/>
      <c s="24" r="AJ288"/>
    </row>
    <row r="289">
      <c s="39" r="A289">
        <v>9</v>
      </c>
      <c s="39" r="B289">
        <v>1</v>
      </c>
      <c s="11" r="C289">
        <v>25</v>
      </c>
      <c s="11" r="D289">
        <v>8</v>
      </c>
      <c s="53" r="E289">
        <f>((1/(INDEX(E0!J$20:J$44,C289,1)-INDEX(E0!J$20:J$44,D289,1))))*100000000</f>
        <v>158.125853648054</v>
      </c>
      <c s="53" r="F289"/>
      <c s="49" r="G289">
        <f>SUM(H289:M289)</f>
        <v>609.97</v>
      </c>
      <c t="s" s="49" r="H289">
        <v>61</v>
      </c>
      <c t="s" s="49" r="I289">
        <v>61</v>
      </c>
      <c s="49" r="J289">
        <v>609.97</v>
      </c>
      <c t="s" s="49" r="K289">
        <v>61</v>
      </c>
      <c t="s" s="49" r="L289">
        <v>61</v>
      </c>
      <c t="s" s="49" r="M289">
        <v>61</v>
      </c>
      <c s="49" r="N289">
        <v>609.99</v>
      </c>
      <c t="s" s="49" r="O289">
        <v>61</v>
      </c>
      <c t="s" s="49" r="P289">
        <v>61</v>
      </c>
      <c s="49" r="Q289">
        <v>609.99</v>
      </c>
      <c t="s" s="49" r="R289">
        <v>61</v>
      </c>
      <c t="s" s="49" r="S289">
        <v>61</v>
      </c>
      <c t="s" s="49" r="T289">
        <v>61</v>
      </c>
      <c s="24" r="U289"/>
      <c s="24" r="V289"/>
      <c s="24" r="W289"/>
      <c s="24" r="X289"/>
      <c s="24" r="Y289"/>
      <c s="24" r="Z289"/>
      <c s="24" r="AA289"/>
      <c s="24" r="AB289"/>
      <c s="24" r="AC289"/>
      <c s="24" r="AD289"/>
      <c s="24" r="AE289"/>
      <c s="24" r="AF289"/>
      <c s="24" r="AG289"/>
      <c s="24" r="AH289"/>
      <c s="24" r="AI289"/>
      <c s="24" r="AJ289"/>
    </row>
    <row r="290">
      <c s="39" r="A290">
        <v>9</v>
      </c>
      <c s="39" r="B290">
        <v>1</v>
      </c>
      <c s="11" r="C290">
        <v>25</v>
      </c>
      <c s="11" r="D290">
        <v>9</v>
      </c>
      <c s="53" r="E290">
        <f>((1/(INDEX(E0!J$20:J$44,C290,1)-INDEX(E0!J$20:J$44,D290,1))))*100000000</f>
        <v>158.184930427183</v>
      </c>
      <c s="53" r="F290"/>
      <c s="49" r="G290">
        <f>SUM(H290:M290)</f>
        <v>6170600.040557</v>
      </c>
      <c t="s" s="49" r="H290">
        <v>61</v>
      </c>
      <c s="49" r="I290">
        <v>6170600</v>
      </c>
      <c t="s" s="49" r="J290">
        <v>61</v>
      </c>
      <c t="s" s="49" r="K290">
        <v>61</v>
      </c>
      <c t="s" s="49" r="L290">
        <v>61</v>
      </c>
      <c s="49" r="M290">
        <v>0.040557</v>
      </c>
      <c s="49" r="N290">
        <v>6170800</v>
      </c>
      <c t="s" s="49" r="O290">
        <v>61</v>
      </c>
      <c s="49" r="P290">
        <v>6170800</v>
      </c>
      <c t="s" s="49" r="Q290">
        <v>61</v>
      </c>
      <c t="s" s="49" r="R290">
        <v>61</v>
      </c>
      <c t="s" s="49" r="S290">
        <v>61</v>
      </c>
      <c s="49" r="T290">
        <v>0.040558</v>
      </c>
      <c s="28" r="U290">
        <v>6171000</v>
      </c>
      <c t="s" s="11" r="V290">
        <v>61</v>
      </c>
      <c s="28" r="W290">
        <v>6171000</v>
      </c>
      <c t="s" s="11" r="X290">
        <v>61</v>
      </c>
      <c t="s" s="11" r="Y290">
        <v>61</v>
      </c>
      <c s="24" r="Z290"/>
      <c s="24" r="AA290"/>
      <c s="24" r="AB290"/>
      <c s="24" r="AC290"/>
      <c s="24" r="AD290"/>
      <c s="24" r="AE290"/>
      <c s="24" r="AF290"/>
      <c s="24" r="AG290"/>
      <c s="24" r="AH290"/>
      <c s="24" r="AI290"/>
      <c s="24" r="AJ290"/>
    </row>
    <row r="291">
      <c s="39" r="A291">
        <v>9</v>
      </c>
      <c s="39" r="B291">
        <v>1</v>
      </c>
      <c s="11" r="C291">
        <v>25</v>
      </c>
      <c s="11" r="D291">
        <v>12</v>
      </c>
      <c s="53" r="E291">
        <f>((1/(INDEX(E0!J$20:J$44,C291,1)-INDEX(E0!J$20:J$44,D291,1))))*100000000</f>
        <v>499.593864909602</v>
      </c>
      <c s="53" r="F291"/>
      <c s="49" r="G291">
        <f>SUM(H291:M291)</f>
        <v>0.00010769</v>
      </c>
      <c t="s" s="49" r="H291">
        <v>61</v>
      </c>
      <c t="s" s="49" r="I291">
        <v>61</v>
      </c>
      <c t="s" s="49" r="J291">
        <v>61</v>
      </c>
      <c t="s" s="49" r="K291">
        <v>61</v>
      </c>
      <c t="s" s="49" r="L291">
        <v>61</v>
      </c>
      <c s="49" r="M291">
        <v>0.00010769</v>
      </c>
      <c s="49" r="N291">
        <v>0.0001077</v>
      </c>
      <c t="s" s="49" r="O291">
        <v>61</v>
      </c>
      <c t="s" s="49" r="P291">
        <v>61</v>
      </c>
      <c t="s" s="49" r="Q291">
        <v>61</v>
      </c>
      <c t="s" s="49" r="R291">
        <v>61</v>
      </c>
      <c t="s" s="49" r="S291">
        <v>61</v>
      </c>
      <c s="49" r="T291">
        <v>0.0001077</v>
      </c>
      <c s="24" r="U291"/>
      <c s="24" r="V291"/>
      <c s="24" r="W291"/>
      <c s="24" r="X291"/>
      <c s="24" r="Y291"/>
      <c s="24" r="Z291"/>
      <c s="24" r="AA291"/>
      <c s="24" r="AB291"/>
      <c s="24" r="AC291"/>
      <c s="24" r="AD291"/>
      <c s="24" r="AE291"/>
      <c s="24" r="AF291"/>
      <c s="24" r="AG291"/>
      <c s="24" r="AH291"/>
      <c s="24" r="AI291"/>
      <c s="24" r="AJ291"/>
    </row>
    <row r="292">
      <c s="39" r="A292">
        <v>9</v>
      </c>
      <c s="39" r="B292">
        <v>1</v>
      </c>
      <c s="11" r="C292">
        <v>25</v>
      </c>
      <c s="11" r="D292">
        <v>13</v>
      </c>
      <c s="53" r="E292">
        <f>((1/(INDEX(E0!J$20:J$44,C292,1)-INDEX(E0!J$20:J$44,D292,1))))*100000000</f>
        <v>499.595150322165</v>
      </c>
      <c s="53" r="F292"/>
      <c s="49" r="G292">
        <f>SUM(H292:M292)</f>
        <v>5.6387</v>
      </c>
      <c t="s" s="49" r="H292">
        <v>61</v>
      </c>
      <c t="s" s="49" r="I292">
        <v>61</v>
      </c>
      <c s="49" r="J292">
        <v>5.6387</v>
      </c>
      <c t="s" s="49" r="K292">
        <v>61</v>
      </c>
      <c t="s" s="49" r="L292">
        <v>61</v>
      </c>
      <c t="s" s="49" r="M292">
        <v>61</v>
      </c>
      <c s="49" r="N292">
        <v>5.6388</v>
      </c>
      <c t="s" s="49" r="O292">
        <v>61</v>
      </c>
      <c t="s" s="49" r="P292">
        <v>61</v>
      </c>
      <c s="49" r="Q292">
        <v>5.6388</v>
      </c>
      <c t="s" s="49" r="R292">
        <v>61</v>
      </c>
      <c t="s" s="49" r="S292">
        <v>61</v>
      </c>
      <c t="s" s="49" r="T292">
        <v>61</v>
      </c>
      <c s="24" r="U292"/>
      <c s="24" r="V292"/>
      <c s="24" r="W292"/>
      <c s="24" r="X292"/>
      <c s="24" r="Y292"/>
      <c s="24" r="Z292"/>
      <c s="24" r="AA292"/>
      <c s="24" r="AB292"/>
      <c s="24" r="AC292"/>
      <c s="24" r="AD292"/>
      <c s="24" r="AE292"/>
      <c s="24" r="AF292"/>
      <c s="24" r="AG292"/>
      <c s="24" r="AH292"/>
      <c s="24" r="AI292"/>
      <c s="24" r="AJ292"/>
    </row>
    <row r="293">
      <c s="39" r="A293">
        <v>9</v>
      </c>
      <c s="39" r="B293">
        <v>1</v>
      </c>
      <c s="11" r="C293">
        <v>25</v>
      </c>
      <c s="11" r="D293">
        <v>14</v>
      </c>
      <c s="53" r="E293">
        <f>((1/(INDEX(E0!J$20:J$44,C293,1)-INDEX(E0!J$20:J$44,D293,1))))*100000000</f>
        <v>499.843523734975</v>
      </c>
      <c s="53" r="F293"/>
      <c s="49" r="G293">
        <f>SUM(H293:M293)</f>
        <v>4.02393</v>
      </c>
      <c t="s" s="49" r="H293">
        <v>61</v>
      </c>
      <c t="s" s="49" r="I293">
        <v>61</v>
      </c>
      <c s="49" r="J293">
        <v>0.26273</v>
      </c>
      <c t="s" s="49" r="K293">
        <v>61</v>
      </c>
      <c s="49" r="L293">
        <v>3.7612</v>
      </c>
      <c t="s" s="49" r="M293">
        <v>61</v>
      </c>
      <c s="49" r="N293">
        <v>4.024</v>
      </c>
      <c t="s" s="49" r="O293">
        <v>61</v>
      </c>
      <c t="s" s="49" r="P293">
        <v>61</v>
      </c>
      <c s="49" r="Q293">
        <v>0.26274</v>
      </c>
      <c t="s" s="49" r="R293">
        <v>61</v>
      </c>
      <c s="49" r="S293">
        <v>3.7613</v>
      </c>
      <c t="s" s="49" r="T293">
        <v>61</v>
      </c>
      <c s="28" r="U293">
        <v>3.761</v>
      </c>
      <c t="s" s="11" r="V293">
        <v>61</v>
      </c>
      <c t="s" s="11" r="W293">
        <v>61</v>
      </c>
      <c t="s" s="11" r="X293">
        <v>61</v>
      </c>
      <c s="28" r="Y293">
        <v>3.761</v>
      </c>
      <c s="24" r="Z293"/>
      <c s="24" r="AA293"/>
      <c s="24" r="AB293"/>
      <c s="24" r="AC293"/>
      <c s="24" r="AD293"/>
      <c s="24" r="AE293"/>
      <c s="24" r="AF293"/>
      <c s="24" r="AG293"/>
      <c s="24" r="AH293"/>
      <c s="24" r="AI293"/>
      <c s="24" r="AJ293"/>
    </row>
    <row r="294">
      <c s="39" r="A294">
        <v>9</v>
      </c>
      <c s="39" r="B294">
        <v>1</v>
      </c>
      <c s="11" r="C294">
        <v>25</v>
      </c>
      <c s="11" r="D294">
        <v>15</v>
      </c>
      <c s="53" r="E294">
        <f>((1/(INDEX(E0!J$20:J$44,C294,1)-INDEX(E0!J$20:J$44,D294,1))))*100000000</f>
        <v>499.843975952206</v>
      </c>
      <c s="53" r="F294"/>
      <c s="49" r="G294">
        <f>SUM(H294:M294)</f>
        <v>531720.00035001</v>
      </c>
      <c t="s" s="49" r="H294">
        <v>61</v>
      </c>
      <c s="49" r="I294">
        <v>531720</v>
      </c>
      <c t="s" s="49" r="J294">
        <v>61</v>
      </c>
      <c t="s" s="49" r="K294">
        <v>61</v>
      </c>
      <c t="s" s="49" r="L294">
        <v>61</v>
      </c>
      <c s="49" r="M294">
        <v>0.00035001</v>
      </c>
      <c s="49" r="N294">
        <v>531730</v>
      </c>
      <c t="s" s="49" r="O294">
        <v>61</v>
      </c>
      <c s="49" r="P294">
        <v>531730</v>
      </c>
      <c t="s" s="49" r="Q294">
        <v>61</v>
      </c>
      <c t="s" s="49" r="R294">
        <v>61</v>
      </c>
      <c t="s" s="49" r="S294">
        <v>61</v>
      </c>
      <c s="49" r="T294">
        <v>0.00035002</v>
      </c>
      <c s="28" r="U294">
        <v>531700</v>
      </c>
      <c t="s" s="11" r="V294">
        <v>61</v>
      </c>
      <c s="28" r="W294">
        <v>531700</v>
      </c>
      <c t="s" s="11" r="X294">
        <v>61</v>
      </c>
      <c t="s" s="11" r="Y294">
        <v>61</v>
      </c>
      <c s="24" r="Z294"/>
      <c s="24" r="AA294"/>
      <c s="24" r="AB294"/>
      <c s="24" r="AC294"/>
      <c s="24" r="AD294"/>
      <c s="24" r="AE294"/>
      <c s="24" r="AF294"/>
      <c s="24" r="AG294"/>
      <c s="24" r="AH294"/>
      <c s="24" r="AI294"/>
      <c s="24" r="AJ294"/>
    </row>
    <row r="295">
      <c s="39" r="A295">
        <v>9</v>
      </c>
      <c s="39" r="B295">
        <v>1</v>
      </c>
      <c s="11" r="C295">
        <v>25</v>
      </c>
      <c s="11" r="D295">
        <v>16</v>
      </c>
      <c s="53" r="E295">
        <f>((1/(INDEX(E0!J$20:J$44,C295,1)-INDEX(E0!J$20:J$44,D295,1))))*100000000</f>
        <v>499.968611720573</v>
      </c>
      <c s="53" r="F295"/>
      <c s="49" r="G295">
        <f>SUM(H295:M295)</f>
        <v>27925000036.4528</v>
      </c>
      <c s="49" r="H295">
        <v>27925000000</v>
      </c>
      <c t="s" s="49" r="I295">
        <v>61</v>
      </c>
      <c s="49" r="J295">
        <v>1.5748</v>
      </c>
      <c t="s" s="49" r="K295">
        <v>61</v>
      </c>
      <c s="49" r="L295">
        <v>34.878</v>
      </c>
      <c t="s" s="49" r="M295">
        <v>61</v>
      </c>
      <c s="49" r="N295">
        <v>27926000000</v>
      </c>
      <c s="49" r="O295">
        <v>27926000000</v>
      </c>
      <c t="s" s="49" r="P295">
        <v>61</v>
      </c>
      <c s="49" r="Q295">
        <v>1.5749</v>
      </c>
      <c t="s" s="49" r="R295">
        <v>61</v>
      </c>
      <c s="49" r="S295">
        <v>34.879</v>
      </c>
      <c t="s" s="49" r="T295">
        <v>61</v>
      </c>
      <c s="28" r="U295">
        <v>27930000034.88</v>
      </c>
      <c s="28" r="V295">
        <v>27930000000</v>
      </c>
      <c t="s" s="11" r="W295">
        <v>61</v>
      </c>
      <c t="s" s="11" r="X295">
        <v>61</v>
      </c>
      <c s="28" r="Y295">
        <v>34.88</v>
      </c>
      <c s="24" r="Z295"/>
      <c s="24" r="AA295"/>
      <c s="24" r="AB295"/>
      <c s="24" r="AC295"/>
      <c s="24" r="AD295"/>
      <c s="24" r="AE295"/>
      <c s="24" r="AF295"/>
      <c s="24" r="AG295"/>
      <c s="24" r="AH295"/>
      <c s="24" r="AI295"/>
      <c s="24" r="AJ295"/>
    </row>
    <row r="296">
      <c s="39" r="A296">
        <v>9</v>
      </c>
      <c s="39" r="B296">
        <v>1</v>
      </c>
      <c s="11" r="C296">
        <v>25</v>
      </c>
      <c s="11" r="D296">
        <v>19</v>
      </c>
      <c s="53" r="E296">
        <f>((1/(INDEX(E0!J$20:J$44,C296,1)-INDEX(E0!J$20:J$44,D296,1))))*100000000</f>
        <v>1085280.2356491</v>
      </c>
      <c s="53" r="F296"/>
      <c s="49" r="G296">
        <f>SUM(H296:M296)</f>
        <v>0</v>
      </c>
      <c t="s" s="49" r="H296">
        <v>61</v>
      </c>
      <c t="s" s="49" r="I296">
        <v>61</v>
      </c>
      <c t="s" s="49" r="J296">
        <v>61</v>
      </c>
      <c t="s" s="49" r="K296">
        <v>61</v>
      </c>
      <c t="s" s="49" r="L296">
        <v>61</v>
      </c>
      <c s="49" r="M296">
        <v>0</v>
      </c>
      <c s="49" r="N296">
        <v>0</v>
      </c>
      <c t="s" s="49" r="O296">
        <v>61</v>
      </c>
      <c t="s" s="49" r="P296">
        <v>61</v>
      </c>
      <c t="s" s="49" r="Q296">
        <v>61</v>
      </c>
      <c t="s" s="49" r="R296">
        <v>61</v>
      </c>
      <c t="s" s="49" r="S296">
        <v>61</v>
      </c>
      <c s="49" r="T296">
        <v>0</v>
      </c>
      <c s="24" r="U296"/>
      <c s="24" r="V296"/>
      <c s="24" r="W296"/>
      <c s="24" r="X296"/>
      <c s="24" r="Y296"/>
      <c s="24" r="Z296"/>
      <c s="24" r="AA296"/>
      <c s="24" r="AB296"/>
      <c s="24" r="AC296"/>
      <c s="24" r="AD296"/>
      <c s="24" r="AE296"/>
      <c s="24" r="AF296"/>
      <c s="24" r="AG296"/>
      <c s="24" r="AH296"/>
      <c s="24" r="AI296"/>
      <c s="24" r="AJ296"/>
    </row>
    <row r="297">
      <c s="39" r="A297">
        <v>9</v>
      </c>
      <c s="39" r="B297">
        <v>1</v>
      </c>
      <c s="11" r="C297">
        <v>25</v>
      </c>
      <c s="11" r="D297">
        <v>20</v>
      </c>
      <c s="53" r="E297">
        <f>((1/(INDEX(E0!J$20:J$44,C297,1)-INDEX(E0!J$20:J$44,D297,1))))*100000000</f>
        <v>1088422.34269855</v>
      </c>
      <c s="53" r="F297"/>
      <c s="49" r="G297">
        <f>SUM(H297:M297)</f>
        <v>0</v>
      </c>
      <c t="s" s="49" r="H297">
        <v>61</v>
      </c>
      <c t="s" s="49" r="I297">
        <v>61</v>
      </c>
      <c s="49" r="J297">
        <v>0</v>
      </c>
      <c t="s" s="49" r="K297">
        <v>61</v>
      </c>
      <c t="s" s="49" r="L297">
        <v>61</v>
      </c>
      <c t="s" s="49" r="M297">
        <v>61</v>
      </c>
      <c s="49" r="N297">
        <v>0</v>
      </c>
      <c t="s" s="49" r="O297">
        <v>61</v>
      </c>
      <c t="s" s="49" r="P297">
        <v>61</v>
      </c>
      <c s="49" r="Q297">
        <v>0</v>
      </c>
      <c t="s" s="49" r="R297">
        <v>61</v>
      </c>
      <c t="s" s="49" r="S297">
        <v>61</v>
      </c>
      <c t="s" s="49" r="T297">
        <v>61</v>
      </c>
      <c s="24" r="U297"/>
      <c s="24" r="V297"/>
      <c s="24" r="W297"/>
      <c s="24" r="X297"/>
      <c s="24" r="Y297"/>
      <c s="24" r="Z297"/>
      <c s="24" r="AA297"/>
      <c s="24" r="AB297"/>
      <c s="24" r="AC297"/>
      <c s="24" r="AD297"/>
      <c s="24" r="AE297"/>
      <c s="24" r="AF297"/>
      <c s="24" r="AG297"/>
      <c s="24" r="AH297"/>
      <c s="24" r="AI297"/>
      <c s="24" r="AJ297"/>
    </row>
    <row r="298">
      <c s="39" r="A298">
        <v>9</v>
      </c>
      <c s="39" r="B298">
        <v>1</v>
      </c>
      <c s="11" r="C298">
        <v>25</v>
      </c>
      <c s="11" r="D298">
        <v>21</v>
      </c>
      <c s="53" r="E298">
        <f>((1/(INDEX(E0!J$20:J$44,C298,1)-INDEX(E0!J$20:J$44,D298,1))))*100000000</f>
        <v>2441757.96808215</v>
      </c>
      <c s="53" r="F298"/>
      <c s="49" r="G298">
        <f>SUM(H298:M298)</f>
        <v>0</v>
      </c>
      <c t="s" s="49" r="H298">
        <v>61</v>
      </c>
      <c t="s" s="49" r="I298">
        <v>61</v>
      </c>
      <c s="49" r="J298">
        <v>0</v>
      </c>
      <c t="s" s="49" r="K298">
        <v>61</v>
      </c>
      <c s="49" r="L298">
        <v>0</v>
      </c>
      <c t="s" s="49" r="M298">
        <v>61</v>
      </c>
      <c s="49" r="N298">
        <v>0</v>
      </c>
      <c t="s" s="49" r="O298">
        <v>61</v>
      </c>
      <c t="s" s="49" r="P298">
        <v>61</v>
      </c>
      <c s="49" r="Q298">
        <v>0</v>
      </c>
      <c t="s" s="49" r="R298">
        <v>61</v>
      </c>
      <c s="49" r="S298">
        <v>0</v>
      </c>
      <c t="s" s="49" r="T298">
        <v>61</v>
      </c>
      <c s="28" r="U298">
        <v>0</v>
      </c>
      <c t="s" s="11" r="V298">
        <v>61</v>
      </c>
      <c t="s" s="11" r="W298">
        <v>61</v>
      </c>
      <c t="s" s="11" r="X298">
        <v>61</v>
      </c>
      <c s="28" r="Y298">
        <v>0</v>
      </c>
      <c s="24" r="Z298"/>
      <c s="24" r="AA298"/>
      <c s="24" r="AB298"/>
      <c s="24" r="AC298"/>
      <c s="24" r="AD298"/>
      <c s="24" r="AE298"/>
      <c s="24" r="AF298"/>
      <c s="24" r="AG298"/>
      <c s="24" r="AH298"/>
      <c s="24" r="AI298"/>
      <c s="24" r="AJ298"/>
    </row>
    <row r="299">
      <c s="39" r="A299">
        <v>9</v>
      </c>
      <c s="39" r="B299">
        <v>1</v>
      </c>
      <c s="11" r="C299">
        <v>25</v>
      </c>
      <c s="11" r="D299">
        <v>22</v>
      </c>
      <c s="53" r="E299">
        <f>((1/(INDEX(E0!J$20:J$44,C299,1)-INDEX(E0!J$20:J$44,D299,1))))*100000000</f>
        <v>2447315.41738899</v>
      </c>
      <c s="53" r="F299"/>
      <c s="49" r="G299">
        <f>SUM(H299:M299)</f>
        <v>0.000000000000314</v>
      </c>
      <c t="s" s="49" r="H299">
        <v>61</v>
      </c>
      <c s="49" r="I299">
        <v>0.000000000000314</v>
      </c>
      <c t="s" s="49" r="J299">
        <v>61</v>
      </c>
      <c t="s" s="49" r="K299">
        <v>61</v>
      </c>
      <c t="s" s="49" r="L299">
        <v>61</v>
      </c>
      <c s="49" r="M299">
        <v>0</v>
      </c>
      <c s="49" r="N299">
        <v>0.000000000000314</v>
      </c>
      <c t="s" s="49" r="O299">
        <v>61</v>
      </c>
      <c s="49" r="P299">
        <v>0.000000000000314</v>
      </c>
      <c t="s" s="49" r="Q299">
        <v>61</v>
      </c>
      <c t="s" s="49" r="R299">
        <v>61</v>
      </c>
      <c t="s" s="49" r="S299">
        <v>61</v>
      </c>
      <c s="49" r="T299">
        <v>0</v>
      </c>
      <c s="28" r="U299">
        <v>0.000000000000314</v>
      </c>
      <c t="s" s="11" r="V299">
        <v>61</v>
      </c>
      <c s="28" r="W299">
        <v>0.000000000000314</v>
      </c>
      <c t="s" s="11" r="X299">
        <v>61</v>
      </c>
      <c t="s" s="11" r="Y299">
        <v>61</v>
      </c>
      <c s="24" r="Z299"/>
      <c s="24" r="AA299"/>
      <c s="24" r="AB299"/>
      <c s="24" r="AC299"/>
      <c s="24" r="AD299"/>
      <c s="24" r="AE299"/>
      <c s="24" r="AF299"/>
      <c s="24" r="AG299"/>
      <c s="24" r="AH299"/>
      <c s="24" r="AI299"/>
      <c s="24" r="AJ299"/>
    </row>
    <row r="300">
      <c s="39" r="A300">
        <v>9</v>
      </c>
      <c s="39" r="B300">
        <v>1</v>
      </c>
      <c s="11" r="C300">
        <v>25</v>
      </c>
      <c s="11" r="D300">
        <v>23</v>
      </c>
      <c s="53" r="E300">
        <f>((1/(INDEX(E0!J$20:J$44,C300,1)-INDEX(E0!J$20:J$44,D300,1))))*100000000</f>
        <v>6504403.48136983</v>
      </c>
      <c s="53" r="F300"/>
      <c s="49" r="G300">
        <f>SUM(H300:M300)</f>
        <v>0.000000043262</v>
      </c>
      <c t="s" s="49" r="H300">
        <v>61</v>
      </c>
      <c s="49" r="I300">
        <v>0</v>
      </c>
      <c t="s" s="49" r="J300">
        <v>61</v>
      </c>
      <c s="49" r="K300">
        <v>0.000000043262</v>
      </c>
      <c t="s" s="49" r="L300">
        <v>61</v>
      </c>
      <c s="49" r="M300">
        <v>0</v>
      </c>
      <c s="49" r="N300">
        <v>0.000000043266</v>
      </c>
      <c t="s" s="49" r="O300">
        <v>61</v>
      </c>
      <c s="49" r="P300">
        <v>0</v>
      </c>
      <c t="s" s="49" r="Q300">
        <v>61</v>
      </c>
      <c s="49" r="R300">
        <v>0.000000043266</v>
      </c>
      <c t="s" s="49" r="S300">
        <v>61</v>
      </c>
      <c s="49" r="T300">
        <v>0</v>
      </c>
      <c s="28" r="U300">
        <v>0.00000004327</v>
      </c>
      <c t="s" s="11" r="V300">
        <v>61</v>
      </c>
      <c s="28" r="W300">
        <v>0</v>
      </c>
      <c s="28" r="X300">
        <v>0.00000004327</v>
      </c>
      <c t="s" s="11" r="Y300">
        <v>61</v>
      </c>
      <c s="24" r="Z300"/>
      <c s="24" r="AA300"/>
      <c s="24" r="AB300"/>
      <c s="24" r="AC300"/>
      <c s="24" r="AD300"/>
      <c s="24" r="AE300"/>
      <c s="24" r="AF300"/>
      <c s="24" r="AG300"/>
      <c s="24" r="AH300"/>
      <c s="24" r="AI300"/>
      <c s="24" r="AJ300"/>
    </row>
    <row r="301">
      <c s="39" r="A301">
        <v>9</v>
      </c>
      <c s="39" r="B301">
        <v>1</v>
      </c>
      <c s="11" r="C301">
        <v>25</v>
      </c>
      <c s="11" r="D301">
        <v>24</v>
      </c>
      <c s="53" r="E301">
        <f>((1/(INDEX(E0!J$20:J$44,C301,1)-INDEX(E0!J$20:J$44,D301,1))))*100000000</f>
        <v>6524817.14231933</v>
      </c>
      <c s="53" r="F301"/>
      <c s="49" r="G301">
        <f>SUM(H301:M301)</f>
        <v>0.02031</v>
      </c>
      <c s="49" r="H301">
        <v>0.02031</v>
      </c>
      <c t="s" s="49" r="I301">
        <v>61</v>
      </c>
      <c s="49" r="J301">
        <v>0</v>
      </c>
      <c t="s" s="49" r="K301">
        <v>61</v>
      </c>
      <c s="49" r="L301">
        <v>0</v>
      </c>
      <c t="s" s="49" r="M301">
        <v>61</v>
      </c>
      <c s="49" r="N301">
        <v>0.020311</v>
      </c>
      <c s="49" r="O301">
        <v>0.020311</v>
      </c>
      <c t="s" s="49" r="P301">
        <v>61</v>
      </c>
      <c s="49" r="Q301">
        <v>0</v>
      </c>
      <c t="s" s="49" r="R301">
        <v>61</v>
      </c>
      <c s="49" r="S301">
        <v>0</v>
      </c>
      <c t="s" s="49" r="T301">
        <v>61</v>
      </c>
      <c s="28" r="U301">
        <v>0.02031</v>
      </c>
      <c s="28" r="V301">
        <v>0.02031</v>
      </c>
      <c t="s" s="11" r="W301">
        <v>61</v>
      </c>
      <c t="s" s="11" r="X301">
        <v>61</v>
      </c>
      <c s="28" r="Y301">
        <v>0</v>
      </c>
      <c s="24" r="Z301"/>
      <c s="24" r="AA301"/>
      <c s="24" r="AB301"/>
      <c s="24" r="AC301"/>
      <c s="24" r="AD301"/>
      <c s="24" r="AE301"/>
      <c s="24" r="AF301"/>
      <c s="24" r="AG301"/>
      <c s="24" r="AH301"/>
      <c s="24" r="AI301"/>
      <c s="24" r="AJ301"/>
    </row>
    <row r="302">
      <c s="24" r="A302"/>
      <c s="24" r="B302"/>
      <c s="24" r="C302"/>
      <c s="24" r="D302"/>
      <c s="24" r="E302"/>
      <c s="24" r="F302"/>
      <c s="24" r="G302"/>
      <c s="24" r="H302"/>
      <c s="24" r="I302"/>
      <c s="24" r="J302"/>
      <c s="24" r="K302"/>
      <c s="24" r="L302"/>
      <c s="24" r="M302"/>
      <c s="22" r="N302"/>
      <c s="11" r="O302"/>
      <c s="24" r="P302"/>
      <c s="24" r="Q302"/>
      <c s="24" r="R302"/>
      <c s="24" r="S302"/>
      <c s="24" r="T302"/>
      <c s="24" r="U302"/>
      <c s="24" r="V302"/>
      <c s="24" r="W302"/>
      <c s="24" r="X302"/>
      <c s="24" r="Y302"/>
      <c s="24" r="Z302"/>
      <c s="24" r="AA302"/>
      <c s="24" r="AB302"/>
      <c s="24" r="AC302"/>
      <c s="24" r="AD302"/>
      <c s="24" r="AE302"/>
      <c s="24" r="AF302"/>
      <c s="24" r="AG302"/>
      <c s="24" r="AH302"/>
      <c s="24" r="AI302"/>
      <c s="24" r="AJ302"/>
    </row>
    <row r="303">
      <c s="24" r="A303"/>
      <c s="24" r="B303"/>
      <c s="24" r="C303"/>
      <c s="24" r="D303"/>
      <c s="24" r="E303"/>
      <c s="24" r="F303"/>
      <c s="24" r="G303"/>
      <c s="24" r="H303"/>
      <c s="24" r="I303"/>
      <c s="24" r="J303"/>
      <c s="24" r="K303"/>
      <c s="24" r="L303"/>
      <c s="24" r="M303"/>
      <c s="22" r="N303"/>
      <c s="11" r="O303"/>
      <c s="24" r="P303"/>
      <c s="24" r="Q303"/>
      <c s="24" r="R303"/>
      <c s="24" r="S303"/>
      <c s="24" r="T303"/>
      <c s="24" r="U303"/>
      <c s="24" r="V303"/>
      <c s="24" r="W303"/>
      <c s="24" r="X303"/>
      <c s="24" r="Y303"/>
      <c s="24" r="Z303"/>
      <c s="24" r="AA303"/>
      <c s="24" r="AB303"/>
      <c s="24" r="AC303"/>
      <c s="24" r="AD303"/>
      <c s="24" r="AE303"/>
      <c s="24" r="AF303"/>
      <c s="24" r="AG303"/>
      <c s="24" r="AH303"/>
      <c s="24" r="AI303"/>
      <c s="24" r="AJ303"/>
    </row>
    <row r="304">
      <c s="24" r="A304"/>
      <c s="24" r="B304"/>
      <c s="24" r="C304"/>
      <c s="24" r="D304"/>
      <c s="24" r="E304"/>
      <c s="24" r="F304"/>
      <c s="24" r="G304"/>
      <c s="24" r="H304"/>
      <c s="24" r="I304"/>
      <c s="24" r="J304"/>
      <c s="24" r="K304"/>
      <c s="24" r="L304"/>
      <c s="24" r="M304"/>
      <c s="22" r="N304"/>
      <c s="11" r="O304"/>
      <c s="24" r="P304"/>
      <c s="24" r="Q304"/>
      <c s="24" r="R304"/>
      <c s="24" r="S304"/>
      <c s="24" r="T304"/>
      <c s="24" r="U304"/>
      <c s="24" r="V304"/>
      <c s="24" r="W304"/>
      <c s="24" r="X304"/>
      <c s="24" r="Y304"/>
      <c s="24" r="Z304"/>
      <c s="24" r="AA304"/>
      <c s="24" r="AB304"/>
      <c s="24" r="AC304"/>
      <c s="24" r="AD304"/>
      <c s="24" r="AE304"/>
      <c s="24" r="AF304"/>
      <c s="24" r="AG304"/>
      <c s="24" r="AH304"/>
      <c s="24" r="AI304"/>
      <c s="24" r="AJ304"/>
    </row>
    <row r="305">
      <c s="24" r="A305"/>
      <c s="24" r="B305"/>
      <c s="24" r="C305"/>
      <c s="24" r="D305"/>
      <c s="24" r="E305"/>
      <c s="24" r="F305"/>
      <c s="24" r="G305"/>
      <c s="24" r="H305"/>
      <c s="24" r="I305"/>
      <c s="24" r="J305"/>
      <c s="24" r="K305"/>
      <c s="24" r="L305"/>
      <c s="24" r="M305"/>
      <c s="22" r="N305"/>
      <c s="11" r="O305"/>
      <c s="28" r="P305"/>
      <c s="24" r="Q305"/>
      <c s="24" r="R305"/>
      <c s="24" r="S305"/>
      <c s="24" r="T305"/>
      <c s="24" r="U305"/>
      <c s="24" r="V305"/>
      <c s="24" r="W305"/>
      <c s="24" r="X305"/>
      <c s="24" r="Y305"/>
      <c s="24" r="Z305"/>
      <c s="24" r="AA305"/>
      <c s="24" r="AB305"/>
      <c s="24" r="AC305"/>
      <c s="24" r="AD305"/>
      <c s="24" r="AE305"/>
      <c s="24" r="AF305"/>
      <c s="24" r="AG305"/>
      <c s="24" r="AH305"/>
      <c s="24" r="AI305"/>
      <c s="24" r="AJ305"/>
    </row>
    <row r="306">
      <c s="24" r="A306"/>
      <c s="24" r="B306"/>
      <c s="24" r="C306"/>
      <c s="24" r="D306"/>
      <c s="24" r="E306"/>
      <c s="24" r="F306"/>
      <c s="24" r="G306"/>
      <c s="24" r="H306"/>
      <c s="24" r="I306"/>
      <c s="24" r="J306"/>
      <c s="24" r="K306"/>
      <c s="24" r="L306"/>
      <c s="24" r="M306"/>
      <c s="22" r="N306"/>
      <c s="11" r="O306"/>
      <c s="28" r="P306"/>
      <c s="24" r="Q306"/>
      <c s="24" r="R306"/>
      <c s="24" r="S306"/>
      <c s="24" r="T306"/>
      <c s="24" r="U306"/>
      <c s="24" r="V306"/>
      <c s="24" r="W306"/>
      <c s="24" r="X306"/>
      <c s="24" r="Y306"/>
      <c s="24" r="Z306"/>
      <c s="24" r="AA306"/>
      <c s="24" r="AB306"/>
      <c s="24" r="AC306"/>
      <c s="24" r="AD306"/>
      <c s="24" r="AE306"/>
      <c s="24" r="AF306"/>
      <c s="24" r="AG306"/>
      <c s="24" r="AH306"/>
      <c s="24" r="AI306"/>
      <c s="24" r="AJ306"/>
    </row>
    <row r="307">
      <c s="24" r="A307"/>
      <c s="24" r="B307"/>
      <c s="24" r="C307"/>
      <c s="24" r="D307"/>
      <c s="24" r="E307"/>
      <c s="24" r="F307"/>
      <c s="24" r="G307"/>
      <c s="24" r="H307"/>
      <c s="24" r="I307"/>
      <c s="24" r="J307"/>
      <c s="24" r="K307"/>
      <c s="24" r="L307"/>
      <c s="24" r="M307"/>
      <c s="22" r="N307"/>
      <c s="11" r="O307"/>
      <c s="24" r="P307"/>
      <c s="24" r="Q307"/>
      <c s="24" r="R307"/>
      <c s="24" r="S307"/>
      <c s="24" r="T307"/>
      <c s="24" r="U307"/>
      <c s="24" r="V307"/>
      <c s="24" r="W307"/>
      <c s="24" r="X307"/>
      <c s="24" r="Y307"/>
      <c s="24" r="Z307"/>
      <c s="24" r="AA307"/>
      <c s="24" r="AB307"/>
      <c s="24" r="AC307"/>
      <c s="24" r="AD307"/>
      <c s="24" r="AE307"/>
      <c s="24" r="AF307"/>
      <c s="24" r="AG307"/>
      <c s="24" r="AH307"/>
      <c s="24" r="AI307"/>
      <c s="24" r="AJ307"/>
    </row>
    <row r="308">
      <c s="24" r="A308"/>
      <c s="24" r="B308"/>
      <c s="24" r="C308"/>
      <c s="24" r="D308"/>
      <c s="24" r="E308"/>
      <c s="24" r="F308"/>
      <c s="24" r="G308"/>
      <c s="24" r="H308"/>
      <c s="24" r="I308"/>
      <c s="24" r="J308"/>
      <c s="24" r="K308"/>
      <c s="24" r="L308"/>
      <c s="24" r="M308"/>
      <c s="22" r="N308"/>
      <c s="11" r="O308"/>
      <c s="24" r="P308"/>
      <c s="24" r="Q308"/>
      <c s="24" r="R308"/>
      <c s="24" r="S308"/>
      <c s="24" r="T308"/>
      <c s="24" r="U308"/>
      <c s="24" r="V308"/>
      <c s="24" r="W308"/>
      <c s="24" r="X308"/>
      <c s="24" r="Y308"/>
      <c s="24" r="Z308"/>
      <c s="24" r="AA308"/>
      <c s="24" r="AB308"/>
      <c s="24" r="AC308"/>
      <c s="24" r="AD308"/>
      <c s="24" r="AE308"/>
      <c s="24" r="AF308"/>
      <c s="24" r="AG308"/>
      <c s="24" r="AH308"/>
      <c s="24" r="AI308"/>
      <c s="24" r="AJ308"/>
    </row>
    <row r="309">
      <c s="24" r="A309"/>
      <c s="24" r="B309"/>
      <c s="24" r="C309"/>
      <c s="24" r="D309"/>
      <c s="24" r="E309"/>
      <c s="24" r="F309"/>
      <c s="24" r="G309"/>
      <c s="24" r="H309"/>
      <c s="24" r="I309"/>
      <c s="24" r="J309"/>
      <c s="24" r="K309"/>
      <c s="24" r="L309"/>
      <c s="24" r="M309"/>
      <c s="22" r="N309"/>
      <c s="11" r="O309"/>
      <c s="24" r="P309"/>
      <c s="24" r="Q309"/>
      <c s="24" r="R309"/>
      <c s="24" r="S309"/>
      <c s="24" r="T309"/>
      <c s="24" r="U309"/>
      <c s="24" r="V309"/>
      <c s="24" r="W309"/>
      <c s="24" r="X309"/>
      <c s="24" r="Y309"/>
      <c s="24" r="Z309"/>
      <c s="24" r="AA309"/>
      <c s="24" r="AB309"/>
      <c s="24" r="AC309"/>
      <c s="24" r="AD309"/>
      <c s="24" r="AE309"/>
      <c s="24" r="AF309"/>
      <c s="24" r="AG309"/>
      <c s="24" r="AH309"/>
      <c s="24" r="AI309"/>
      <c s="24" r="AJ309"/>
    </row>
    <row r="310">
      <c s="24" r="A310"/>
      <c s="24" r="B310"/>
      <c s="24" r="C310"/>
      <c s="24" r="D310"/>
      <c s="24" r="E310"/>
      <c s="24" r="F310"/>
      <c s="24" r="G310"/>
      <c s="24" r="H310"/>
      <c s="24" r="I310"/>
      <c s="24" r="J310"/>
      <c s="24" r="K310"/>
      <c s="24" r="L310"/>
      <c s="24" r="M310"/>
      <c s="22" r="N310"/>
      <c s="11" r="O310"/>
      <c s="24" r="P310"/>
      <c s="24" r="Q310"/>
      <c s="24" r="R310"/>
      <c s="24" r="S310"/>
      <c s="24" r="T310"/>
      <c s="24" r="U310"/>
      <c s="24" r="V310"/>
      <c s="24" r="W310"/>
      <c s="24" r="X310"/>
      <c s="24" r="Y310"/>
      <c s="24" r="Z310"/>
      <c s="24" r="AA310"/>
      <c s="24" r="AB310"/>
      <c s="24" r="AC310"/>
      <c s="24" r="AD310"/>
      <c s="24" r="AE310"/>
      <c s="24" r="AF310"/>
      <c s="24" r="AG310"/>
      <c s="24" r="AH310"/>
      <c s="24" r="AI310"/>
      <c s="24" r="AJ310"/>
    </row>
    <row r="311">
      <c s="24" r="A311"/>
      <c s="24" r="B311"/>
      <c s="24" r="C311"/>
      <c s="24" r="D311"/>
      <c s="24" r="E311"/>
      <c s="24" r="F311"/>
      <c s="24" r="G311"/>
      <c s="24" r="H311"/>
      <c s="24" r="I311"/>
      <c s="24" r="J311"/>
      <c s="24" r="K311"/>
      <c s="24" r="L311"/>
      <c s="24" r="M311"/>
      <c s="22" r="N311"/>
      <c s="11" r="O311"/>
      <c s="24" r="P311"/>
      <c s="24" r="Q311"/>
      <c s="24" r="R311"/>
      <c s="24" r="S311"/>
      <c s="24" r="T311"/>
      <c s="24" r="U311"/>
      <c s="24" r="V311"/>
      <c s="24" r="W311"/>
      <c s="24" r="X311"/>
      <c s="24" r="Y311"/>
      <c s="24" r="Z311"/>
      <c s="24" r="AA311"/>
      <c s="24" r="AB311"/>
      <c s="24" r="AC311"/>
      <c s="24" r="AD311"/>
      <c s="24" r="AE311"/>
      <c s="24" r="AF311"/>
      <c s="24" r="AG311"/>
      <c s="24" r="AH311"/>
      <c s="24" r="AI311"/>
      <c s="24" r="AJ311"/>
    </row>
    <row r="312">
      <c s="24" r="A312"/>
      <c s="24" r="B312"/>
      <c s="24" r="C312"/>
      <c s="24" r="D312"/>
      <c s="24" r="E312"/>
      <c s="24" r="F312"/>
      <c s="24" r="G312"/>
      <c s="24" r="H312"/>
      <c s="24" r="I312"/>
      <c s="24" r="J312"/>
      <c s="24" r="K312"/>
      <c s="24" r="L312"/>
      <c s="24" r="M312"/>
      <c s="22" r="N312"/>
      <c s="11" r="O312"/>
      <c s="28" r="P312"/>
      <c s="24" r="Q312"/>
      <c s="24" r="R312"/>
      <c s="24" r="S312"/>
      <c s="24" r="T312"/>
      <c s="24" r="U312"/>
      <c s="24" r="V312"/>
      <c s="24" r="W312"/>
      <c s="24" r="X312"/>
      <c s="24" r="Y312"/>
      <c s="24" r="Z312"/>
      <c s="24" r="AA312"/>
      <c s="24" r="AB312"/>
      <c s="24" r="AC312"/>
      <c s="24" r="AD312"/>
      <c s="24" r="AE312"/>
      <c s="24" r="AF312"/>
      <c s="24" r="AG312"/>
      <c s="24" r="AH312"/>
      <c s="24" r="AI312"/>
      <c s="24" r="AJ312"/>
    </row>
    <row r="313">
      <c s="24" r="A313"/>
      <c s="24" r="B313"/>
      <c s="24" r="C313"/>
      <c s="24" r="D313"/>
      <c s="24" r="E313"/>
      <c s="24" r="F313"/>
      <c s="24" r="G313"/>
      <c s="24" r="H313"/>
      <c s="24" r="I313"/>
      <c s="24" r="J313"/>
      <c s="24" r="K313"/>
      <c s="24" r="L313"/>
      <c s="24" r="M313"/>
      <c s="22" r="N313"/>
      <c s="11" r="O313"/>
      <c s="28" r="P313"/>
      <c s="24" r="Q313"/>
      <c s="24" r="R313"/>
      <c s="24" r="S313"/>
      <c s="24" r="T313"/>
      <c s="24" r="U313"/>
      <c s="24" r="V313"/>
      <c s="24" r="W313"/>
      <c s="24" r="X313"/>
      <c s="24" r="Y313"/>
      <c s="24" r="Z313"/>
      <c s="24" r="AA313"/>
      <c s="24" r="AB313"/>
      <c s="24" r="AC313"/>
      <c s="24" r="AD313"/>
      <c s="24" r="AE313"/>
      <c s="24" r="AF313"/>
      <c s="24" r="AG313"/>
      <c s="24" r="AH313"/>
      <c s="24" r="AI313"/>
      <c s="24" r="AJ313"/>
    </row>
    <row r="314">
      <c s="24" r="A314"/>
      <c s="24" r="B314"/>
      <c s="24" r="C314"/>
      <c s="24" r="D314"/>
      <c s="24" r="E314"/>
      <c s="24" r="F314"/>
      <c s="24" r="G314"/>
      <c s="24" r="H314"/>
      <c s="24" r="I314"/>
      <c s="24" r="J314"/>
      <c s="24" r="K314"/>
      <c s="24" r="L314"/>
      <c s="24" r="M314"/>
      <c s="22" r="N314"/>
      <c s="11" r="O314"/>
      <c s="24" r="P314"/>
      <c s="24" r="Q314"/>
      <c s="24" r="R314"/>
      <c s="24" r="S314"/>
      <c s="24" r="T314"/>
      <c s="24" r="U314"/>
      <c s="24" r="V314"/>
      <c s="24" r="W314"/>
      <c s="24" r="X314"/>
      <c s="24" r="Y314"/>
      <c s="24" r="Z314"/>
      <c s="24" r="AA314"/>
      <c s="24" r="AB314"/>
      <c s="24" r="AC314"/>
      <c s="24" r="AD314"/>
      <c s="24" r="AE314"/>
      <c s="24" r="AF314"/>
      <c s="24" r="AG314"/>
      <c s="24" r="AH314"/>
      <c s="24" r="AI314"/>
      <c s="24" r="AJ314"/>
    </row>
  </sheetData>
  <mergeCells count="20">
    <mergeCell ref="A1:F1"/>
    <mergeCell ref="A3:I3"/>
    <mergeCell ref="A4:K4"/>
    <mergeCell ref="A5:H5"/>
    <mergeCell ref="A6:G6"/>
    <mergeCell ref="A7:J7"/>
    <mergeCell ref="A8:D8"/>
    <mergeCell ref="A9:I9"/>
    <mergeCell ref="A10:K10"/>
    <mergeCell ref="A11:H11"/>
    <mergeCell ref="A12:H12"/>
    <mergeCell ref="A13:H13"/>
    <mergeCell ref="A14:G14"/>
    <mergeCell ref="A15:G15"/>
    <mergeCell ref="A16:E16"/>
    <mergeCell ref="A17:G17"/>
    <mergeCell ref="G19:M19"/>
    <mergeCell ref="N19:T19"/>
    <mergeCell ref="U19:Y19"/>
    <mergeCell ref="Z19:AE19"/>
  </mergeCells>
</worksheet>
</file>